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1FD8119-4A71-4C1C-B1D1-DA0EB215ACB0}" xr6:coauthVersionLast="44" xr6:coauthVersionMax="44" xr10:uidLastSave="{00000000-0000-0000-0000-000000000000}"/>
  <bookViews>
    <workbookView xWindow="-120" yWindow="-120" windowWidth="29040" windowHeight="15840" xr2:uid="{B075899B-8E8B-4489-B096-777C4BA97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<sst xmlns="http://schemas.openxmlformats.org/spreadsheetml/2006/main" count="153" uniqueCount="24">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</sst>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1.5384056711341255E-4</c:v>
                  </c:pt>
                  <c:pt idx="1">
                    <c:v>1.7821996996424904E-3</c:v>
                  </c:pt>
                  <c:pt idx="2">
                    <c:v>1.0379987715457955E-2</c:v>
                  </c:pt>
                  <c:pt idx="3">
                    <c:v>8.6416840859272169E-3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1.5384056711341255E-4</c:v>
                  </c:pt>
                  <c:pt idx="1">
                    <c:v>1.7821996996424904E-3</c:v>
                  </c:pt>
                  <c:pt idx="2">
                    <c:v>1.0379987715457955E-2</c:v>
                  </c:pt>
                  <c:pt idx="3">
                    <c:v>8.6416840859272169E-3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3.6349270531761137E-3</c:v>
                </c:pt>
                <c:pt idx="1">
                  <c:v>1.5890787210518401E-2</c:v>
                </c:pt>
                <c:pt idx="2">
                  <c:v>3.860466689820248E-2</c:v>
                </c:pt>
                <c:pt idx="3">
                  <c:v>1.6284104580458269E-2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Sheet1!$G$45:$J$45</c:f>
                <c:numCache>
                  <c:formatCode>General</c:formatCode>
                  <c:ptCount val="4"/>
                  <c:pt idx="0">
                    <c:v>2.2095893884320664E-2</c:v>
                  </c:pt>
                  <c:pt idx="1">
                    <c:v>0.13947133847608845</c:v>
                  </c:pt>
                  <c:pt idx="2">
                    <c:v>0.33459226592417918</c:v>
                  </c:pt>
                  <c:pt idx="3">
                    <c:v>0.42920219363787993</c:v>
                  </c:pt>
                </c:numCache>
              </c:numRef>
            </c:plus>
            <c:minus>
              <c:numRef>
                <c:f>Sheet1!$G$45:$J$45</c:f>
                <c:numCache>
                  <c:formatCode>General</c:formatCode>
                  <c:ptCount val="4"/>
                  <c:pt idx="0">
                    <c:v>2.2095893884320664E-2</c:v>
                  </c:pt>
                  <c:pt idx="1">
                    <c:v>0.13947133847608845</c:v>
                  </c:pt>
                  <c:pt idx="2">
                    <c:v>0.33459226592417918</c:v>
                  </c:pt>
                  <c:pt idx="3">
                    <c:v>0.42920219363787993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Sheet1!$G$43:$J$43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Sheet1!$G$44:$J$44</c:f>
              <c:numCache>
                <c:formatCode>General</c:formatCode>
                <c:ptCount val="4"/>
                <c:pt idx="0">
                  <c:v>0.13093022863689935</c:v>
                </c:pt>
                <c:pt idx="1">
                  <c:v>0.67407664196283246</c:v>
                </c:pt>
                <c:pt idx="2">
                  <c:v>0.60897305684494307</c:v>
                </c:pt>
                <c:pt idx="3">
                  <c:v>0.50454767474270834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C-4E3E-86E8-4C3C5C34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93376"/>
        <c:axId val="551193704"/>
      </c:barChart>
      <c:catAx>
        <c:axId val="5511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704"/>
        <c:crosses val="autoZero"/>
        <c:auto val="1"/>
        <c:lblAlgn val="ctr"/>
        <c:lblOffset val="100"/>
        <c:noMultiLvlLbl val="0"/>
      </c:catAx>
      <c:valAx>
        <c:axId val="5511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29</xdr:row>
      <xdr:rowOff>166687</xdr:rowOff>
    </xdr:from>
    <xdr:to>
      <xdr:col>16</xdr:col>
      <xdr:colOff>90487</xdr:colOff>
      <xdr:row>44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964F-F561-4D04-AB09-C675C109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dimension ref="A1:AE93"/>
  <sheetViews>
    <sheetView tabSelected="1" workbookViewId="0">
      <selection activeCell="U15" sqref="U15"/>
    </sheetView>
  </sheetViews>
  <sheetFormatPr defaultRowHeight="15" x14ac:dyDescent="0.25"/>
  <sheetData>
    <row r="1" spans="1:28" x14ac:dyDescent="0.25">
      <c r="A1">
        <v>2.0781114759556379E-2</v>
      </c>
      <c r="B1">
        <v>3.4051314896244222E-3</v>
      </c>
      <c r="C1">
        <v>0.12122997477940826</v>
      </c>
      <c r="D1">
        <v>3.5353019423418279E-2</v>
      </c>
      <c r="E1">
        <v>3.5032077433530219E-14</v>
      </c>
      <c r="F1">
        <v>0.17376065956773284</v>
      </c>
      <c r="G1">
        <v>2.732384362429989E-2</v>
      </c>
      <c r="H1">
        <v>0.11208695025091296</v>
      </c>
      <c r="I1">
        <v>7.517205021117454E-2</v>
      </c>
      <c r="J1">
        <v>2.356211808499348</v>
      </c>
      <c r="K1">
        <v>21.803071789133948</v>
      </c>
      <c r="L1">
        <v>254686091.39268142</v>
      </c>
      <c r="M1">
        <v>0.99715195422500225</v>
      </c>
      <c r="N1">
        <v>0.99782537303159224</v>
      </c>
      <c r="O1">
        <v>0.99458423185560285</v>
      </c>
      <c r="P1">
        <v>7.6353436475485426E-2</v>
      </c>
      <c r="Q1">
        <v>6.5596543368419288E-2</v>
      </c>
      <c r="R1">
        <v>0.13277123063117841</v>
      </c>
    </row>
    <row r="2" spans="1:28" x14ac:dyDescent="0.25">
      <c r="A2">
        <v>1.9731495213395425E-2</v>
      </c>
      <c r="B2">
        <v>3.9270147316681648E-3</v>
      </c>
      <c r="C2">
        <v>0.21794698589561248</v>
      </c>
      <c r="D2">
        <v>0.10099996196568557</v>
      </c>
      <c r="E2">
        <v>2.2207006181785035E-14</v>
      </c>
      <c r="F2">
        <v>0.1189411056466711</v>
      </c>
      <c r="G2">
        <v>2.6545144648840752E-2</v>
      </c>
      <c r="H2">
        <v>4.8313843189307086E-2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0.9861913224738349</v>
      </c>
      <c r="O2">
        <v>0.99689204572409751</v>
      </c>
      <c r="P2">
        <v>7.6844094339646424E-2</v>
      </c>
      <c r="Q2">
        <v>0.16808999503267194</v>
      </c>
      <c r="R2">
        <v>7.8981904721114105E-2</v>
      </c>
    </row>
    <row r="3" spans="1:28" x14ac:dyDescent="0.25">
      <c r="A3">
        <v>2.0365465865092722E-2</v>
      </c>
      <c r="B3">
        <v>3.5726349382357537E-3</v>
      </c>
      <c r="C3">
        <v>0.2316036910738298</v>
      </c>
      <c r="D3">
        <v>4.2510089797902627E-2</v>
      </c>
      <c r="E3">
        <v>3.6974843312995153E-14</v>
      </c>
      <c r="F3">
        <v>0.10008892069629409</v>
      </c>
      <c r="G3">
        <v>2.6957084497640692E-2</v>
      </c>
      <c r="H3">
        <v>5.975525792047981E-2</v>
      </c>
      <c r="I3">
        <v>2.2239921080696078E-14</v>
      </c>
      <c r="J3">
        <v>2.8545008818278075</v>
      </c>
      <c r="K3">
        <v>21.325821593945335</v>
      </c>
      <c r="L3">
        <v>491427690.54543257</v>
      </c>
      <c r="M3">
        <v>0.99564380003670983</v>
      </c>
      <c r="N3">
        <v>0.9919534257548297</v>
      </c>
      <c r="O3">
        <v>0.99750141224334987</v>
      </c>
      <c r="P3">
        <v>9.5112350349509434E-2</v>
      </c>
      <c r="Q3">
        <v>0.126866633952642</v>
      </c>
      <c r="R3">
        <v>8.6623300587525903E-2</v>
      </c>
    </row>
    <row r="4" spans="1:28" x14ac:dyDescent="0.25">
      <c r="A4">
        <v>1.9994972552697242E-2</v>
      </c>
      <c r="B4">
        <v>1.6051065267185829E-2</v>
      </c>
      <c r="C4">
        <v>1.0000022204460493E-8</v>
      </c>
      <c r="D4">
        <v>4.0405897725987308E-2</v>
      </c>
      <c r="E4">
        <v>2.2205466852843756E-14</v>
      </c>
      <c r="F4">
        <v>0.81841703661902854</v>
      </c>
      <c r="G4">
        <v>2.8010085625219078E-2</v>
      </c>
      <c r="H4">
        <v>0.73823005382669471</v>
      </c>
      <c r="I4">
        <v>2.2205412607912549E-14</v>
      </c>
      <c r="J4">
        <v>5.740537779224173</v>
      </c>
      <c r="K4">
        <v>11.932971008367586</v>
      </c>
      <c r="L4">
        <v>142097848.58194768</v>
      </c>
      <c r="M4">
        <v>0.99706206615205151</v>
      </c>
      <c r="N4">
        <v>0.96119274191953841</v>
      </c>
      <c r="O4">
        <v>0.98291648660889086</v>
      </c>
      <c r="P4">
        <v>7.8465809877410864E-2</v>
      </c>
      <c r="Q4">
        <v>0.2761452440478131</v>
      </c>
      <c r="R4">
        <v>0.18486028972555796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1.8894386257415872E-2</v>
      </c>
      <c r="C5">
        <v>0.32419781914033352</v>
      </c>
      <c r="D5">
        <v>9.2672934501803195E-2</v>
      </c>
      <c r="E5">
        <v>2.3460876580385628E-14</v>
      </c>
      <c r="F5">
        <v>0.8086215883030321</v>
      </c>
      <c r="G5">
        <v>2.6801903709279411E-2</v>
      </c>
      <c r="H5">
        <v>0.71180128710139112</v>
      </c>
      <c r="I5">
        <v>3.0092834442942541E-14</v>
      </c>
      <c r="J5">
        <v>3.2019451544874276</v>
      </c>
      <c r="K5">
        <v>20.291269270471243</v>
      </c>
      <c r="L5">
        <v>629017289.17440271</v>
      </c>
      <c r="M5">
        <v>0.99609224823705544</v>
      </c>
      <c r="N5">
        <v>0.98240156166577464</v>
      </c>
      <c r="O5">
        <v>0.99308936725435504</v>
      </c>
      <c r="P5">
        <v>9.1131006274282944E-2</v>
      </c>
      <c r="Q5">
        <v>0.18738598496643616</v>
      </c>
      <c r="R5">
        <v>0.1183008863292794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1.2726910106953503E-2</v>
      </c>
      <c r="C6">
        <v>3.9262099635869452E-7</v>
      </c>
      <c r="D6">
        <v>4.2735381218773294E-2</v>
      </c>
      <c r="E6">
        <v>4.3163856395249785E-14</v>
      </c>
      <c r="F6">
        <v>0.39519130096643657</v>
      </c>
      <c r="G6">
        <v>2.7914609547690962E-2</v>
      </c>
      <c r="H6">
        <v>0.19223745318517815</v>
      </c>
      <c r="I6">
        <v>3.7106049119008891E-14</v>
      </c>
      <c r="J6">
        <v>4.8009905427717481</v>
      </c>
      <c r="K6">
        <v>12.427855211851746</v>
      </c>
      <c r="L6">
        <v>149956135.49829885</v>
      </c>
      <c r="M6">
        <v>0.99720079053297539</v>
      </c>
      <c r="N6">
        <v>0.98937681215168038</v>
      </c>
      <c r="O6">
        <v>0.99606513120227036</v>
      </c>
      <c r="P6">
        <v>7.564470311663718E-2</v>
      </c>
      <c r="Q6">
        <v>0.15424621825810061</v>
      </c>
      <c r="R6">
        <v>0.10882340635197844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1.1336382617505315E-2</v>
      </c>
      <c r="C7">
        <v>1.6568057864995902E-2</v>
      </c>
      <c r="D7">
        <v>4.5873244781070611E-2</v>
      </c>
      <c r="E7">
        <v>2.2204774261040089E-14</v>
      </c>
      <c r="F7">
        <v>7.6265694669369222E-2</v>
      </c>
      <c r="G7">
        <v>2.7240389063140396E-2</v>
      </c>
      <c r="H7">
        <v>9.8952990442264521E-2</v>
      </c>
      <c r="I7">
        <v>2.2204810715020714E-14</v>
      </c>
      <c r="J7">
        <v>1.952898836424503</v>
      </c>
      <c r="K7">
        <v>19.644723056687244</v>
      </c>
      <c r="L7">
        <v>132744891.08503906</v>
      </c>
      <c r="M7">
        <v>0.99900216768482641</v>
      </c>
      <c r="N7">
        <v>0.99812720889057349</v>
      </c>
      <c r="O7">
        <v>0.99659961459637558</v>
      </c>
      <c r="P7">
        <v>4.4448064950340267E-2</v>
      </c>
      <c r="Q7">
        <v>6.3844900926967249E-2</v>
      </c>
      <c r="R7">
        <v>9.1231954181312011E-2</v>
      </c>
    </row>
    <row r="8" spans="1:28" x14ac:dyDescent="0.25">
      <c r="A8">
        <v>2.0420572162940933E-2</v>
      </c>
      <c r="B8">
        <v>2.2011934505815449E-2</v>
      </c>
      <c r="C8">
        <v>0.20827938728691545</v>
      </c>
      <c r="D8">
        <v>6.5007089336341681E-2</v>
      </c>
      <c r="E8">
        <v>8.9208063376918056E-2</v>
      </c>
      <c r="F8">
        <v>7.6601709490296599E-2</v>
      </c>
      <c r="G8">
        <v>2.6703305794011801E-2</v>
      </c>
      <c r="H8">
        <v>0.12457751891307292</v>
      </c>
      <c r="I8">
        <v>2.220457512437045E-14</v>
      </c>
      <c r="J8">
        <v>2.4430206679346318</v>
      </c>
      <c r="K8">
        <v>21.436078918089322</v>
      </c>
      <c r="L8">
        <v>457955160.74923623</v>
      </c>
      <c r="M8">
        <v>0.99838221935482696</v>
      </c>
      <c r="N8">
        <v>0.99734885462159295</v>
      </c>
      <c r="O8">
        <v>0.99710079822105546</v>
      </c>
      <c r="P8">
        <v>5.7537209676407366E-2</v>
      </c>
      <c r="Q8">
        <v>7.2381879410750777E-2</v>
      </c>
      <c r="R8">
        <v>7.7702571183904307E-2</v>
      </c>
    </row>
    <row r="9" spans="1:28" x14ac:dyDescent="0.25">
      <c r="A9">
        <v>1.9856607624304978E-2</v>
      </c>
      <c r="B9">
        <v>6.7683336719467871E-2</v>
      </c>
      <c r="C9">
        <v>0.25938823711915393</v>
      </c>
      <c r="D9">
        <v>7.4391016723786826E-2</v>
      </c>
      <c r="E9">
        <v>4.4408912382628466E-14</v>
      </c>
      <c r="F9">
        <v>3.1670181536522732</v>
      </c>
      <c r="G9">
        <v>2.7978664586538051E-2</v>
      </c>
      <c r="H9">
        <v>9.5779288954257709</v>
      </c>
      <c r="I9">
        <v>1.008157718193232E-8</v>
      </c>
      <c r="J9">
        <v>4.3363113643580764</v>
      </c>
      <c r="K9">
        <v>16.1052860544001</v>
      </c>
      <c r="L9">
        <v>1205583684.8478703</v>
      </c>
      <c r="M9">
        <v>0.99455792353124206</v>
      </c>
      <c r="N9">
        <v>0.95888031079665836</v>
      </c>
      <c r="O9">
        <v>0.98176146977008782</v>
      </c>
      <c r="P9">
        <v>0.1039864926028133</v>
      </c>
      <c r="Q9">
        <v>0.29760869582762572</v>
      </c>
      <c r="R9">
        <v>0.19874313896567022</v>
      </c>
    </row>
    <row r="10" spans="1:28" x14ac:dyDescent="0.25">
      <c r="A10">
        <v>1.9607843138025917E-2</v>
      </c>
      <c r="B10">
        <v>8.5119473619457552E-3</v>
      </c>
      <c r="C10">
        <v>1.9399955151039799E-2</v>
      </c>
      <c r="D10">
        <v>6.2308359763502116E-2</v>
      </c>
      <c r="E10">
        <v>2.5726034712820844E-14</v>
      </c>
      <c r="F10">
        <v>0.85422746925330084</v>
      </c>
      <c r="G10">
        <v>2.6974649245169208E-2</v>
      </c>
      <c r="H10">
        <v>0.96199074142762309</v>
      </c>
      <c r="I10">
        <v>4.2443305708748955E-14</v>
      </c>
      <c r="J10">
        <v>3.6193816110419976</v>
      </c>
      <c r="K10">
        <v>10.497888967303272</v>
      </c>
      <c r="L10">
        <v>83209857.156356871</v>
      </c>
      <c r="M10">
        <v>0.99668268122338344</v>
      </c>
      <c r="N10">
        <v>0.98894164108493654</v>
      </c>
      <c r="O10">
        <v>0.99227300006859998</v>
      </c>
      <c r="P10">
        <v>8.1022431710243079E-2</v>
      </c>
      <c r="Q10">
        <v>0.15054796811491605</v>
      </c>
      <c r="R10">
        <v>0.12394731426021756</v>
      </c>
    </row>
    <row r="11" spans="1:28" x14ac:dyDescent="0.25">
      <c r="A11">
        <v>1.9607868588388273E-2</v>
      </c>
      <c r="B11">
        <v>1.6018888618765357E-2</v>
      </c>
      <c r="C11">
        <v>0.16415849116945941</v>
      </c>
      <c r="D11">
        <v>4.5283825219602628E-2</v>
      </c>
      <c r="E11">
        <v>2.2204460492503131E-14</v>
      </c>
      <c r="F11">
        <v>0.11219420996088636</v>
      </c>
      <c r="G11">
        <v>2.7907712805762291E-2</v>
      </c>
      <c r="H11">
        <v>0.1912830956572997</v>
      </c>
      <c r="I11">
        <v>2.220678713283788E-14</v>
      </c>
      <c r="J11">
        <v>2.8612100103634148</v>
      </c>
      <c r="K11">
        <v>21.999999999999766</v>
      </c>
      <c r="L11">
        <v>44059879.020455331</v>
      </c>
      <c r="M11">
        <v>0.99213822043396527</v>
      </c>
      <c r="N11">
        <v>0.9941083818611266</v>
      </c>
      <c r="O11">
        <v>0.9931954834310559</v>
      </c>
      <c r="P11">
        <v>0.1244693135745752</v>
      </c>
      <c r="Q11">
        <v>0.11716632909466702</v>
      </c>
      <c r="R11">
        <v>0.14608669120313791</v>
      </c>
    </row>
    <row r="12" spans="1:28" x14ac:dyDescent="0.25">
      <c r="A12">
        <v>1.9955136692618142E-2</v>
      </c>
      <c r="B12">
        <v>7.9999999925458518E-2</v>
      </c>
      <c r="C12">
        <v>2.0255347403533834</v>
      </c>
      <c r="D12">
        <v>3.743080798212025E-2</v>
      </c>
      <c r="E12">
        <v>8.7712000008480648E-11</v>
      </c>
      <c r="F12">
        <v>0.17802086871048331</v>
      </c>
      <c r="G12">
        <v>2.7254606660231238E-2</v>
      </c>
      <c r="H12">
        <v>0.37298046554230757</v>
      </c>
      <c r="I12">
        <v>4.2061220201406451E-14</v>
      </c>
      <c r="J12">
        <v>5.3408895358905601</v>
      </c>
      <c r="K12">
        <v>16.528286829967154</v>
      </c>
      <c r="L12">
        <v>1300249383.1199305</v>
      </c>
      <c r="M12">
        <v>0.97974716407633577</v>
      </c>
      <c r="N12">
        <v>0.92111109262738655</v>
      </c>
      <c r="O12">
        <v>0.9665478692100018</v>
      </c>
      <c r="P12">
        <v>0.20055742264008816</v>
      </c>
      <c r="Q12">
        <v>0.38893113536251583</v>
      </c>
      <c r="R12">
        <v>0.2554218925098875</v>
      </c>
    </row>
    <row r="13" spans="1:28" x14ac:dyDescent="0.25">
      <c r="A13">
        <v>1.9932134010064936E-2</v>
      </c>
      <c r="B13">
        <v>8.6303588037475228E-3</v>
      </c>
      <c r="C13">
        <v>7.0006500510403802E-2</v>
      </c>
      <c r="D13">
        <v>4.1170586868978926E-2</v>
      </c>
      <c r="E13">
        <v>5.5658565145741159E-10</v>
      </c>
      <c r="F13">
        <v>0.14683860166190704</v>
      </c>
      <c r="G13">
        <v>2.7468048982434077E-2</v>
      </c>
      <c r="H13">
        <v>0.48074592166083729</v>
      </c>
      <c r="I13">
        <v>3.1217319623019556E-14</v>
      </c>
      <c r="J13">
        <v>4.079138265678818</v>
      </c>
      <c r="K13">
        <v>14.773602809897632</v>
      </c>
      <c r="L13">
        <v>566450101.24093688</v>
      </c>
      <c r="M13">
        <v>0.99898533074447748</v>
      </c>
      <c r="N13">
        <v>0.99700310027273165</v>
      </c>
      <c r="O13">
        <v>0.94962356518139168</v>
      </c>
      <c r="P13">
        <v>4.4815903611918569E-2</v>
      </c>
      <c r="Q13">
        <v>8.2496491770333358E-2</v>
      </c>
      <c r="R13">
        <v>0.32487242852744064</v>
      </c>
    </row>
    <row r="14" spans="1:28" x14ac:dyDescent="0.25">
      <c r="A14">
        <v>1.9701617767527744E-2</v>
      </c>
      <c r="B14">
        <v>4.8531921077507928E-3</v>
      </c>
      <c r="C14">
        <v>5.4349210188096514E-3</v>
      </c>
      <c r="D14">
        <v>4.0812904714290117E-2</v>
      </c>
      <c r="E14">
        <v>2.2205657938482613E-14</v>
      </c>
      <c r="F14">
        <v>3.196791962289873E-2</v>
      </c>
      <c r="G14">
        <v>2.6888850517590504E-2</v>
      </c>
      <c r="H14">
        <v>5.0314473731856428E-2</v>
      </c>
      <c r="I14">
        <v>2.2206387416510339E-14</v>
      </c>
      <c r="J14">
        <v>4.5658015908569123</v>
      </c>
      <c r="K14">
        <v>13.024147455245862</v>
      </c>
      <c r="L14">
        <v>350999697.1980691</v>
      </c>
      <c r="M14">
        <v>0.9920818371300687</v>
      </c>
      <c r="N14">
        <v>0.99509847735677082</v>
      </c>
      <c r="O14">
        <v>0.99223511727108593</v>
      </c>
      <c r="P14">
        <v>0.12573147808382509</v>
      </c>
      <c r="Q14">
        <v>0.10222338418604916</v>
      </c>
      <c r="R14">
        <v>0.12736077698237508</v>
      </c>
    </row>
    <row r="15" spans="1:28" x14ac:dyDescent="0.25">
      <c r="A15">
        <v>1.9647451233942632E-2</v>
      </c>
      <c r="B15">
        <v>9.627872480943607E-3</v>
      </c>
      <c r="C15">
        <v>8.9047001675236492E-2</v>
      </c>
      <c r="D15">
        <v>8.8738460064248847E-2</v>
      </c>
      <c r="E15">
        <v>5.6390850247455285E-2</v>
      </c>
      <c r="F15">
        <v>4.9463066903380537E-2</v>
      </c>
      <c r="G15">
        <v>2.6531612173443107E-2</v>
      </c>
      <c r="H15">
        <v>1.7749446787341829E-2</v>
      </c>
      <c r="I15">
        <v>2.2204460492503134E-14</v>
      </c>
      <c r="J15">
        <v>6.1031742274447058</v>
      </c>
      <c r="K15">
        <v>13.766984672850123</v>
      </c>
      <c r="L15">
        <v>621934179.43162954</v>
      </c>
      <c r="M15">
        <v>0.99881950192869984</v>
      </c>
      <c r="N15">
        <v>0.99064358139121333</v>
      </c>
      <c r="O15">
        <v>0.99551992106544251</v>
      </c>
      <c r="P15">
        <v>4.8333595585898143E-2</v>
      </c>
      <c r="Q15">
        <v>0.13658324134745867</v>
      </c>
      <c r="R15">
        <v>9.4634382892265181E-2</v>
      </c>
    </row>
    <row r="16" spans="1:28" x14ac:dyDescent="0.25">
      <c r="A16">
        <v>2.0254106371624593E-2</v>
      </c>
      <c r="B16">
        <v>4.2024994929391157E-2</v>
      </c>
      <c r="C16">
        <v>0.34134196746157353</v>
      </c>
      <c r="D16">
        <v>0.10027579446088565</v>
      </c>
      <c r="E16">
        <v>2.9855443318929956E-14</v>
      </c>
      <c r="F16">
        <v>1.7899211107826469</v>
      </c>
      <c r="G16">
        <v>2.7971494228706484E-2</v>
      </c>
      <c r="H16">
        <v>9.4849226840399314</v>
      </c>
      <c r="I16">
        <v>2.6571694255680331E-2</v>
      </c>
      <c r="J16">
        <v>2.8975994027540488</v>
      </c>
      <c r="K16">
        <v>20.4810419967835</v>
      </c>
      <c r="L16">
        <v>818269300.73777747</v>
      </c>
      <c r="M16">
        <v>0.99463967383740048</v>
      </c>
      <c r="N16">
        <v>0.98554427788440924</v>
      </c>
      <c r="O16">
        <v>0.96926536999337842</v>
      </c>
      <c r="P16">
        <v>0.10311916123842756</v>
      </c>
      <c r="Q16">
        <v>0.1976119229343552</v>
      </c>
      <c r="R16">
        <v>0.24689019208859553</v>
      </c>
    </row>
    <row r="17" spans="1:31" x14ac:dyDescent="0.25">
      <c r="A17">
        <v>2.0450312385911232E-2</v>
      </c>
      <c r="B17">
        <v>9.3435384200383689E-3</v>
      </c>
      <c r="C17">
        <v>1.1050665543482184E-3</v>
      </c>
      <c r="D17">
        <v>4.2219008518471456E-2</v>
      </c>
      <c r="E17">
        <v>2.220696738411126E-14</v>
      </c>
      <c r="F17">
        <v>0.21221525779359884</v>
      </c>
      <c r="G17">
        <v>2.7170384351094545E-2</v>
      </c>
      <c r="H17">
        <v>8.9267209506379522E-2</v>
      </c>
      <c r="I17">
        <v>2.2211782591808451E-14</v>
      </c>
      <c r="J17">
        <v>4.9944093087717132</v>
      </c>
      <c r="K17">
        <v>12.776190062322122</v>
      </c>
      <c r="L17">
        <v>87097810.529802099</v>
      </c>
      <c r="M17">
        <v>0.99683911484766763</v>
      </c>
      <c r="N17">
        <v>0.98740155673778607</v>
      </c>
      <c r="O17">
        <v>0.99844606140128356</v>
      </c>
      <c r="P17">
        <v>8.2129029009645013E-2</v>
      </c>
      <c r="Q17">
        <v>0.16423494191797422</v>
      </c>
      <c r="R17">
        <v>7.1876583365455757E-2</v>
      </c>
    </row>
    <row r="18" spans="1:31" x14ac:dyDescent="0.25">
      <c r="A18">
        <v>1.9778014887334602E-2</v>
      </c>
      <c r="B18">
        <v>5.2535973914847801E-2</v>
      </c>
      <c r="C18">
        <v>0.1220885500548423</v>
      </c>
      <c r="D18">
        <v>7.614398766366591E-2</v>
      </c>
      <c r="E18">
        <v>2.2204575762001667E-14</v>
      </c>
      <c r="F18">
        <v>0.72928379746225713</v>
      </c>
      <c r="G18">
        <v>2.7178228651287956E-2</v>
      </c>
      <c r="H18">
        <v>0.58035583052288708</v>
      </c>
      <c r="I18">
        <v>2.2204460492503131E-14</v>
      </c>
      <c r="J18">
        <v>3.2428732950368784</v>
      </c>
      <c r="K18">
        <v>20.602296677451541</v>
      </c>
      <c r="L18">
        <v>776346501.63544285</v>
      </c>
      <c r="M18">
        <v>0.9970477573193044</v>
      </c>
      <c r="N18">
        <v>0.9785036595683777</v>
      </c>
      <c r="O18">
        <v>0.99708218393044046</v>
      </c>
      <c r="P18">
        <v>7.8493392353228636E-2</v>
      </c>
      <c r="Q18">
        <v>0.20798423455190898</v>
      </c>
      <c r="R18">
        <v>7.9032399686020688E-2</v>
      </c>
    </row>
    <row r="19" spans="1:31" x14ac:dyDescent="0.25">
      <c r="A19">
        <v>1.9770622156745334E-2</v>
      </c>
      <c r="B19">
        <v>7.9999999999977797E-2</v>
      </c>
      <c r="C19">
        <v>8.4733541986995835E-3</v>
      </c>
      <c r="D19">
        <v>3.8974783538952548E-2</v>
      </c>
      <c r="E19">
        <v>2.2204473620092633E-14</v>
      </c>
      <c r="F19">
        <v>7.493035061202255E-2</v>
      </c>
      <c r="G19">
        <v>2.6525198939014245E-2</v>
      </c>
      <c r="H19">
        <v>1.0000022204483692E-8</v>
      </c>
      <c r="I19">
        <v>6.7157354651310678E-3</v>
      </c>
      <c r="J19">
        <v>2.8613040667312468</v>
      </c>
      <c r="K19">
        <v>19.300109736630752</v>
      </c>
      <c r="L19">
        <v>13771138.993237138</v>
      </c>
      <c r="M19">
        <v>0.99722462033685133</v>
      </c>
      <c r="N19">
        <v>0.90128298590350586</v>
      </c>
      <c r="O19">
        <v>0.88340065021593372</v>
      </c>
      <c r="P19">
        <v>9.6944412788679282E-2</v>
      </c>
      <c r="Q19">
        <v>0.48904518101962768</v>
      </c>
      <c r="R19">
        <v>0.4914843489655748</v>
      </c>
    </row>
    <row r="20" spans="1:31" x14ac:dyDescent="0.25">
      <c r="A20">
        <v>2.025226724750458E-2</v>
      </c>
      <c r="B20">
        <v>3.6610394237411199E-2</v>
      </c>
      <c r="C20">
        <v>0.58530338624016431</v>
      </c>
      <c r="D20">
        <v>4.2860723219890554E-2</v>
      </c>
      <c r="E20">
        <v>9.9999999999977801E-2</v>
      </c>
      <c r="F20">
        <v>0.13494304149684497</v>
      </c>
      <c r="G20">
        <v>2.6697220441904895E-2</v>
      </c>
      <c r="H20">
        <v>0.20576074697735836</v>
      </c>
      <c r="I20">
        <v>2.2204520153601782E-14</v>
      </c>
      <c r="J20">
        <v>2.4328816932437634</v>
      </c>
      <c r="K20">
        <v>21.999999999997559</v>
      </c>
      <c r="L20">
        <v>898068381.93210459</v>
      </c>
      <c r="M20">
        <v>0.99345692483603432</v>
      </c>
      <c r="N20">
        <v>0.98644924483382412</v>
      </c>
      <c r="O20">
        <v>0.99602689356091656</v>
      </c>
      <c r="P20">
        <v>0.11612890078590109</v>
      </c>
      <c r="Q20">
        <v>0.16359251437137434</v>
      </c>
      <c r="R20">
        <v>0.10046399115229929</v>
      </c>
    </row>
    <row r="21" spans="1:31" x14ac:dyDescent="0.25">
      <c r="A21">
        <v>1.9645457395348342E-2</v>
      </c>
      <c r="B21">
        <v>7.999999969639035E-2</v>
      </c>
      <c r="C21">
        <v>2.4876344378921567</v>
      </c>
      <c r="D21">
        <v>4.3368027883496717E-2</v>
      </c>
      <c r="E21">
        <v>1.3998598631217543E-11</v>
      </c>
      <c r="F21">
        <v>0.21715615093832816</v>
      </c>
      <c r="G21">
        <v>2.8011204417167476E-2</v>
      </c>
      <c r="H21">
        <v>0.27813434933478431</v>
      </c>
      <c r="I21">
        <v>4.4407599454196846E-14</v>
      </c>
      <c r="J21">
        <v>2.9741152430411644</v>
      </c>
      <c r="K21">
        <v>20.951070551529636</v>
      </c>
      <c r="L21">
        <v>1569235476.0781155</v>
      </c>
      <c r="M21">
        <v>0.98728130909460743</v>
      </c>
      <c r="N21">
        <v>0.98447227112887148</v>
      </c>
      <c r="O21">
        <v>0.99243717845547119</v>
      </c>
      <c r="P21">
        <v>0.15890606912614766</v>
      </c>
      <c r="Q21">
        <v>0.1769022454805079</v>
      </c>
      <c r="R21">
        <v>0.1264643359454091</v>
      </c>
    </row>
    <row r="22" spans="1:31" x14ac:dyDescent="0.25">
      <c r="A22">
        <v>1.9998083024111244E-2</v>
      </c>
      <c r="B22">
        <v>7.9999999999977797E-2</v>
      </c>
      <c r="C22">
        <v>2.460712875654123</v>
      </c>
      <c r="D22">
        <v>4.4657955198512699E-2</v>
      </c>
      <c r="E22">
        <v>2.2205001040125017E-14</v>
      </c>
      <c r="F22">
        <v>0.26729357793174779</v>
      </c>
      <c r="G22">
        <v>2.7270617048256635E-2</v>
      </c>
      <c r="H22">
        <v>0.37209960909669204</v>
      </c>
      <c r="I22">
        <v>2.2204460492503131E-14</v>
      </c>
      <c r="J22">
        <v>3.8163808997580695</v>
      </c>
      <c r="K22">
        <v>19.196796928303222</v>
      </c>
      <c r="L22">
        <v>911747954.02784622</v>
      </c>
      <c r="M22">
        <v>0.99437216182669408</v>
      </c>
      <c r="N22">
        <v>0.96042882673898133</v>
      </c>
      <c r="O22">
        <v>0.9954532776458449</v>
      </c>
      <c r="P22">
        <v>0.10664431576442432</v>
      </c>
      <c r="Q22">
        <v>0.28177652324731872</v>
      </c>
      <c r="R22">
        <v>9.5764827670516667E-2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AVERAGE(A$7:A$12,A$17:A$19)</f>
        <v>1.9977688407619744E-2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ref="N24:W44" si="2">_xlfn.IFS(ABS(A2-T$5)&lt;=0.01*T$5,"Lower",ABS(A2-T$6)&lt;=0.01*T$6,"Upper",TRUE,"Ok")</f>
        <v>Lower</v>
      </c>
      <c r="O24" t="str">
        <f t="shared" si="0"/>
        <v>Ok</v>
      </c>
      <c r="P24" t="str">
        <f t="shared" si="0"/>
        <v>Ok</v>
      </c>
      <c r="Q24" t="str">
        <f t="shared" si="0"/>
        <v>Upper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Ok</v>
      </c>
      <c r="AE24" t="str">
        <f t="shared" si="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STDEV(A$7:A$12,A$17:A$19)/SQRT(COUNT(A$7:A$12,A$17:A$19))</f>
        <v>1.1372842838082459E-4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2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Ok</v>
      </c>
      <c r="AE25" t="str">
        <f t="shared" si="1"/>
        <v>Ok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Upper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Ok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6</v>
      </c>
      <c r="C28">
        <f>AVERAGE(B$1:B$3)</f>
        <v>3.6349270531761137E-3</v>
      </c>
      <c r="D28">
        <f>AVERAGE(B$4:B$6)</f>
        <v>1.5890787210518401E-2</v>
      </c>
      <c r="E28">
        <f>AVERAGE(B$7:B$12,B$17:B$19)</f>
        <v>3.860466689820248E-2</v>
      </c>
      <c r="F28">
        <f>AVERAGE(B$13:B$16)</f>
        <v>1.6284104580458269E-2</v>
      </c>
      <c r="G28">
        <f>B$20</f>
        <v>3.6610394237411199E-2</v>
      </c>
      <c r="H28">
        <f>AVERAGE(B$21:B$22)</f>
        <v>7.9999999848184067E-2</v>
      </c>
      <c r="N28" t="str">
        <f t="shared" si="2"/>
        <v>Ok</v>
      </c>
      <c r="O28" t="str">
        <f t="shared" si="0"/>
        <v>Ok</v>
      </c>
      <c r="P28" t="str">
        <f t="shared" si="0"/>
        <v>Ok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Upper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Ok</v>
      </c>
      <c r="AE28" t="str">
        <f t="shared" si="1"/>
        <v>Ok</v>
      </c>
    </row>
    <row r="29" spans="1:31" x14ac:dyDescent="0.25">
      <c r="C29">
        <f>STDEV(B$1:B$3)/SQRT(COUNT(B$1:B$3))</f>
        <v>1.5384056711341255E-4</v>
      </c>
      <c r="D29">
        <f>STDEV(B$4:B$6)/SQRT(COUNT(B$4:B$6))</f>
        <v>1.7821996996424904E-3</v>
      </c>
      <c r="E29">
        <f>STDEV(B$7:B$12,B$17:B$19)/SQRT(COUNT(B$7:B$12,B$17:B$19))</f>
        <v>1.0379987715457955E-2</v>
      </c>
      <c r="F29">
        <f>STDEV(B$13:B$16)/SQRT(COUNT(B$13:B$16))</f>
        <v>8.6416840859272169E-3</v>
      </c>
      <c r="H29">
        <f>STDEV(B$21:B$22)/SQRT(COUNT(B$21:B$22))</f>
        <v>1.5179372342410973E-10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Ok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Lower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Upper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0.19026021724961684</v>
      </c>
      <c r="E32">
        <f>AVERAGE(C$4:C$6)</f>
        <v>0.1080660739204507</v>
      </c>
      <c r="F32">
        <f>AVERAGE(C$7:C$12,C$17:C$19)</f>
        <v>0.31388842663920424</v>
      </c>
      <c r="G32">
        <f>AVERAGE(C$13:C$16)</f>
        <v>0.12645759766650588</v>
      </c>
      <c r="H32">
        <f>C$20</f>
        <v>0.58530338624016431</v>
      </c>
      <c r="I32">
        <f>AVERAGE(C$21:C$22)</f>
        <v>2.4741736567731398</v>
      </c>
      <c r="N32" t="str">
        <f t="shared" si="2"/>
        <v>Lower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Ok</v>
      </c>
      <c r="AE32" t="str">
        <f t="shared" si="1"/>
        <v>Ok</v>
      </c>
    </row>
    <row r="33" spans="4:31" x14ac:dyDescent="0.25">
      <c r="D33">
        <f>STDEV(C$1:C$3)/SQRT(COUNT(C$1:C$3))</f>
        <v>3.4739541259219485E-2</v>
      </c>
      <c r="E33">
        <f>STDEV(C$4:C$6)/SQRT(COUNT(C$4:C$6))</f>
        <v>0.10806587260999787</v>
      </c>
      <c r="F33">
        <f>STDEV(C$7:C$12,C$17:C$19)/SQRT(COUNT(C$7:C$12,C$17:C$19))</f>
        <v>0.21632336737711033</v>
      </c>
      <c r="G33">
        <f>STDEV(C$13:C$16)/SQRT(COUNT(C$13:C$16))</f>
        <v>7.3828664096759575E-2</v>
      </c>
      <c r="I33">
        <f>STDEV(C$21:C$22)/SQRT(COUNT(C$21:C$22))</f>
        <v>1.3460781119016829E-2</v>
      </c>
      <c r="N33" t="str">
        <f t="shared" si="2"/>
        <v>Lower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Upper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Ok</v>
      </c>
    </row>
    <row r="34" spans="4:31" x14ac:dyDescent="0.25">
      <c r="N34" t="str">
        <f t="shared" si="2"/>
        <v>Ok</v>
      </c>
      <c r="O34" t="str">
        <f t="shared" si="0"/>
        <v>Upper</v>
      </c>
      <c r="P34" t="str">
        <f t="shared" si="0"/>
        <v>Ok</v>
      </c>
      <c r="Q34" t="str">
        <f t="shared" si="0"/>
        <v>Ok</v>
      </c>
      <c r="R34" t="str">
        <f t="shared" si="0"/>
        <v>Ok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Ok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Ok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Ok</v>
      </c>
      <c r="AE35" t="str">
        <f t="shared" si="1"/>
        <v>Ok</v>
      </c>
    </row>
    <row r="36" spans="4:31" x14ac:dyDescent="0.25">
      <c r="D36" t="s">
        <v>19</v>
      </c>
      <c r="E36">
        <f>AVERAGE(D$1:D$3)</f>
        <v>5.9621023729002159E-2</v>
      </c>
      <c r="F36">
        <f>AVERAGE(D$4:D$6)</f>
        <v>5.8604737815521259E-2</v>
      </c>
      <c r="G36">
        <f>AVERAGE(D$7:D$12,D$17:D$19)</f>
        <v>5.4181347058612668E-2</v>
      </c>
      <c r="H36">
        <f>AVERAGE(D$13:D$16)</f>
        <v>6.7749436527100887E-2</v>
      </c>
      <c r="I36">
        <f>D$20</f>
        <v>4.2860723219890554E-2</v>
      </c>
      <c r="J36">
        <f>AVERAGE(D$21:D$22)</f>
        <v>4.4012991541004708E-2</v>
      </c>
      <c r="N36" t="str">
        <f t="shared" si="2"/>
        <v>Lower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Ok</v>
      </c>
    </row>
    <row r="37" spans="4:31" x14ac:dyDescent="0.25">
      <c r="E37">
        <f>STDEV(D$1:D$3)/SQRT(COUNT(D$1:D$3))</f>
        <v>2.0792372890740287E-2</v>
      </c>
      <c r="F37">
        <f>STDEV(D$4:D$6)/SQRT(COUNT(D$4:D$6))</f>
        <v>1.704736678030936E-2</v>
      </c>
      <c r="G37">
        <f>STDEV(D$7:D$12,D$17:D$19)/SQRT(COUNT(D$7:D$12,D$17:D$19))</f>
        <v>5.1060170071972532E-3</v>
      </c>
      <c r="H37">
        <f>STDEV(D$13:D$16)/SQRT(COUNT(D$13:D$16))</f>
        <v>1.5627206683460862E-2</v>
      </c>
      <c r="J37">
        <f>STDEV(D$21:D$22)/SQRT(COUNT(D$21:D$22))</f>
        <v>6.4496365750799079E-4</v>
      </c>
      <c r="N37" t="str">
        <f t="shared" si="2"/>
        <v>Lower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Ok</v>
      </c>
      <c r="AE37" t="str">
        <f t="shared" si="1"/>
        <v>Ok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Upper</v>
      </c>
      <c r="R38" t="str">
        <f t="shared" si="0"/>
        <v>Ok</v>
      </c>
      <c r="S38" t="str">
        <f t="shared" si="0"/>
        <v>Ok</v>
      </c>
      <c r="T38" t="str">
        <f t="shared" si="0"/>
        <v>Upper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si="2"/>
        <v>Ok</v>
      </c>
      <c r="P39" t="str">
        <f t="shared" si="2"/>
        <v>Ok</v>
      </c>
      <c r="Q39" t="str">
        <f t="shared" si="2"/>
        <v>Ok</v>
      </c>
      <c r="R39" t="str">
        <f t="shared" si="2"/>
        <v>Ok</v>
      </c>
      <c r="S39" t="str">
        <f t="shared" si="2"/>
        <v>Ok</v>
      </c>
      <c r="T39" t="str">
        <f t="shared" si="2"/>
        <v>Ok</v>
      </c>
      <c r="U39" t="str">
        <f t="shared" si="2"/>
        <v>Ok</v>
      </c>
      <c r="V39" t="str">
        <f t="shared" si="2"/>
        <v>Ok</v>
      </c>
      <c r="W39" t="str">
        <f t="shared" si="2"/>
        <v>Ok</v>
      </c>
      <c r="AD39" t="str">
        <f t="shared" si="1"/>
        <v>Ok</v>
      </c>
      <c r="AE39" t="str">
        <f t="shared" si="1"/>
        <v>Ok</v>
      </c>
    </row>
    <row r="40" spans="4:31" x14ac:dyDescent="0.25">
      <c r="E40" t="s">
        <v>10</v>
      </c>
      <c r="F40">
        <f>AVERAGE(E$1:E$3)</f>
        <v>3.14046423094368E-14</v>
      </c>
      <c r="G40">
        <f>AVERAGE(E$4:E$6)</f>
        <v>2.9610066609493058E-14</v>
      </c>
      <c r="H40">
        <f>AVERAGE(E$7:E$12,E$17:E$19)</f>
        <v>9.9120070516456917E-3</v>
      </c>
      <c r="I40">
        <f>AVERAGE(E$13:E$16)</f>
        <v>1.409771270102325E-2</v>
      </c>
      <c r="J40">
        <f>E$20</f>
        <v>9.9999999999977801E-2</v>
      </c>
      <c r="K40">
        <f>AVERAGE(E$21:E$22)</f>
        <v>7.010401816128834E-12</v>
      </c>
      <c r="N40" t="str">
        <f t="shared" si="2"/>
        <v>Lower</v>
      </c>
      <c r="O40" t="str">
        <f t="shared" si="2"/>
        <v>Ok</v>
      </c>
      <c r="P40" t="str">
        <f t="shared" si="2"/>
        <v>Ok</v>
      </c>
      <c r="Q40" t="str">
        <f t="shared" si="2"/>
        <v>Ok</v>
      </c>
      <c r="R40" t="str">
        <f t="shared" si="2"/>
        <v>Ok</v>
      </c>
      <c r="S40" t="str">
        <f t="shared" si="2"/>
        <v>Ok</v>
      </c>
      <c r="T40" t="str">
        <f t="shared" si="2"/>
        <v>Ok</v>
      </c>
      <c r="U40" t="str">
        <f t="shared" si="2"/>
        <v>Ok</v>
      </c>
      <c r="V40" t="str">
        <f t="shared" si="2"/>
        <v>Ok</v>
      </c>
      <c r="W40" t="str">
        <f t="shared" si="2"/>
        <v>Ok</v>
      </c>
      <c r="AD40" t="str">
        <f t="shared" si="1"/>
        <v>Ok</v>
      </c>
      <c r="AE40" t="str">
        <f t="shared" si="1"/>
        <v>Ok</v>
      </c>
    </row>
    <row r="41" spans="4:31" x14ac:dyDescent="0.25">
      <c r="F41">
        <f>STDEV(E$1:E$3)/SQRT(COUNT(E$1:E$3))</f>
        <v>4.6328885002813328E-15</v>
      </c>
      <c r="G41">
        <f>STDEV(E$4:E$6)/SQRT(COUNT(E$4:E$6))</f>
        <v>6.7865780911876414E-15</v>
      </c>
      <c r="H41">
        <f>STDEV(E$7:E$12,E$17:E$19)/SQRT(COUNT(E$7:E$12,E$17:E$19))</f>
        <v>9.912007040659046E-3</v>
      </c>
      <c r="I41">
        <f>STDEV(E$13:E$16)/SQRT(COUNT(E$13:E$16))</f>
        <v>1.4097712515477347E-2</v>
      </c>
      <c r="K41">
        <f>STDEV(E$21:E$22)/SQRT(COUNT(E$21:E$22))</f>
        <v>6.9881968150887084E-12</v>
      </c>
      <c r="N41" t="str">
        <f t="shared" si="2"/>
        <v>Lower</v>
      </c>
      <c r="O41" t="str">
        <f t="shared" si="2"/>
        <v>Upper</v>
      </c>
      <c r="P41" t="str">
        <f t="shared" si="2"/>
        <v>Ok</v>
      </c>
      <c r="Q41" t="str">
        <f t="shared" si="2"/>
        <v>Ok</v>
      </c>
      <c r="R41" t="str">
        <f t="shared" si="2"/>
        <v>Ok</v>
      </c>
      <c r="S41" t="str">
        <f t="shared" si="2"/>
        <v>Ok</v>
      </c>
      <c r="T41" t="str">
        <f t="shared" si="2"/>
        <v>Lower</v>
      </c>
      <c r="U41" t="str">
        <f t="shared" si="2"/>
        <v>Lower</v>
      </c>
      <c r="V41" t="str">
        <f t="shared" si="2"/>
        <v>Ok</v>
      </c>
      <c r="W41" t="str">
        <f t="shared" si="2"/>
        <v>Ok</v>
      </c>
      <c r="AD41" t="str">
        <f t="shared" si="1"/>
        <v>Ok</v>
      </c>
      <c r="AE41" t="str">
        <f t="shared" si="1"/>
        <v>Ok</v>
      </c>
    </row>
    <row r="42" spans="4:31" x14ac:dyDescent="0.25">
      <c r="N42" t="str">
        <f t="shared" si="2"/>
        <v>Ok</v>
      </c>
      <c r="O42" t="str">
        <f t="shared" si="2"/>
        <v>Ok</v>
      </c>
      <c r="P42" t="str">
        <f t="shared" si="2"/>
        <v>Ok</v>
      </c>
      <c r="Q42" t="str">
        <f t="shared" si="2"/>
        <v>Ok</v>
      </c>
      <c r="R42" t="str">
        <f t="shared" si="2"/>
        <v>Upper</v>
      </c>
      <c r="S42" t="str">
        <f t="shared" si="2"/>
        <v>Ok</v>
      </c>
      <c r="T42" t="str">
        <f t="shared" si="2"/>
        <v>Lower</v>
      </c>
      <c r="U42" t="str">
        <f t="shared" si="2"/>
        <v>Ok</v>
      </c>
      <c r="V42" t="str">
        <f t="shared" si="2"/>
        <v>Ok</v>
      </c>
      <c r="W42" t="str">
        <f t="shared" si="2"/>
        <v>Ok</v>
      </c>
      <c r="AD42" t="str">
        <f t="shared" si="1"/>
        <v>Ok</v>
      </c>
      <c r="AE42" t="str">
        <f t="shared" si="1"/>
        <v>Ok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Lower</v>
      </c>
      <c r="O43" t="str">
        <f t="shared" si="2"/>
        <v>Upper</v>
      </c>
      <c r="P43" t="str">
        <f t="shared" si="2"/>
        <v>Ok</v>
      </c>
      <c r="Q43" t="str">
        <f t="shared" si="2"/>
        <v>Ok</v>
      </c>
      <c r="R43" t="str">
        <f t="shared" si="2"/>
        <v>Ok</v>
      </c>
      <c r="S43" t="str">
        <f t="shared" si="2"/>
        <v>Ok</v>
      </c>
      <c r="T43" t="str">
        <f t="shared" si="2"/>
        <v>Upper</v>
      </c>
      <c r="U43" t="str">
        <f t="shared" si="2"/>
        <v>Ok</v>
      </c>
      <c r="V43" t="str">
        <f t="shared" si="2"/>
        <v>Ok</v>
      </c>
      <c r="W43" t="str">
        <f t="shared" si="2"/>
        <v>Ok</v>
      </c>
      <c r="AD43" t="str">
        <f t="shared" si="1"/>
        <v>Ok</v>
      </c>
      <c r="AE43" t="str">
        <f t="shared" si="1"/>
        <v>Ok</v>
      </c>
    </row>
    <row r="44" spans="4:31" x14ac:dyDescent="0.25">
      <c r="F44" t="s">
        <v>7</v>
      </c>
      <c r="G44">
        <f>AVERAGE(F$1:F$3)</f>
        <v>0.13093022863689935</v>
      </c>
      <c r="H44">
        <f>AVERAGE(F$4:F$6)</f>
        <v>0.67407664196283246</v>
      </c>
      <c r="I44">
        <f>AVERAGE(F$7:F$12,F$17:F$19)</f>
        <v>0.60897305684494307</v>
      </c>
      <c r="J44">
        <f>AVERAGE(F$13:F$16)</f>
        <v>0.50454767474270834</v>
      </c>
      <c r="K44">
        <f>F$20</f>
        <v>0.13494304149684497</v>
      </c>
      <c r="L44">
        <f>AVERAGE(F$21:F$22)</f>
        <v>0.24222486443503799</v>
      </c>
      <c r="N44" t="str">
        <f t="shared" si="2"/>
        <v>Ok</v>
      </c>
      <c r="O44" t="str">
        <f t="shared" si="2"/>
        <v>Upper</v>
      </c>
      <c r="P44" t="str">
        <f t="shared" si="2"/>
        <v>Ok</v>
      </c>
      <c r="Q44" t="str">
        <f t="shared" si="2"/>
        <v>Ok</v>
      </c>
      <c r="R44" t="str">
        <f t="shared" si="2"/>
        <v>Ok</v>
      </c>
      <c r="S44" t="str">
        <f t="shared" si="2"/>
        <v>Ok</v>
      </c>
      <c r="T44" t="str">
        <f t="shared" si="2"/>
        <v>Ok</v>
      </c>
      <c r="U44" t="str">
        <f t="shared" si="2"/>
        <v>Ok</v>
      </c>
      <c r="V44" t="str">
        <f t="shared" si="2"/>
        <v>Ok</v>
      </c>
      <c r="W44" t="str">
        <f t="shared" si="2"/>
        <v>Ok</v>
      </c>
      <c r="AD44" t="str">
        <f t="shared" si="1"/>
        <v>Ok</v>
      </c>
      <c r="AE44" t="str">
        <f t="shared" si="1"/>
        <v>Ok</v>
      </c>
    </row>
    <row r="45" spans="4:31" x14ac:dyDescent="0.25">
      <c r="G45">
        <f>STDEV(F$1:F$3)/SQRT(COUNT(F$1:F$3))</f>
        <v>2.2095893884320664E-2</v>
      </c>
      <c r="H45">
        <f>STDEV(F$4:F$6)/SQRT(COUNT(F$4:F$6))</f>
        <v>0.13947133847608845</v>
      </c>
      <c r="I45">
        <f>STDEV(F$7:F$12,F$17:F$19)/SQRT(COUNT(F$7:F$12,F$17:F$19))</f>
        <v>0.33459226592417918</v>
      </c>
      <c r="J45">
        <f>STDEV(F$13:F$16)/SQRT(COUNT(F$13:F$16))</f>
        <v>0.42920219363787993</v>
      </c>
      <c r="L45">
        <f>STDEV(F$21:F$22)/SQRT(COUNT(F$21:F$22))</f>
        <v>2.5068713496709742E-2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18</v>
      </c>
      <c r="H48">
        <f>AVERAGE(G$1:G$3)</f>
        <v>2.694202425692711E-2</v>
      </c>
      <c r="I48">
        <f>AVERAGE(G$4:G$6)</f>
        <v>2.7575532960729815E-2</v>
      </c>
      <c r="J48">
        <f>AVERAGE(G$7:G$12,G$17:G$19)</f>
        <v>2.7214793344027752E-2</v>
      </c>
      <c r="K48">
        <f>AVERAGE(G$13:G$16)</f>
        <v>2.7215001475543541E-2</v>
      </c>
      <c r="L48">
        <f>G$20</f>
        <v>2.6697220441904895E-2</v>
      </c>
      <c r="M48">
        <f>AVERAGE(G$21:G$22)</f>
        <v>2.7640910732712055E-2</v>
      </c>
    </row>
    <row r="49" spans="8:17" x14ac:dyDescent="0.25">
      <c r="H49">
        <f>STDEV(G$1:G$3)/SQRT(COUNT(G$1:G$3))</f>
        <v>2.249171193521747E-4</v>
      </c>
      <c r="I49">
        <f>STDEV(G$4:G$6)/SQRT(COUNT(G$4:G$6))</f>
        <v>3.8779530011327079E-4</v>
      </c>
      <c r="J49">
        <f>STDEV(G$7:G$12,G$17:G$19)/SQRT(COUNT(G$7:G$12,G$17:G$19))</f>
        <v>1.6090090020469541E-4</v>
      </c>
      <c r="K49">
        <f>STDEV(G$13:G$16)/SQRT(COUNT(G$13:G$16))</f>
        <v>3.175045553387866E-4</v>
      </c>
      <c r="M49">
        <f>STDEV(G$21:G$22)/SQRT(COUNT(G$21:G$22))</f>
        <v>3.7029368445542013E-4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7.3385350453566617E-2</v>
      </c>
      <c r="J52">
        <f>AVERAGE(H$4:H$6)</f>
        <v>0.547422931371088</v>
      </c>
      <c r="K52">
        <f>AVERAGE(H$7:H$12,H$17:H$19)</f>
        <v>1.3330374174930695</v>
      </c>
      <c r="L52">
        <f>AVERAGE(H$13:H$16)</f>
        <v>2.5084331315549919</v>
      </c>
      <c r="M52">
        <f>H$20</f>
        <v>0.20576074697735836</v>
      </c>
      <c r="N52">
        <f>AVERAGE(H$21:H$22)</f>
        <v>0.32511697921573818</v>
      </c>
    </row>
    <row r="53" spans="8:17" x14ac:dyDescent="0.25">
      <c r="I53">
        <f>STDEV(H$1:H$3)/SQRT(COUNT(H$1:H$3))</f>
        <v>1.9630646643434373E-2</v>
      </c>
      <c r="J53">
        <f>STDEV(H$4:H$6)/SQRT(COUNT(H$4:H$6))</f>
        <v>0.1777565403046821</v>
      </c>
      <c r="K53">
        <f>STDEV(H$7:H$12,H$17:H$19)/SQRT(COUNT(H$7:H$12,H$17:H$19))</f>
        <v>1.0355825368958771</v>
      </c>
      <c r="L53">
        <f>STDEV(H$13:H$16)/SQRT(COUNT(H$13:H$16))</f>
        <v>2.3278884289309234</v>
      </c>
      <c r="N53">
        <f>STDEV(H$21:H$22)/SQRT(COUNT(H$21:H$22))</f>
        <v>4.6982629880953752E-2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2.5057350070406329E-2</v>
      </c>
      <c r="K56">
        <f>AVERAGE(I$4:I$6)</f>
        <v>2.9801432056621328E-14</v>
      </c>
      <c r="L56">
        <f>AVERAGE(I$7:I$12,I$17:I$19)</f>
        <v>7.4619394965597628E-4</v>
      </c>
      <c r="M56">
        <f>AVERAGE(I$13:I$16)</f>
        <v>6.6429235639389895E-3</v>
      </c>
      <c r="N56">
        <f>I$20</f>
        <v>2.2204520153601782E-14</v>
      </c>
      <c r="O56">
        <f>AVERAGE(I$21:I$22)</f>
        <v>3.3306029973349988E-14</v>
      </c>
    </row>
    <row r="57" spans="8:17" x14ac:dyDescent="0.25">
      <c r="J57">
        <f>STDEV(I$1:I$3)/SQRT(COUNT(I$1:I$3))</f>
        <v>2.5057350070384107E-2</v>
      </c>
      <c r="K57">
        <f>STDEV(I$4:I$6)/SQRT(COUNT(I$4:I$6))</f>
        <v>4.3039101842402032E-15</v>
      </c>
      <c r="L57">
        <f>STDEV(I$7:I$12,I$17:I$19)/SQRT(COUNT(I$7:I$12,I$17:I$19))</f>
        <v>7.4619268943521401E-4</v>
      </c>
      <c r="M57">
        <f>STDEV(I$13:I$16)/SQRT(COUNT(I$13:I$16))</f>
        <v>6.6429235639137805E-3</v>
      </c>
      <c r="O57">
        <f>STDEV(I$21:I$22)/SQRT(COUNT(I$21:I$22))</f>
        <v>1.1101569480846858E-14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AVERAGE(J$7:J$12,J$17:J$19)</f>
        <v>3.51692207739478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STDEV(J$7:J$12,J$17:J$19)/SQRT(COUNT(J$7:J$12,J$17:J$19))</f>
        <v>0.38597012567114813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AVERAGE(K$7:K$12,K$17:K$19)</f>
        <v>17.654540033650139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STDEV(K$7:K$12,K$17:K$19)/SQRT(COUNT(K$7:K$12,K$17:K$19))</f>
        <v>1.3292941062026584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AVERAGE(L$7:L$12,L$17:L$19)</f>
        <v>455668700.79304117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STDEV(L$7:L$12,L$17:L$19)/SQRT(COUNT(L$7:L$12,L$17:L$19))</f>
        <v>171677736.19797912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0.9966299739847897</v>
      </c>
      <c r="O72">
        <f>AVERAGE(M$4:M$6)</f>
        <v>0.99678503497402737</v>
      </c>
      <c r="P72">
        <f>AVERAGE(M$7:M$12,M$17:M$19)</f>
        <v>0.99462465208982254</v>
      </c>
      <c r="Q72">
        <f>AVERAGE(M$13:M$16)</f>
        <v>0.9961315859101616</v>
      </c>
      <c r="R72">
        <f>M$20</f>
        <v>0.99345692483603432</v>
      </c>
      <c r="S72">
        <f>AVERAGE(M$21:M$22)</f>
        <v>0.99082673546065081</v>
      </c>
    </row>
    <row r="73" spans="12:21" x14ac:dyDescent="0.25">
      <c r="N73">
        <f>STDEV(M$1:M$3)/SQRT(COUNT(M$1:M$3))</f>
        <v>4.9336906832299571E-4</v>
      </c>
      <c r="O73">
        <f>STDEV(M$4:M$6)/SQRT(COUNT(M$4:M$6))</f>
        <v>3.4870054519549912E-4</v>
      </c>
      <c r="P73">
        <f>STDEV(M$7:M$12,M$17:M$19)/SQRT(COUNT(M$7:M$12,M$17:M$19))</f>
        <v>1.9810876721650956E-3</v>
      </c>
      <c r="Q73">
        <f>STDEV(M$13:M$16)/SQRT(COUNT(M$13:M$16))</f>
        <v>1.6831275183621052E-3</v>
      </c>
      <c r="S73">
        <f>STDEV(M$21:M$22)/SQRT(COUNT(M$21:M$22))</f>
        <v>3.545426366043325E-3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0.99199004042008554</v>
      </c>
      <c r="P76">
        <f>AVERAGE(N$4:N$6)</f>
        <v>0.97765703857899788</v>
      </c>
      <c r="Q76">
        <f>AVERAGE(N$7:N$12,N$17:N$19)</f>
        <v>0.96952285467688271</v>
      </c>
      <c r="R76">
        <f>AVERAGE(N$13:N$16)</f>
        <v>0.99207235922628123</v>
      </c>
      <c r="S76">
        <f>N$20</f>
        <v>0.98644924483382412</v>
      </c>
      <c r="T76">
        <f>AVERAGE(N$21:N$22)</f>
        <v>0.97245054893392635</v>
      </c>
    </row>
    <row r="77" spans="12:21" x14ac:dyDescent="0.25">
      <c r="O77">
        <f>STDEV(N$1:N$3)/SQRT(COUNT(N$1:N$3))</f>
        <v>3.3585110078921065E-3</v>
      </c>
      <c r="P77">
        <f>STDEV(N$4:N$6)/SQRT(COUNT(N$4:N$6))</f>
        <v>8.4748319197353733E-3</v>
      </c>
      <c r="Q77">
        <f>STDEV(N$7:N$12,N$17:N$19)/SQRT(COUNT(N$7:N$12,N$17:N$19))</f>
        <v>1.1836840879492742E-2</v>
      </c>
      <c r="R77">
        <f>STDEV(N$13:N$16)/SQRT(COUNT(N$13:N$16))</f>
        <v>2.5515820307361482E-3</v>
      </c>
      <c r="T77">
        <f>STDEV(N$21:N$22)/SQRT(COUNT(N$21:N$22))</f>
        <v>1.2021722194945071E-2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0.99632589660768345</v>
      </c>
      <c r="Q80">
        <f>AVERAGE(O$4:O$6)</f>
        <v>0.99069032835517212</v>
      </c>
      <c r="R80">
        <f>AVERAGE(O$7:O$12,O$17:O$19)</f>
        <v>0.9784896812049817</v>
      </c>
      <c r="S80">
        <f>AVERAGE(O$13:O$16)</f>
        <v>0.97666099337782453</v>
      </c>
      <c r="T80">
        <f>O$20</f>
        <v>0.99602689356091656</v>
      </c>
      <c r="U80">
        <f>AVERAGE(O$21:O$22)</f>
        <v>0.99394522805065799</v>
      </c>
    </row>
    <row r="81" spans="16:24" x14ac:dyDescent="0.25">
      <c r="P81">
        <f>STDEV(O$1:O$3)/SQRT(COUNT(O$1:O$3))</f>
        <v>8.8842162854062181E-4</v>
      </c>
      <c r="Q81">
        <f>STDEV(O$4:O$6)/SQRT(COUNT(O$4:O$6))</f>
        <v>3.9807141063966864E-3</v>
      </c>
      <c r="R81">
        <f>STDEV(O$7:O$12,O$17:O$19)/SQRT(COUNT(O$7:O$12,O$17:O$19))</f>
        <v>1.2371426206038684E-2</v>
      </c>
      <c r="S81">
        <f>STDEV(O$13:O$16)/SQRT(COUNT(O$13:O$16))</f>
        <v>1.0739065203309861E-2</v>
      </c>
      <c r="U81">
        <f>STDEV(O$21:O$22)/SQRT(COUNT(O$21:O$22))</f>
        <v>1.5080495951868553E-3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8.2769960388213756E-2</v>
      </c>
      <c r="R84">
        <f>AVERAGE(P$4:P$6)</f>
        <v>8.1747173089443667E-2</v>
      </c>
      <c r="S84">
        <f>AVERAGE(P$7:P$12,P$17:P$19)</f>
        <v>9.6620863256224487E-2</v>
      </c>
      <c r="T84">
        <f>AVERAGE(P$13:P$16)</f>
        <v>8.0500034630017342E-2</v>
      </c>
      <c r="U84">
        <f>P$20</f>
        <v>0.11612890078590109</v>
      </c>
      <c r="V84">
        <f>AVERAGE(P$21:P$22)</f>
        <v>0.13277519244528599</v>
      </c>
    </row>
    <row r="85" spans="16:24" x14ac:dyDescent="0.25">
      <c r="Q85">
        <f>STDEV(P$1:P$3)/SQRT(COUNT(P$1:P$3))</f>
        <v>6.1728202293721036E-3</v>
      </c>
      <c r="R85">
        <f>STDEV(P$4:P$6)/SQRT(COUNT(P$4:P$6))</f>
        <v>4.7620690450541538E-3</v>
      </c>
      <c r="S85">
        <f>STDEV(P$7:P$12,P$17:P$19)/SQRT(COUNT(P$7:P$12,P$17:P$19))</f>
        <v>1.5213373196767974E-2</v>
      </c>
      <c r="T85">
        <f>STDEV(P$13:P$16)/SQRT(COUNT(P$13:P$16))</f>
        <v>2.0136089848698226E-2</v>
      </c>
      <c r="V85">
        <f>STDEV(P$21:P$22)/SQRT(COUNT(P$21:P$22))</f>
        <v>2.6130876680861656E-2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0.12018439078457772</v>
      </c>
      <c r="S88">
        <f>AVERAGE(Q$4:Q$6)</f>
        <v>0.20592581575744995</v>
      </c>
      <c r="T88">
        <f>AVERAGE(Q$7:Q$12,Q$17:Q$19)</f>
        <v>0.21686058513632819</v>
      </c>
      <c r="U88">
        <f>AVERAGE(Q$13:Q$16)</f>
        <v>0.12972876005954909</v>
      </c>
      <c r="V88">
        <f>Q$20</f>
        <v>0.16359251437137434</v>
      </c>
      <c r="W88">
        <f>AVERAGE(Q$21:Q$22)</f>
        <v>0.22933938436391332</v>
      </c>
    </row>
    <row r="89" spans="16:24" x14ac:dyDescent="0.25">
      <c r="R89">
        <f>STDEV(Q$1:Q$3)/SQRT(COUNT(Q$1:Q$3))</f>
        <v>2.9775359996877627E-2</v>
      </c>
      <c r="S89">
        <f>STDEV(Q$4:Q$6)/SQRT(COUNT(Q$4:Q$6))</f>
        <v>3.6389728937525907E-2</v>
      </c>
      <c r="T89">
        <f>STDEV(Q$7:Q$12,Q$17:Q$19)/SQRT(COUNT(Q$7:Q$12,Q$17:Q$19))</f>
        <v>4.8831546850354256E-2</v>
      </c>
      <c r="U89">
        <f>STDEV(Q$13:Q$16)/SQRT(COUNT(Q$13:Q$16))</f>
        <v>2.5236449475082544E-2</v>
      </c>
      <c r="W89">
        <f>STDEV(Q$21:Q$22)/SQRT(COUNT(Q$21:Q$22))</f>
        <v>5.2437138883405364E-2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9.9458811979939485E-2</v>
      </c>
      <c r="T92">
        <f>AVERAGE(R$4:R$6)</f>
        <v>0.13732819413560529</v>
      </c>
      <c r="U92">
        <f>AVERAGE(R$7:R$12,R$17:R$19)</f>
        <v>0.17061409936902006</v>
      </c>
      <c r="V92">
        <f>AVERAGE(R$13:R$16)</f>
        <v>0.19843944512266912</v>
      </c>
      <c r="W92">
        <f>R$20</f>
        <v>0.10046399115229929</v>
      </c>
      <c r="X92">
        <f>AVERAGE(R$21:R$22)</f>
        <v>0.11111458180796288</v>
      </c>
    </row>
    <row r="93" spans="16:24" x14ac:dyDescent="0.25">
      <c r="S93">
        <f>STDEV(R$1:R$3)/SQRT(COUNT(R$1:R$3))</f>
        <v>1.6801643371937947E-2</v>
      </c>
      <c r="T93">
        <f>STDEV(R$4:R$6)/SQRT(COUNT(R$4:R$6))</f>
        <v>2.3923006639769231E-2</v>
      </c>
      <c r="U93">
        <f>STDEV(R$7:R$12,R$17:R$19)/SQRT(COUNT(R$7:R$12,R$17:R$19))</f>
        <v>4.5152686356285339E-2</v>
      </c>
      <c r="V93">
        <f>STDEV(R$13:R$16)/SQRT(COUNT(R$13:R$16))</f>
        <v>5.3354507919078031E-2</v>
      </c>
      <c r="X93">
        <f>STDEV(R$21:R$22)/SQRT(COUNT(R$21:R$22))</f>
        <v>1.5349754137446209E-2</v>
      </c>
    </row>
  </sheetData>
  <conditionalFormatting sqref="N23:W44">
    <cfRule type="notContainsText" dxfId="1" priority="2" operator="notContains" text="Ok">
      <formula>ISERROR(SEARCH("Ok",N23))</formula>
    </cfRule>
  </conditionalFormatting>
  <conditionalFormatting sqref="AD23:AE44">
    <cfRule type="notContainsText" dxfId="0" priority="1" operator="notContains" text="Ok">
      <formula>ISERROR(SEARCH("Ok",AD23))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2020-04-22T20:01:47Z</dcterms:modified>
</cp:coreProperties>
</file>