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AADCC33-CB08-4E7B-85E5-2ED99E07FC89}" xr6:coauthVersionLast="36" xr6:coauthVersionMax="36" xr10:uidLastSave="{00000000-0000-0000-0000-000000000000}"/>
  <bookViews>
    <workbookView minimized="1" xWindow="0" yWindow="0" windowWidth="17256" windowHeight="7848" xr2:uid="{DFA1FC90-6908-40C3-AB60-904AE7C329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" i="1" l="1"/>
  <c r="W6" i="1"/>
  <c r="T6" i="1"/>
  <c r="AA5" i="1"/>
  <c r="Z5" i="1"/>
  <c r="W5" i="1"/>
  <c r="V5" i="1"/>
  <c r="U5" i="1"/>
  <c r="T5" i="1"/>
  <c r="U84" i="1"/>
  <c r="T84" i="1"/>
  <c r="S84" i="1"/>
  <c r="U83" i="1"/>
  <c r="T83" i="1"/>
  <c r="S83" i="1"/>
  <c r="T80" i="1"/>
  <c r="S80" i="1"/>
  <c r="R80" i="1"/>
  <c r="T79" i="1"/>
  <c r="S79" i="1"/>
  <c r="R79" i="1"/>
  <c r="S76" i="1"/>
  <c r="R76" i="1"/>
  <c r="Q76" i="1"/>
  <c r="S75" i="1"/>
  <c r="R75" i="1"/>
  <c r="Q75" i="1"/>
  <c r="R72" i="1"/>
  <c r="Q72" i="1"/>
  <c r="P72" i="1"/>
  <c r="R71" i="1"/>
  <c r="Q71" i="1"/>
  <c r="P71" i="1"/>
  <c r="Q68" i="1"/>
  <c r="P68" i="1"/>
  <c r="O68" i="1"/>
  <c r="Q67" i="1"/>
  <c r="P67" i="1"/>
  <c r="O67" i="1"/>
  <c r="P64" i="1"/>
  <c r="O64" i="1"/>
  <c r="N64" i="1"/>
  <c r="P63" i="1"/>
  <c r="O63" i="1"/>
  <c r="N63" i="1"/>
  <c r="O60" i="1"/>
  <c r="N60" i="1"/>
  <c r="M60" i="1"/>
  <c r="O59" i="1"/>
  <c r="N59" i="1"/>
  <c r="M59" i="1"/>
  <c r="N56" i="1"/>
  <c r="M56" i="1"/>
  <c r="L56" i="1"/>
  <c r="N55" i="1"/>
  <c r="M55" i="1"/>
  <c r="L55" i="1"/>
  <c r="M52" i="1"/>
  <c r="L52" i="1"/>
  <c r="K52" i="1"/>
  <c r="M51" i="1"/>
  <c r="L51" i="1"/>
  <c r="K51" i="1"/>
  <c r="L48" i="1"/>
  <c r="K48" i="1"/>
  <c r="J48" i="1"/>
  <c r="L47" i="1"/>
  <c r="K47" i="1"/>
  <c r="J47" i="1"/>
  <c r="K44" i="1"/>
  <c r="J44" i="1"/>
  <c r="I44" i="1"/>
  <c r="K43" i="1"/>
  <c r="J43" i="1"/>
  <c r="I43" i="1"/>
  <c r="J40" i="1"/>
  <c r="I40" i="1"/>
  <c r="H40" i="1"/>
  <c r="J39" i="1"/>
  <c r="I39" i="1"/>
  <c r="H39" i="1"/>
  <c r="I36" i="1"/>
  <c r="H36" i="1"/>
  <c r="G36" i="1"/>
  <c r="I35" i="1"/>
  <c r="H35" i="1"/>
  <c r="G35" i="1"/>
  <c r="E35" i="1"/>
  <c r="H32" i="1"/>
  <c r="G32" i="1"/>
  <c r="F32" i="1"/>
  <c r="H31" i="1"/>
  <c r="G31" i="1"/>
  <c r="F31" i="1"/>
  <c r="A29" i="1"/>
  <c r="G28" i="1"/>
  <c r="F28" i="1"/>
  <c r="E28" i="1"/>
  <c r="A28" i="1"/>
  <c r="G27" i="1"/>
  <c r="F27" i="1"/>
  <c r="E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Q23" i="1"/>
  <c r="P23" i="1"/>
  <c r="O23" i="1"/>
  <c r="N23" i="1"/>
  <c r="M23" i="1"/>
  <c r="L23" i="1"/>
  <c r="K23" i="1"/>
  <c r="J23" i="1"/>
  <c r="I23" i="1"/>
  <c r="F23" i="1"/>
  <c r="E23" i="1"/>
  <c r="D23" i="1"/>
  <c r="Q22" i="1"/>
  <c r="P22" i="1"/>
  <c r="O22" i="1"/>
  <c r="N22" i="1"/>
  <c r="M22" i="1"/>
  <c r="L22" i="1"/>
  <c r="K22" i="1"/>
  <c r="J22" i="1"/>
  <c r="I22" i="1"/>
  <c r="Q21" i="1"/>
  <c r="P21" i="1"/>
  <c r="O21" i="1"/>
  <c r="N21" i="1"/>
  <c r="M21" i="1"/>
  <c r="L21" i="1"/>
  <c r="K21" i="1"/>
  <c r="J21" i="1"/>
  <c r="I21" i="1"/>
  <c r="Q20" i="1"/>
  <c r="P20" i="1"/>
  <c r="O20" i="1"/>
  <c r="N20" i="1"/>
  <c r="M20" i="1"/>
  <c r="L20" i="1"/>
  <c r="K20" i="1"/>
  <c r="J20" i="1"/>
  <c r="I20" i="1"/>
  <c r="E20" i="1"/>
  <c r="D20" i="1"/>
  <c r="C20" i="1"/>
  <c r="Q19" i="1"/>
  <c r="P19" i="1"/>
  <c r="O19" i="1"/>
  <c r="N19" i="1"/>
  <c r="M19" i="1"/>
  <c r="L19" i="1"/>
  <c r="K19" i="1"/>
  <c r="J19" i="1"/>
  <c r="I19" i="1"/>
  <c r="E19" i="1"/>
  <c r="D19" i="1"/>
  <c r="C19" i="1"/>
  <c r="A19" i="1"/>
  <c r="Q18" i="1"/>
  <c r="P18" i="1"/>
  <c r="O18" i="1"/>
  <c r="N18" i="1"/>
  <c r="M18" i="1"/>
  <c r="L18" i="1"/>
  <c r="K18" i="1"/>
  <c r="J18" i="1"/>
  <c r="I18" i="1"/>
  <c r="V17" i="1"/>
  <c r="Q17" i="1"/>
  <c r="P17" i="1"/>
  <c r="O17" i="1"/>
  <c r="N17" i="1"/>
  <c r="M17" i="1"/>
  <c r="L17" i="1"/>
  <c r="K17" i="1"/>
  <c r="J17" i="1"/>
  <c r="I17" i="1"/>
  <c r="V16" i="1"/>
  <c r="Q16" i="1"/>
  <c r="P16" i="1"/>
  <c r="O16" i="1"/>
  <c r="N16" i="1"/>
  <c r="M16" i="1"/>
  <c r="L16" i="1"/>
  <c r="K16" i="1"/>
  <c r="J16" i="1"/>
  <c r="I16" i="1"/>
  <c r="D16" i="1"/>
  <c r="C16" i="1"/>
  <c r="B16" i="1"/>
  <c r="Q15" i="1"/>
  <c r="P15" i="1"/>
  <c r="O15" i="1"/>
  <c r="N15" i="1"/>
  <c r="M15" i="1"/>
  <c r="L15" i="1"/>
  <c r="K15" i="1"/>
  <c r="J15" i="1"/>
  <c r="I15" i="1"/>
  <c r="D15" i="1"/>
  <c r="C15" i="1"/>
  <c r="B15" i="1"/>
  <c r="Q14" i="1"/>
  <c r="P14" i="1"/>
  <c r="O14" i="1"/>
  <c r="N14" i="1"/>
  <c r="M14" i="1"/>
  <c r="L14" i="1"/>
  <c r="K14" i="1"/>
  <c r="J14" i="1"/>
  <c r="I14" i="1"/>
</calcChain>
</file>

<file path=xl/sharedStrings.xml><?xml version="1.0" encoding="utf-8"?>
<sst xmlns="http://schemas.openxmlformats.org/spreadsheetml/2006/main" count="108" uniqueCount="22">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</sst>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3045-090C-45D9-A484-B60E2A617AA4}">
  <sheetPr codeName="Sheet1"/>
  <dimension ref="A1:AB84"/>
  <sheetViews>
    <sheetView tabSelected="1" workbookViewId="0">
      <selection activeCell="E9" sqref="E9"/>
    </sheetView>
  </sheetViews>
  <sheetFormatPr defaultRowHeight="14.4" x14ac:dyDescent="0.3"/>
  <sheetData>
    <row r="1" spans="1:28" x14ac:dyDescent="0.3">
      <c r="A1">
        <v>48.119285841969266</v>
      </c>
      <c r="B1">
        <v>3.4783425707169209E-3</v>
      </c>
      <c r="C1">
        <v>0.12115475390247095</v>
      </c>
      <c r="D1">
        <v>28.448762603365822</v>
      </c>
      <c r="E1">
        <v>2.2204460492503131E-14</v>
      </c>
      <c r="F1">
        <v>0.22197752289762426</v>
      </c>
      <c r="G1">
        <v>37.449924817074631</v>
      </c>
      <c r="H1">
        <v>0.11951665496066395</v>
      </c>
      <c r="I1" s="1">
        <v>0.14089680385403028</v>
      </c>
      <c r="J1">
        <v>2.3562075211223834</v>
      </c>
      <c r="K1">
        <v>21.803103161393558</v>
      </c>
      <c r="L1">
        <v>254684978.18913868</v>
      </c>
      <c r="M1">
        <v>0.99715195749544827</v>
      </c>
      <c r="N1">
        <v>0.99785381396964645</v>
      </c>
      <c r="O1">
        <v>0.99488533589906392</v>
      </c>
      <c r="P1">
        <v>7.635343646653367E-2</v>
      </c>
      <c r="Q1">
        <v>6.5133802634867816E-2</v>
      </c>
      <c r="R1">
        <v>0.13102801664129191</v>
      </c>
    </row>
    <row r="2" spans="1:28" x14ac:dyDescent="0.3">
      <c r="A2">
        <v>50.617986329373096</v>
      </c>
      <c r="B2">
        <v>3.3937051172419396E-3</v>
      </c>
      <c r="C2">
        <v>0.21845596325020555</v>
      </c>
      <c r="D2">
        <v>21.526425900560891</v>
      </c>
      <c r="E2">
        <v>2.2207565884575293E-14</v>
      </c>
      <c r="F2">
        <v>0.13924793902591923</v>
      </c>
      <c r="G2">
        <v>37.618080672739808</v>
      </c>
      <c r="H2">
        <v>6.8191161924277405E-2</v>
      </c>
      <c r="I2">
        <v>2.2204460492503131E-14</v>
      </c>
      <c r="J2">
        <v>5.6114128380547506</v>
      </c>
      <c r="K2">
        <v>13.325806205200838</v>
      </c>
      <c r="L2">
        <v>161047158.09460056</v>
      </c>
      <c r="M2">
        <v>0.99709416769382653</v>
      </c>
      <c r="N2">
        <v>0.98410322309747689</v>
      </c>
      <c r="O2">
        <v>0.99641342746042405</v>
      </c>
      <c r="P2">
        <v>7.6844094339496849E-2</v>
      </c>
      <c r="Q2">
        <v>0.1798533414347375</v>
      </c>
      <c r="R2">
        <v>8.4574819444130173E-2</v>
      </c>
    </row>
    <row r="3" spans="1:28" x14ac:dyDescent="0.3">
      <c r="A3">
        <v>49.102560588045712</v>
      </c>
      <c r="B3">
        <v>3.5598847810605328E-3</v>
      </c>
      <c r="C3">
        <v>0.23161636361891236</v>
      </c>
      <c r="D3">
        <v>24.328150592039812</v>
      </c>
      <c r="E3">
        <v>2.221297866463679E-14</v>
      </c>
      <c r="F3">
        <v>0.10084815910252223</v>
      </c>
      <c r="G3">
        <v>37.631158286249168</v>
      </c>
      <c r="H3">
        <v>6.1149978772539026E-2</v>
      </c>
      <c r="I3">
        <v>2.2219072177083851E-14</v>
      </c>
      <c r="J3">
        <v>2.8545008768021503</v>
      </c>
      <c r="K3">
        <v>21.325821608394509</v>
      </c>
      <c r="L3">
        <v>491427684.12519908</v>
      </c>
      <c r="M3">
        <v>0.99564380003491693</v>
      </c>
      <c r="N3">
        <v>0.99189556765509335</v>
      </c>
      <c r="O3">
        <v>0.99745040042333921</v>
      </c>
      <c r="P3">
        <v>9.5112350349498886E-2</v>
      </c>
      <c r="Q3">
        <v>0.12731944485509245</v>
      </c>
      <c r="R3">
        <v>8.7349130881824125E-2</v>
      </c>
    </row>
    <row r="4" spans="1:28" x14ac:dyDescent="0.3">
      <c r="A4">
        <v>49.945773746852097</v>
      </c>
      <c r="B4">
        <v>8.4324159539687759E-3</v>
      </c>
      <c r="C4">
        <v>7.5924930418223777E-3</v>
      </c>
      <c r="D4">
        <v>24.573124401054375</v>
      </c>
      <c r="E4">
        <v>4.1060651210564609E-5</v>
      </c>
      <c r="F4">
        <v>0.38904853954325036</v>
      </c>
      <c r="G4" s="1">
        <v>35.700000042857184</v>
      </c>
      <c r="H4">
        <v>0.32046624262766144</v>
      </c>
      <c r="I4">
        <v>2.5231970954430499E-14</v>
      </c>
      <c r="J4">
        <v>5.740538016350528</v>
      </c>
      <c r="K4">
        <v>11.932985887860143</v>
      </c>
      <c r="L4">
        <v>142098772.2977812</v>
      </c>
      <c r="M4">
        <v>0.99706208055895362</v>
      </c>
      <c r="N4">
        <v>0.95465734389994128</v>
      </c>
      <c r="O4">
        <v>0.9682839395432532</v>
      </c>
      <c r="P4">
        <v>7.8465809530865849E-2</v>
      </c>
      <c r="Q4">
        <v>0.29851240334168022</v>
      </c>
      <c r="R4">
        <v>0.25124332785886316</v>
      </c>
    </row>
    <row r="5" spans="1:28" x14ac:dyDescent="0.3">
      <c r="A5">
        <v>49.06508632675574</v>
      </c>
      <c r="B5">
        <v>1.5410100679948049E-2</v>
      </c>
      <c r="C5">
        <v>0.32753672700366615</v>
      </c>
      <c r="D5">
        <v>21.526460876879828</v>
      </c>
      <c r="E5">
        <v>2.2742390652085221E-14</v>
      </c>
      <c r="F5">
        <v>0.70971548356281478</v>
      </c>
      <c r="G5">
        <v>36.507629487462353</v>
      </c>
      <c r="H5">
        <v>0.59932923697806961</v>
      </c>
      <c r="I5">
        <v>2.2523392938703892E-14</v>
      </c>
      <c r="J5">
        <v>3.2019451544874276</v>
      </c>
      <c r="K5">
        <v>20.291269270471243</v>
      </c>
      <c r="L5">
        <v>629017289.17440271</v>
      </c>
      <c r="M5">
        <v>0.99609224843046928</v>
      </c>
      <c r="N5">
        <v>0.98183921629656812</v>
      </c>
      <c r="O5">
        <v>0.99349097310722478</v>
      </c>
      <c r="P5">
        <v>9.1131006254151992E-2</v>
      </c>
      <c r="Q5">
        <v>0.19027328544076744</v>
      </c>
      <c r="R5">
        <v>0.11506837483462114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1.2700325695343958E-2</v>
      </c>
      <c r="C6" s="1">
        <v>1.0000044392593083E-8</v>
      </c>
      <c r="D6">
        <v>24.275400628116877</v>
      </c>
      <c r="E6">
        <v>5.4341700430861567E-4</v>
      </c>
      <c r="F6">
        <v>0.39932824378642617</v>
      </c>
      <c r="G6" s="1">
        <v>35.700000082592098</v>
      </c>
      <c r="H6">
        <v>0.19207705735577876</v>
      </c>
      <c r="I6">
        <v>2.6195852923521589E-14</v>
      </c>
      <c r="J6">
        <v>4.8009899631493136</v>
      </c>
      <c r="K6">
        <v>12.427811175064384</v>
      </c>
      <c r="L6">
        <v>149953750.75503626</v>
      </c>
      <c r="M6">
        <v>0.99720076103777755</v>
      </c>
      <c r="N6">
        <v>0.98942236276262263</v>
      </c>
      <c r="O6">
        <v>0.99607583195161753</v>
      </c>
      <c r="P6">
        <v>7.5645116484037503E-2</v>
      </c>
      <c r="Q6">
        <v>0.15402484516226511</v>
      </c>
      <c r="R6">
        <v>0.10865275516638777</v>
      </c>
      <c r="T6">
        <f>1/47</f>
        <v>2.1276595744680851E-2</v>
      </c>
      <c r="U6">
        <v>0.08</v>
      </c>
      <c r="V6">
        <v>1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49.1325998295506</v>
      </c>
      <c r="B7">
        <v>1.1331688363230346E-2</v>
      </c>
      <c r="C7">
        <v>1.6571889351990818E-2</v>
      </c>
      <c r="D7">
        <v>21.896082089129703</v>
      </c>
      <c r="E7">
        <v>2.2204460492503131E-14</v>
      </c>
      <c r="F7">
        <v>7.6397689532408428E-2</v>
      </c>
      <c r="G7">
        <v>36.111797338924674</v>
      </c>
      <c r="H7">
        <v>9.8807185473577239E-2</v>
      </c>
      <c r="I7">
        <v>2.2204973232835853E-14</v>
      </c>
      <c r="J7">
        <v>1.9528988409772545</v>
      </c>
      <c r="K7">
        <v>19.644723064471108</v>
      </c>
      <c r="L7">
        <v>132744892.09675699</v>
      </c>
      <c r="M7">
        <v>0.99900216768820327</v>
      </c>
      <c r="N7">
        <v>0.99812499773315444</v>
      </c>
      <c r="O7">
        <v>0.99659095145578802</v>
      </c>
      <c r="P7">
        <v>4.4448064955179778E-2</v>
      </c>
      <c r="Q7">
        <v>6.3875574462321907E-2</v>
      </c>
      <c r="R7">
        <v>9.1345965509958077E-2</v>
      </c>
    </row>
    <row r="8" spans="1:28" x14ac:dyDescent="0.3">
      <c r="A8">
        <v>48.957430118470043</v>
      </c>
      <c r="B8">
        <v>2.1495200945517438E-2</v>
      </c>
      <c r="C8">
        <v>0.20919087584071733</v>
      </c>
      <c r="D8">
        <v>21.526421020504912</v>
      </c>
      <c r="E8">
        <v>9.4150351928163956E-2</v>
      </c>
      <c r="F8">
        <v>8.4028240684920999E-2</v>
      </c>
      <c r="G8">
        <v>37.504057993739963</v>
      </c>
      <c r="H8">
        <v>0.1438077915577633</v>
      </c>
      <c r="I8">
        <v>2.2204583141617049E-14</v>
      </c>
      <c r="J8">
        <v>2.4430250038494852</v>
      </c>
      <c r="K8">
        <v>21.436054557247271</v>
      </c>
      <c r="L8">
        <v>457958739.78640902</v>
      </c>
      <c r="M8">
        <v>0.99838248080806191</v>
      </c>
      <c r="N8">
        <v>0.99718870899357925</v>
      </c>
      <c r="O8">
        <v>0.99648440302127406</v>
      </c>
      <c r="P8">
        <v>5.7539589905067919E-2</v>
      </c>
      <c r="Q8">
        <v>7.4543452277091818E-2</v>
      </c>
      <c r="R8">
        <v>8.5647283340445565E-2</v>
      </c>
    </row>
    <row r="9" spans="1:28" x14ac:dyDescent="0.3">
      <c r="A9">
        <v>50.275091107680822</v>
      </c>
      <c r="B9">
        <v>7.5258112317122955E-3</v>
      </c>
      <c r="C9">
        <v>0.32075440897890406</v>
      </c>
      <c r="D9">
        <v>21.5774710409273</v>
      </c>
      <c r="E9">
        <v>7.9873558190131061E-2</v>
      </c>
      <c r="F9">
        <v>0.36205889759122362</v>
      </c>
      <c r="G9" s="1">
        <v>35.702606081558855</v>
      </c>
      <c r="H9" s="1">
        <v>0.99866055729267789</v>
      </c>
      <c r="I9">
        <v>3.9491268559075877E-7</v>
      </c>
      <c r="J9">
        <v>4.3363113644549305</v>
      </c>
      <c r="K9">
        <v>16.105286054251508</v>
      </c>
      <c r="L9">
        <v>1205583685.1187401</v>
      </c>
      <c r="M9">
        <v>0.99455790809953326</v>
      </c>
      <c r="N9">
        <v>0.95256349074685809</v>
      </c>
      <c r="O9">
        <v>0.97498713102234758</v>
      </c>
      <c r="P9">
        <v>0.10398750099806436</v>
      </c>
      <c r="Q9">
        <v>0.31650964265835052</v>
      </c>
      <c r="R9">
        <v>0.25502467061535417</v>
      </c>
    </row>
    <row r="10" spans="1:28" x14ac:dyDescent="0.3">
      <c r="A10">
        <v>50.351254132469947</v>
      </c>
      <c r="B10">
        <v>6.7122627645808336E-3</v>
      </c>
      <c r="C10">
        <v>2.0946787446307243E-2</v>
      </c>
      <c r="D10">
        <v>21.526418825005521</v>
      </c>
      <c r="E10">
        <v>4.4054494417881209E-14</v>
      </c>
      <c r="F10">
        <v>0.67646267808338745</v>
      </c>
      <c r="G10">
        <v>35.991852067791932</v>
      </c>
      <c r="H10">
        <v>0.73584876372095231</v>
      </c>
      <c r="I10">
        <v>4.403146557704306E-14</v>
      </c>
      <c r="J10">
        <v>3.6193816075263863</v>
      </c>
      <c r="K10">
        <v>10.497878790435767</v>
      </c>
      <c r="L10">
        <v>83209589.828360915</v>
      </c>
      <c r="M10">
        <v>0.99668268100338731</v>
      </c>
      <c r="N10">
        <v>0.98800808373495363</v>
      </c>
      <c r="O10">
        <v>0.99355263635354207</v>
      </c>
      <c r="P10">
        <v>8.1022431950861687E-2</v>
      </c>
      <c r="Q10">
        <v>0.15650029877457872</v>
      </c>
      <c r="R10">
        <v>0.11323519538243852</v>
      </c>
    </row>
    <row r="11" spans="1:28" x14ac:dyDescent="0.3">
      <c r="A11" s="1">
        <v>50.999977947423098</v>
      </c>
      <c r="B11">
        <v>1.5121222525495276E-2</v>
      </c>
      <c r="C11">
        <v>0.1664979150731849</v>
      </c>
      <c r="D11">
        <v>21.526420917751434</v>
      </c>
      <c r="E11">
        <v>2.2204460492503131E-14</v>
      </c>
      <c r="F11">
        <v>0.10683657885633896</v>
      </c>
      <c r="G11">
        <v>37.444286025049621</v>
      </c>
      <c r="H11">
        <v>0.16588438952478207</v>
      </c>
      <c r="I11">
        <v>2.2207289034788781E-14</v>
      </c>
      <c r="J11">
        <v>2.8623714879660294</v>
      </c>
      <c r="K11">
        <v>21.999999999761258</v>
      </c>
      <c r="L11">
        <v>44245233.706368029</v>
      </c>
      <c r="M11">
        <v>0.99210821579817976</v>
      </c>
      <c r="N11">
        <v>0.99104324976409508</v>
      </c>
      <c r="O11">
        <v>0.98183778604602812</v>
      </c>
      <c r="P11">
        <v>0.1247126775333483</v>
      </c>
      <c r="Q11">
        <v>0.13577177638395591</v>
      </c>
      <c r="R11">
        <v>0.24246597514185364</v>
      </c>
    </row>
    <row r="12" spans="1:28" x14ac:dyDescent="0.3">
      <c r="A12">
        <v>49.991074674238867</v>
      </c>
      <c r="B12" s="1">
        <v>7.9999999999977797E-2</v>
      </c>
      <c r="C12" s="1">
        <v>0.9999999999999778</v>
      </c>
      <c r="D12">
        <v>27.384541387732927</v>
      </c>
      <c r="E12">
        <v>2.2204460492503131E-14</v>
      </c>
      <c r="F12">
        <v>0.38624983345753267</v>
      </c>
      <c r="G12">
        <v>35.886794026709687</v>
      </c>
      <c r="H12">
        <v>0.90188411189091</v>
      </c>
      <c r="I12">
        <v>2.2204470854692521E-14</v>
      </c>
      <c r="J12">
        <v>5.3409540450601751</v>
      </c>
      <c r="K12">
        <v>16.52785925672395</v>
      </c>
      <c r="L12">
        <v>1298360595.2046373</v>
      </c>
      <c r="M12">
        <v>0.97964247617292377</v>
      </c>
      <c r="N12">
        <v>0.92410562440204869</v>
      </c>
      <c r="O12">
        <v>0.9834167939849684</v>
      </c>
      <c r="P12">
        <v>0.20556708583663577</v>
      </c>
      <c r="Q12">
        <v>0.38140548466872076</v>
      </c>
      <c r="R12">
        <v>0.18126107399001176</v>
      </c>
    </row>
    <row r="13" spans="1:28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28" x14ac:dyDescent="0.3">
      <c r="B14" t="s">
        <v>18</v>
      </c>
      <c r="C14" t="s">
        <v>19</v>
      </c>
      <c r="D14" t="s">
        <v>20</v>
      </c>
      <c r="E14" t="s">
        <v>21</v>
      </c>
      <c r="I14">
        <f>IF(OR(ABS(1/A1-T$5)&lt;=0.001*(1/A1),ABS(1/A1-T$6)&lt;=0.001*(1/A1)),0,1)</f>
        <v>1</v>
      </c>
      <c r="J14">
        <f>IF(OR(ABS(B1-U$5)&lt;=0.001*(B1),ABS(B1-U$6)&lt;=0.001*(B1)),0,1)</f>
        <v>1</v>
      </c>
      <c r="K14">
        <f>IF(OR(ABS(C1-V$5)&lt;=0.001*(C1),ABS(C1-V$6)&lt;=0.001*(C1)),0,1)</f>
        <v>1</v>
      </c>
      <c r="L14">
        <f>IF(OR(ABS(1/D1-W$5)&lt;=0.001*(1/D1),ABS(1/D1-W$6)&lt;=0.001*(1/D1)),0,1)</f>
        <v>1</v>
      </c>
      <c r="M14">
        <f>IF(OR(ABS(E1-X$5)&lt;=0.001*(E1),ABS(E1-X$6)&lt;=0.001*(E1)),0,1)</f>
        <v>1</v>
      </c>
      <c r="N14">
        <f>IF(OR(ABS(F1-Y$5)&lt;=0.001*(F1),ABS(F1-Y$6)&lt;=0.001*(F1)),0,1)</f>
        <v>1</v>
      </c>
      <c r="O14">
        <f>IF(OR(ABS(1/G1-Z$5)&lt;=0.001*(1/G1),ABS(1/G1-Z$6)&lt;=0.001*(1/G1)),0,1)</f>
        <v>1</v>
      </c>
      <c r="P14">
        <f>IF(OR(ABS(H1-AA$5)&lt;=0.001*(H1),ABS(H1-AA$6)&lt;=0.001*(H1)),0,1)</f>
        <v>1</v>
      </c>
      <c r="Q14">
        <f>IF(OR(ABS(I1-AB$5)&lt;=0.001*(I1),ABS(I1-AB$6)&lt;=0.001*(I1)),0,1)</f>
        <v>1</v>
      </c>
    </row>
    <row r="15" spans="1:28" x14ac:dyDescent="0.3">
      <c r="A15" t="s">
        <v>0</v>
      </c>
      <c r="B15">
        <f>AVERAGE(A$1:A$3)</f>
        <v>49.279944253129365</v>
      </c>
      <c r="C15">
        <f>AVERAGE(A$4:A$6)</f>
        <v>49.445513449924647</v>
      </c>
      <c r="D15">
        <f>AVERAGE(A$7:A$12)</f>
        <v>49.95123796830557</v>
      </c>
      <c r="E15">
        <v>50.251253074076111</v>
      </c>
      <c r="I15">
        <f t="shared" ref="I15:I25" si="0">IF(OR(ABS(1/A2-T$5)&lt;=0.001*(1/A2),ABS(1/A2-T$6)&lt;=0.001*(1/A2)),0,1)</f>
        <v>1</v>
      </c>
      <c r="J15">
        <f t="shared" ref="J15:K25" si="1">IF(OR(ABS(B2-U$5)&lt;=0.001*(B2),ABS(B2-U$6)&lt;=0.001*(B2)),0,1)</f>
        <v>1</v>
      </c>
      <c r="K15">
        <f t="shared" si="1"/>
        <v>1</v>
      </c>
      <c r="L15">
        <f t="shared" ref="L15:L25" si="2">IF(OR(ABS(1/D2-W$5)&lt;=0.001*(1/D2),ABS(1/D2-W$6)&lt;=0.001*(1/D2)),0,1)</f>
        <v>0</v>
      </c>
      <c r="M15">
        <f t="shared" ref="M15:Q25" si="3">IF(OR(ABS(E2-X$5)&lt;=0.001*(E2),ABS(E2-X$6)&lt;=0.001*(E2)),0,1)</f>
        <v>1</v>
      </c>
      <c r="N15">
        <f t="shared" si="3"/>
        <v>1</v>
      </c>
      <c r="O15">
        <f t="shared" ref="O15:O25" si="4">IF(OR(ABS(1/G2-Z$5)&lt;=0.001*(1/G2),ABS(1/G2-Z$6)&lt;=0.001*(1/G2)),0,1)</f>
        <v>1</v>
      </c>
      <c r="P15">
        <f t="shared" si="3"/>
        <v>1</v>
      </c>
      <c r="Q15">
        <f t="shared" si="3"/>
        <v>1</v>
      </c>
    </row>
    <row r="16" spans="1:28" x14ac:dyDescent="0.3">
      <c r="B16">
        <f>STDEV(A$1:A$3)/SQRT(COUNT(A$1:A$3))</f>
        <v>0.72674497015044559</v>
      </c>
      <c r="C16">
        <f>STDEV(A$4:A$6)/SQRT(COUNT(A$4:A$6))</f>
        <v>0.26119761045919349</v>
      </c>
      <c r="D16">
        <f>STDEV(A$7:A$12)/SQRT(COUNT(A$7:A$12))</f>
        <v>0.31749849023441312</v>
      </c>
      <c r="E16">
        <v>0.27528273450313556</v>
      </c>
      <c r="I16">
        <f t="shared" si="0"/>
        <v>1</v>
      </c>
      <c r="J16">
        <f t="shared" si="1"/>
        <v>1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3"/>
        <v>1</v>
      </c>
      <c r="O16">
        <f t="shared" si="4"/>
        <v>1</v>
      </c>
      <c r="P16">
        <f t="shared" si="3"/>
        <v>1</v>
      </c>
      <c r="Q16">
        <f t="shared" si="3"/>
        <v>1</v>
      </c>
      <c r="V16">
        <f>1/W5</f>
        <v>30.927835051546392</v>
      </c>
    </row>
    <row r="17" spans="1:22" x14ac:dyDescent="0.3">
      <c r="I17">
        <f t="shared" si="0"/>
        <v>1</v>
      </c>
      <c r="J17">
        <f t="shared" si="1"/>
        <v>1</v>
      </c>
      <c r="K17">
        <f t="shared" si="1"/>
        <v>1</v>
      </c>
      <c r="L17">
        <f t="shared" si="2"/>
        <v>1</v>
      </c>
      <c r="M17">
        <f t="shared" si="3"/>
        <v>1</v>
      </c>
      <c r="N17">
        <f t="shared" si="3"/>
        <v>1</v>
      </c>
      <c r="O17">
        <f t="shared" si="4"/>
        <v>0</v>
      </c>
      <c r="P17">
        <f t="shared" si="3"/>
        <v>1</v>
      </c>
      <c r="Q17">
        <f t="shared" si="3"/>
        <v>1</v>
      </c>
      <c r="V17">
        <f>1/W6</f>
        <v>21.526418786692759</v>
      </c>
    </row>
    <row r="18" spans="1:22" x14ac:dyDescent="0.3">
      <c r="C18" t="s">
        <v>18</v>
      </c>
      <c r="D18" t="s">
        <v>19</v>
      </c>
      <c r="E18" t="s">
        <v>20</v>
      </c>
      <c r="F18" t="s">
        <v>21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3"/>
        <v>1</v>
      </c>
      <c r="Q18">
        <f t="shared" si="3"/>
        <v>1</v>
      </c>
    </row>
    <row r="19" spans="1:22" x14ac:dyDescent="0.3">
      <c r="A19">
        <f>STDEV(B1:B10)/SQRT(10)</f>
        <v>1.8677374678195994E-3</v>
      </c>
      <c r="B19" t="s">
        <v>1</v>
      </c>
      <c r="C19">
        <f>AVERAGE(B$1:B$3)</f>
        <v>3.4773108230064646E-3</v>
      </c>
      <c r="D19">
        <f>AVERAGE(B$4:B$6)</f>
        <v>1.2180947443086926E-2</v>
      </c>
      <c r="E19">
        <f>AVERAGE(B$7:B$12)</f>
        <v>2.3697697638418998E-2</v>
      </c>
      <c r="F19">
        <v>1.0690668644567594E-2</v>
      </c>
      <c r="I19">
        <f t="shared" si="0"/>
        <v>1</v>
      </c>
      <c r="J19">
        <f t="shared" si="1"/>
        <v>1</v>
      </c>
      <c r="K19">
        <f t="shared" si="1"/>
        <v>0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0</v>
      </c>
      <c r="P19">
        <f t="shared" si="3"/>
        <v>1</v>
      </c>
      <c r="Q19">
        <f t="shared" si="3"/>
        <v>1</v>
      </c>
    </row>
    <row r="20" spans="1:22" x14ac:dyDescent="0.3">
      <c r="C20">
        <f>STDEV(B$1:B$3)/SQRT(COUNT(B$1:B$3))</f>
        <v>4.7974710505357889E-5</v>
      </c>
      <c r="D20">
        <f>STDEV(B$4:B$6)/SQRT(COUNT(B$4:B$6))</f>
        <v>2.0309551415101362E-3</v>
      </c>
      <c r="E20">
        <f>STDEV(B$7:B$9)/SQRT(COUNT(B$7:B$9))</f>
        <v>4.1695026197289958E-3</v>
      </c>
      <c r="F20">
        <v>3.2812668392862032E-3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1</v>
      </c>
      <c r="P20">
        <f t="shared" si="3"/>
        <v>1</v>
      </c>
      <c r="Q20">
        <f t="shared" si="3"/>
        <v>1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3"/>
        <v>1</v>
      </c>
      <c r="Q21">
        <f t="shared" si="3"/>
        <v>1</v>
      </c>
    </row>
    <row r="22" spans="1:22" x14ac:dyDescent="0.3">
      <c r="D22" t="s">
        <v>18</v>
      </c>
      <c r="E22" t="s">
        <v>19</v>
      </c>
      <c r="F22" t="s">
        <v>20</v>
      </c>
      <c r="G22" t="s">
        <v>21</v>
      </c>
      <c r="I22">
        <f t="shared" si="0"/>
        <v>1</v>
      </c>
      <c r="J22">
        <f t="shared" si="1"/>
        <v>1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0</v>
      </c>
      <c r="P22">
        <f t="shared" si="3"/>
        <v>1</v>
      </c>
      <c r="Q22">
        <f t="shared" si="3"/>
        <v>1</v>
      </c>
    </row>
    <row r="23" spans="1:22" x14ac:dyDescent="0.3">
      <c r="C23" t="s">
        <v>2</v>
      </c>
      <c r="D23">
        <f>AVERAGE(C$1:C$3)</f>
        <v>0.19040902692386297</v>
      </c>
      <c r="E23">
        <f>AVERAGE(C$4:C$6)</f>
        <v>0.11170974334851097</v>
      </c>
      <c r="F23">
        <f>AVERAGE(C$7:C$12)</f>
        <v>0.28899364611518036</v>
      </c>
      <c r="G23">
        <v>0.13231072396110866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3"/>
        <v>1</v>
      </c>
      <c r="Q23">
        <f t="shared" si="3"/>
        <v>1</v>
      </c>
    </row>
    <row r="24" spans="1:22" x14ac:dyDescent="0.3">
      <c r="D24">
        <f>STDEV(C$1:C$3)/SQRT(COUNT(C$1:C$3))</f>
        <v>3.4834919182037669E-2</v>
      </c>
      <c r="E24">
        <f>STDEV(C$4:C$6)/SQRT(COUNT(C$4:C$6))</f>
        <v>0.10793574725262385</v>
      </c>
      <c r="F24">
        <f>STDEV(C$7:C$12)/SQRT(COUNT(C$7:C$12))</f>
        <v>0.14988609003611425</v>
      </c>
      <c r="G24">
        <v>7.9106246904482938E-2</v>
      </c>
      <c r="I24">
        <f t="shared" si="0"/>
        <v>0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3"/>
        <v>1</v>
      </c>
      <c r="Q24">
        <f t="shared" si="3"/>
        <v>1</v>
      </c>
    </row>
    <row r="25" spans="1:22" x14ac:dyDescent="0.3">
      <c r="I25">
        <f t="shared" si="0"/>
        <v>1</v>
      </c>
      <c r="J25">
        <f t="shared" si="1"/>
        <v>0</v>
      </c>
      <c r="K25">
        <f t="shared" si="1"/>
        <v>0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3"/>
        <v>1</v>
      </c>
      <c r="Q25">
        <f t="shared" si="3"/>
        <v>1</v>
      </c>
    </row>
    <row r="26" spans="1:22" x14ac:dyDescent="0.3">
      <c r="E26" t="s">
        <v>18</v>
      </c>
      <c r="F26" t="s">
        <v>19</v>
      </c>
      <c r="G26" t="s">
        <v>20</v>
      </c>
      <c r="H26" t="s">
        <v>21</v>
      </c>
    </row>
    <row r="27" spans="1:22" x14ac:dyDescent="0.3">
      <c r="D27" t="s">
        <v>3</v>
      </c>
      <c r="E27">
        <f>AVERAGE(D$1:D$3)</f>
        <v>24.767779698655506</v>
      </c>
      <c r="F27">
        <f>AVERAGE(D$4:D$6)</f>
        <v>23.458328635350359</v>
      </c>
      <c r="G27">
        <f>AVERAGE(D$7:D$12)</f>
        <v>22.572892546841967</v>
      </c>
      <c r="H27">
        <v>23.142803827161774</v>
      </c>
    </row>
    <row r="28" spans="1:22" x14ac:dyDescent="0.3">
      <c r="A28">
        <f>MIN(D1:D10)</f>
        <v>21.526418825005521</v>
      </c>
      <c r="E28">
        <f>STDEV(D$1:D$3)/SQRT(COUNT(D$1:D$3))</f>
        <v>2.0103599735941002</v>
      </c>
      <c r="F28">
        <f>STDEV(D$4:D$6)/SQRT(COUNT(D$4:D$6))</f>
        <v>0.96974990562971175</v>
      </c>
      <c r="G28">
        <f>STDEV(D$7:D$12)/SQRT(COUNT(D$7:D$12))</f>
        <v>0.96412678479152414</v>
      </c>
      <c r="H28">
        <v>0.81478517034870679</v>
      </c>
    </row>
    <row r="29" spans="1:22" x14ac:dyDescent="0.3">
      <c r="A29">
        <f>MAX(G1:G10)</f>
        <v>37.631158286249168</v>
      </c>
    </row>
    <row r="30" spans="1:22" x14ac:dyDescent="0.3">
      <c r="F30" t="s">
        <v>18</v>
      </c>
      <c r="G30" t="s">
        <v>19</v>
      </c>
      <c r="H30" t="s">
        <v>20</v>
      </c>
      <c r="I30" t="s">
        <v>21</v>
      </c>
    </row>
    <row r="31" spans="1:22" x14ac:dyDescent="0.3">
      <c r="E31" t="s">
        <v>4</v>
      </c>
      <c r="F31">
        <f>AVERAGE(E$1:E$3)</f>
        <v>2.2208335013905072E-14</v>
      </c>
      <c r="G31">
        <f>AVERAGE(E$4:E$6)</f>
        <v>1.9482588518064087E-4</v>
      </c>
      <c r="H31">
        <f>AVERAGE(E$7:E$12)</f>
        <v>2.900398501973428E-2</v>
      </c>
      <c r="I31">
        <v>2.1025093985305696E-2</v>
      </c>
    </row>
    <row r="32" spans="1:22" x14ac:dyDescent="0.3">
      <c r="F32">
        <f>STDEV(E$1:E$3)/SQRT(COUNT(E$1:E$3))</f>
        <v>2.4888741811713754E-18</v>
      </c>
      <c r="G32">
        <f>STDEV(E$4:E$6)/SQRT(COUNT(E$4:E$6))</f>
        <v>1.7469814015434591E-4</v>
      </c>
      <c r="H32">
        <f>STDEV(E$7:E$12)/SQRT(COUNT(E$7:E$12))</f>
        <v>1.8436094293531519E-2</v>
      </c>
      <c r="I32">
        <v>2.1019203824217559E-2</v>
      </c>
    </row>
    <row r="34" spans="5:13" x14ac:dyDescent="0.3">
      <c r="G34" t="s">
        <v>18</v>
      </c>
      <c r="H34" t="s">
        <v>19</v>
      </c>
      <c r="I34" t="s">
        <v>20</v>
      </c>
      <c r="J34" t="s">
        <v>21</v>
      </c>
    </row>
    <row r="35" spans="5:13" x14ac:dyDescent="0.3">
      <c r="E35">
        <f>STDEV(F1:F10)/SQRT(10)</f>
        <v>7.4307039390783633E-2</v>
      </c>
      <c r="F35" t="s">
        <v>5</v>
      </c>
      <c r="G35">
        <f>AVERAGE(F$1:F$3)</f>
        <v>0.15402454034202193</v>
      </c>
      <c r="H35">
        <f>AVERAGE(F$4:F$6)</f>
        <v>0.49936408896416379</v>
      </c>
      <c r="I35">
        <f>AVERAGE(F$8:F$12)</f>
        <v>0.32312724573468071</v>
      </c>
      <c r="J35">
        <v>0.30595667810993804</v>
      </c>
    </row>
    <row r="36" spans="5:13" x14ac:dyDescent="0.3">
      <c r="G36">
        <f>STDEV(F$1:F$3)/SQRT(COUNT(F$1:F$3))</f>
        <v>3.5739061977957343E-2</v>
      </c>
      <c r="H36">
        <f>STDEV(F$4:F$6)/SQRT(COUNT(F$4:F$6))</f>
        <v>0.1052175523808169</v>
      </c>
      <c r="I36">
        <f>STDEV(F$8:F$12)/SQRT(COUNT(F$8:F$12))</f>
        <v>0.10823494101828172</v>
      </c>
      <c r="J36">
        <v>0.22958577860583701</v>
      </c>
    </row>
    <row r="38" spans="5:13" x14ac:dyDescent="0.3">
      <c r="H38" t="s">
        <v>18</v>
      </c>
      <c r="I38" t="s">
        <v>19</v>
      </c>
      <c r="J38" t="s">
        <v>20</v>
      </c>
      <c r="K38" t="s">
        <v>21</v>
      </c>
    </row>
    <row r="39" spans="5:13" x14ac:dyDescent="0.3">
      <c r="G39" t="s">
        <v>6</v>
      </c>
      <c r="H39">
        <f>AVERAGE(G$1:G$3)</f>
        <v>37.56638792535454</v>
      </c>
      <c r="I39">
        <f>AVERAGE(G$4:G$6)</f>
        <v>35.969209870970545</v>
      </c>
      <c r="J39">
        <f>AVERAGE(G$7:G$12)</f>
        <v>36.44023225562912</v>
      </c>
      <c r="K39">
        <v>36.707801952922914</v>
      </c>
    </row>
    <row r="40" spans="5:13" x14ac:dyDescent="0.3">
      <c r="H40">
        <f>STDEV(G$1:G$3)/SQRT(COUNT(G$1:G$3))</f>
        <v>5.8353799323430461E-2</v>
      </c>
      <c r="I40">
        <f>STDEV(G$4:G$6)/SQRT(COUNT(G$4:G$6))</f>
        <v>0.26920980824590429</v>
      </c>
      <c r="J40">
        <f>STDEV(G$7:G$12)/SQRT(COUNT(G$7:G$12))</f>
        <v>0.3316197474122623</v>
      </c>
      <c r="K40">
        <v>0.33987967575418288</v>
      </c>
    </row>
    <row r="42" spans="5:13" x14ac:dyDescent="0.3">
      <c r="I42" t="s">
        <v>18</v>
      </c>
      <c r="J42" t="s">
        <v>19</v>
      </c>
      <c r="K42" t="s">
        <v>20</v>
      </c>
      <c r="L42" t="s">
        <v>21</v>
      </c>
    </row>
    <row r="43" spans="5:13" x14ac:dyDescent="0.3">
      <c r="H43" t="s">
        <v>7</v>
      </c>
      <c r="I43">
        <f>AVERAGE(H$1:H$3)</f>
        <v>8.295259855249347E-2</v>
      </c>
      <c r="J43">
        <f>AVERAGE(H$4:H$6)</f>
        <v>0.37062417898716998</v>
      </c>
      <c r="K43">
        <f>AVERAGE(H$7:H$12)</f>
        <v>0.50748213324344382</v>
      </c>
      <c r="L43">
        <v>1.4785037205375082</v>
      </c>
    </row>
    <row r="44" spans="5:13" x14ac:dyDescent="0.3">
      <c r="I44">
        <f>STDEV(H$1:H$3)/SQRT(COUNT(H$1:H$3))</f>
        <v>1.8394675233238789E-2</v>
      </c>
      <c r="J44">
        <f>STDEV(H$4:H$6)/SQRT(COUNT(H$4:H$6))</f>
        <v>0.12020877448098376</v>
      </c>
      <c r="K44">
        <f>STDEV(H$7:H$12)/SQRT(COUNT(H$7:H$12))</f>
        <v>0.16979632320097252</v>
      </c>
      <c r="L44">
        <v>1.2973750977627638</v>
      </c>
    </row>
    <row r="46" spans="5:13" x14ac:dyDescent="0.3">
      <c r="J46" t="s">
        <v>18</v>
      </c>
      <c r="K46" t="s">
        <v>19</v>
      </c>
      <c r="L46" t="s">
        <v>20</v>
      </c>
      <c r="M46" t="s">
        <v>21</v>
      </c>
    </row>
    <row r="47" spans="5:13" x14ac:dyDescent="0.3">
      <c r="I47" t="s">
        <v>8</v>
      </c>
      <c r="J47">
        <f>AVERAGE(I$1:I$3)</f>
        <v>4.6965601284691572E-2</v>
      </c>
      <c r="K47">
        <f>AVERAGE(I$4:I$6)</f>
        <v>2.4650405605551994E-14</v>
      </c>
      <c r="L47">
        <f>AVERAGE(I$7:I$12)</f>
        <v>6.5818803073923439E-8</v>
      </c>
      <c r="M47">
        <v>4.3538377364417491E-6</v>
      </c>
    </row>
    <row r="48" spans="5:13" x14ac:dyDescent="0.3">
      <c r="J48">
        <f>STDEV(I$1:I$3)/SQRT(COUNT(I$1:I$3))</f>
        <v>4.6965601284669353E-2</v>
      </c>
      <c r="K48">
        <f>STDEV(I$4:I$6)/SQRT(COUNT(I$4:I$6))</f>
        <v>1.099303457692481E-15</v>
      </c>
      <c r="L48">
        <f>STDEV(I$7:I$12)/SQRT(COUNT(I$7:I$12))</f>
        <v>6.5818776503367179E-8</v>
      </c>
      <c r="M48">
        <v>4.0545385571089105E-6</v>
      </c>
    </row>
    <row r="50" spans="10:17" x14ac:dyDescent="0.3">
      <c r="K50" t="s">
        <v>18</v>
      </c>
      <c r="L50" t="s">
        <v>19</v>
      </c>
      <c r="M50" t="s">
        <v>20</v>
      </c>
      <c r="N50" t="s">
        <v>21</v>
      </c>
    </row>
    <row r="51" spans="10:17" x14ac:dyDescent="0.3">
      <c r="J51" t="s">
        <v>9</v>
      </c>
      <c r="K51">
        <f>AVERAGE(J$1:J$3)</f>
        <v>3.6073737453264285</v>
      </c>
      <c r="L51">
        <f>AVERAGE(J$4:J$6)</f>
        <v>4.58115771132909</v>
      </c>
      <c r="M51">
        <f>AVERAGE(J$7:J$12)</f>
        <v>3.4258237249723771</v>
      </c>
      <c r="N51">
        <v>4.3538377364417491E-6</v>
      </c>
    </row>
    <row r="52" spans="10:17" x14ac:dyDescent="0.3">
      <c r="K52">
        <f>STDEV(J$1:J$3)/SQRT(COUNT(J$1:J$3))</f>
        <v>1.0122917203003896</v>
      </c>
      <c r="L52">
        <f>STDEV(J$4:J$6)/SQRT(COUNT(J$4:J$6))</f>
        <v>0.74102588658805402</v>
      </c>
      <c r="M52">
        <f>STDEV(J$7:J$12)/SQRT(COUNT(J$7:J$12))</f>
        <v>0.51597984463184787</v>
      </c>
      <c r="N52">
        <v>4.0545385571089105E-6</v>
      </c>
    </row>
    <row r="54" spans="10:17" x14ac:dyDescent="0.3">
      <c r="L54" t="s">
        <v>18</v>
      </c>
      <c r="M54" t="s">
        <v>19</v>
      </c>
      <c r="N54" t="s">
        <v>20</v>
      </c>
      <c r="O54" t="s">
        <v>21</v>
      </c>
    </row>
    <row r="55" spans="10:17" x14ac:dyDescent="0.3">
      <c r="K55" t="s">
        <v>10</v>
      </c>
      <c r="L55">
        <f>AVERAGE(K$1:K$3)</f>
        <v>18.818243658329635</v>
      </c>
      <c r="M55">
        <f>AVERAGE(K$4:K$6)</f>
        <v>14.884022111131925</v>
      </c>
      <c r="N55">
        <f>AVERAGE(K$7:K$12)</f>
        <v>17.701966953815145</v>
      </c>
      <c r="O55">
        <v>4.3538377364417491E-6</v>
      </c>
    </row>
    <row r="56" spans="10:17" x14ac:dyDescent="0.3">
      <c r="L56">
        <f>STDEV(K$1:K$3)/SQRT(COUNT(K$1:K$3))</f>
        <v>2.7496727867516153</v>
      </c>
      <c r="M56">
        <f>STDEV(K$4:K$6)/SQRT(COUNT(K$4:K$6))</f>
        <v>2.7073944668784131</v>
      </c>
      <c r="N56">
        <f>STDEV(K$7:K$12)/SQRT(COUNT(K$7:K$12))</f>
        <v>1.7513576128705022</v>
      </c>
      <c r="O56">
        <v>4.0545385571089105E-6</v>
      </c>
    </row>
    <row r="58" spans="10:17" x14ac:dyDescent="0.3">
      <c r="M58" t="s">
        <v>18</v>
      </c>
      <c r="N58" t="s">
        <v>19</v>
      </c>
      <c r="O58" t="s">
        <v>20</v>
      </c>
      <c r="P58" t="s">
        <v>21</v>
      </c>
    </row>
    <row r="59" spans="10:17" x14ac:dyDescent="0.3">
      <c r="L59" t="s">
        <v>11</v>
      </c>
      <c r="M59">
        <f>AVERAGE(L$1:L$3)</f>
        <v>302386606.80297941</v>
      </c>
      <c r="N59">
        <f>AVERAGE(L$4:L$6)</f>
        <v>307023270.74240673</v>
      </c>
      <c r="O59">
        <f>AVERAGE(L$7:L$12)</f>
        <v>537017122.62354529</v>
      </c>
      <c r="P59">
        <v>4.3538377364417491E-6</v>
      </c>
    </row>
    <row r="60" spans="10:17" x14ac:dyDescent="0.3">
      <c r="M60">
        <f>STDEV(L$1:L$3)/SQRT(COUNT(L$1:L$3))</f>
        <v>98309726.586222306</v>
      </c>
      <c r="N60">
        <f>STDEV(L$4:L$6)/SQRT(COUNT(L$4:L$6))</f>
        <v>161012976.80738807</v>
      </c>
      <c r="O60">
        <f>STDEV(L$7:L$12)/SQRT(COUNT(L$7:L$12))</f>
        <v>234170650.54706442</v>
      </c>
      <c r="P60">
        <v>4.0545385571089105E-6</v>
      </c>
    </row>
    <row r="62" spans="10:17" x14ac:dyDescent="0.3">
      <c r="N62" t="s">
        <v>18</v>
      </c>
      <c r="O62" t="s">
        <v>19</v>
      </c>
      <c r="P62" t="s">
        <v>20</v>
      </c>
      <c r="Q62" t="s">
        <v>21</v>
      </c>
    </row>
    <row r="63" spans="10:17" x14ac:dyDescent="0.3">
      <c r="M63" t="s">
        <v>12</v>
      </c>
      <c r="N63">
        <f>AVERAGE(M$1:M$3)</f>
        <v>0.99662997507473061</v>
      </c>
      <c r="O63">
        <f>AVERAGE(M$4:M$6)</f>
        <v>0.99678503000906682</v>
      </c>
      <c r="P63">
        <f>AVERAGE(M$7:M$12)</f>
        <v>0.99339598826171482</v>
      </c>
      <c r="Q63">
        <v>4.3538377364417491E-6</v>
      </c>
    </row>
    <row r="64" spans="10:17" x14ac:dyDescent="0.3">
      <c r="N64">
        <f>STDEV(M$1:M$3)/SQRT(COUNT(M$1:M$3))</f>
        <v>4.9336964578851675E-4</v>
      </c>
      <c r="O64">
        <f>STDEV(M$4:M$6)/SQRT(COUNT(M$4:M$6))</f>
        <v>3.4869652781694348E-4</v>
      </c>
      <c r="P64">
        <f>STDEV(M$7:M$12)/SQRT(COUNT(M$7:M$12))</f>
        <v>2.9397517767026792E-3</v>
      </c>
      <c r="Q64">
        <v>4.0545385571089105E-6</v>
      </c>
    </row>
    <row r="66" spans="14:21" x14ac:dyDescent="0.3">
      <c r="O66" t="s">
        <v>18</v>
      </c>
      <c r="P66" t="s">
        <v>19</v>
      </c>
      <c r="Q66" t="s">
        <v>20</v>
      </c>
      <c r="R66" t="s">
        <v>21</v>
      </c>
    </row>
    <row r="67" spans="14:21" x14ac:dyDescent="0.3">
      <c r="N67" t="s">
        <v>13</v>
      </c>
      <c r="O67">
        <f>AVERAGE(N$1:N$3)</f>
        <v>0.99128420157407227</v>
      </c>
      <c r="P67">
        <f>AVERAGE(N$4:N$6)</f>
        <v>0.97530630765304405</v>
      </c>
      <c r="Q67">
        <f>AVERAGE(N$7:N$12)</f>
        <v>0.97517235922911494</v>
      </c>
      <c r="R67">
        <v>4.3538377364417491E-6</v>
      </c>
    </row>
    <row r="68" spans="14:21" x14ac:dyDescent="0.3">
      <c r="O68">
        <f>STDEV(N$1:N$3)/SQRT(COUNT(N$1:N$3))</f>
        <v>3.981206420890347E-3</v>
      </c>
      <c r="P68">
        <f>STDEV(N$4:N$6)/SQRT(COUNT(N$4:N$6))</f>
        <v>1.0554000910225491E-2</v>
      </c>
      <c r="Q68">
        <f>STDEV(N$7:N$12)/SQRT(COUNT(N$7:N$12))</f>
        <v>1.2311453476549581E-2</v>
      </c>
      <c r="R68">
        <v>4.0545385571089105E-6</v>
      </c>
    </row>
    <row r="70" spans="14:21" x14ac:dyDescent="0.3">
      <c r="P70" t="s">
        <v>18</v>
      </c>
      <c r="Q70" t="s">
        <v>19</v>
      </c>
      <c r="R70" t="s">
        <v>20</v>
      </c>
      <c r="S70" t="s">
        <v>21</v>
      </c>
    </row>
    <row r="71" spans="14:21" x14ac:dyDescent="0.3">
      <c r="O71" t="s">
        <v>14</v>
      </c>
      <c r="P71">
        <f>AVERAGE(O$1:O$3)</f>
        <v>0.99624972126094236</v>
      </c>
      <c r="Q71">
        <f>AVERAGE(O$4:O$6)</f>
        <v>0.98595024820069854</v>
      </c>
      <c r="R71">
        <f>AVERAGE(O$7:O$12)</f>
        <v>0.987811616980658</v>
      </c>
      <c r="S71">
        <v>4.3538377364417491E-6</v>
      </c>
    </row>
    <row r="72" spans="14:21" x14ac:dyDescent="0.3">
      <c r="P72">
        <f>STDEV(O$1:O$3)/SQRT(COUNT(O$1:O$3))</f>
        <v>7.4498071412072101E-4</v>
      </c>
      <c r="Q72">
        <f>STDEV(O$4:O$6)/SQRT(COUNT(O$4:O$6))</f>
        <v>8.8646154268239227E-3</v>
      </c>
      <c r="R72">
        <f>STDEV(O$7:O$12)/SQRT(COUNT(O$7:O$12))</f>
        <v>3.6729724577705264E-3</v>
      </c>
      <c r="S72">
        <v>4.0545385571089105E-6</v>
      </c>
    </row>
    <row r="74" spans="14:21" x14ac:dyDescent="0.3">
      <c r="Q74" t="s">
        <v>18</v>
      </c>
      <c r="R74" t="s">
        <v>19</v>
      </c>
      <c r="S74" t="s">
        <v>20</v>
      </c>
      <c r="T74" t="s">
        <v>21</v>
      </c>
    </row>
    <row r="75" spans="14:21" x14ac:dyDescent="0.3">
      <c r="P75" t="s">
        <v>15</v>
      </c>
      <c r="Q75">
        <f>AVERAGE(P$1:P$3)</f>
        <v>8.2769960385176464E-2</v>
      </c>
      <c r="R75">
        <f>AVERAGE(P$4:P$6)</f>
        <v>8.1747310756351776E-2</v>
      </c>
      <c r="S75">
        <f>AVERAGE(P$7:P$12)</f>
        <v>0.10287955852985964</v>
      </c>
      <c r="T75">
        <v>4.3538377364417491E-6</v>
      </c>
    </row>
    <row r="76" spans="14:21" x14ac:dyDescent="0.3">
      <c r="Q76">
        <f>STDEV(P$1:P$3)/SQRT(COUNT(P$1:P$3))</f>
        <v>6.1728202309433208E-3</v>
      </c>
      <c r="R76">
        <f>STDEV(P$4:P$6)/SQRT(COUNT(P$4:P$6))</f>
        <v>4.7619807927893271E-3</v>
      </c>
      <c r="S76">
        <f>STDEV(P$7:P$12)/SQRT(COUNT(P$7:P$12))</f>
        <v>2.3783977144896336E-2</v>
      </c>
      <c r="T76">
        <v>4.0545385571089105E-6</v>
      </c>
    </row>
    <row r="78" spans="14:21" x14ac:dyDescent="0.3">
      <c r="R78" t="s">
        <v>18</v>
      </c>
      <c r="S78" t="s">
        <v>19</v>
      </c>
      <c r="T78" t="s">
        <v>20</v>
      </c>
      <c r="U78" t="s">
        <v>21</v>
      </c>
    </row>
    <row r="79" spans="14:21" x14ac:dyDescent="0.3">
      <c r="Q79" t="s">
        <v>16</v>
      </c>
      <c r="R79">
        <f>AVERAGE(Q$1:Q$3)</f>
        <v>0.12410219630823259</v>
      </c>
      <c r="S79">
        <f>AVERAGE(Q$4:Q$6)</f>
        <v>0.21427017798157091</v>
      </c>
      <c r="T79">
        <f>AVERAGE(Q$7:Q$12)</f>
        <v>0.18810103820416993</v>
      </c>
      <c r="U79">
        <v>4.3538377364417491E-6</v>
      </c>
    </row>
    <row r="80" spans="14:21" x14ac:dyDescent="0.3">
      <c r="R80">
        <f>STDEV(Q$1:Q$3)/SQRT(COUNT(Q$1:Q$3))</f>
        <v>3.3155724301005704E-2</v>
      </c>
      <c r="S80">
        <f>STDEV(Q$4:Q$6)/SQRT(COUNT(Q$4:Q$6))</f>
        <v>4.3401427610443237E-2</v>
      </c>
      <c r="T80">
        <f>STDEV(Q$7:Q$12)/SQRT(COUNT(Q$7:Q$12))</f>
        <v>5.3516236869273301E-2</v>
      </c>
      <c r="U80">
        <v>4.0545385571089105E-6</v>
      </c>
    </row>
    <row r="82" spans="18:22" x14ac:dyDescent="0.3">
      <c r="S82" t="s">
        <v>18</v>
      </c>
      <c r="T82" t="s">
        <v>19</v>
      </c>
      <c r="U82" t="s">
        <v>20</v>
      </c>
      <c r="V82" t="s">
        <v>21</v>
      </c>
    </row>
    <row r="83" spans="18:22" x14ac:dyDescent="0.3">
      <c r="R83" t="s">
        <v>17</v>
      </c>
      <c r="S83">
        <f>AVERAGE(R$1:R$3)</f>
        <v>0.10098398898908206</v>
      </c>
      <c r="T83">
        <f>AVERAGE(R$4:R$6)</f>
        <v>0.15832148595329068</v>
      </c>
      <c r="U83">
        <f>AVERAGE(R$7:R$12)</f>
        <v>0.16149669399667696</v>
      </c>
      <c r="V83">
        <v>4.3538377364417491E-6</v>
      </c>
    </row>
    <row r="84" spans="18:22" x14ac:dyDescent="0.3">
      <c r="S84">
        <f>STDEV(R$1:R$3)/SQRT(COUNT(R$1:R$3))</f>
        <v>1.5043347357590716E-2</v>
      </c>
      <c r="T84">
        <f>STDEV(R$4:R$6)/SQRT(COUNT(R$4:R$6))</f>
        <v>4.6497819200743196E-2</v>
      </c>
      <c r="U84">
        <f>STDEV(R$7:R$12)/SQRT(COUNT(R$7:R$12))</f>
        <v>3.0928717867961357E-2</v>
      </c>
      <c r="V84">
        <v>4.0545385571089105E-6</v>
      </c>
    </row>
  </sheetData>
  <conditionalFormatting sqref="W17:AA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Q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2019-02-27T21:38:51Z</dcterms:created>
  <dcterms:modified xsi:type="dcterms:W3CDTF">2019-02-28T04:07:25Z</dcterms:modified>
</cp:coreProperties>
</file>