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0_ncr:100000_{C38C45B0-9E02-4D1C-9CC9-B4C8AD64CE01}" xr6:coauthVersionLast="31" xr6:coauthVersionMax="31" xr10:uidLastSave="{00000000-0000-0000-0000-000000000000}"/>
  <bookViews>
    <workbookView xWindow="0" yWindow="0" windowWidth="9012" windowHeight="3924" xr2:uid="{5559D3A1-54A6-41C6-9572-B28AB859F3BD}"/>
  </bookViews>
  <sheets>
    <sheet name="Sheet1" sheetId="1" r:id="rId1"/>
    <sheet name="Sheet2" sheetId="2" r:id="rId2"/>
    <sheet name="Sheet7" sheetId="7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R10" i="1"/>
  <c r="T2" i="1"/>
  <c r="T3" i="1"/>
  <c r="T4" i="1"/>
  <c r="T5" i="1"/>
  <c r="T6" i="1"/>
  <c r="T7" i="1"/>
  <c r="T8" i="1"/>
  <c r="T9" i="1"/>
  <c r="T1" i="1"/>
  <c r="R2" i="1"/>
  <c r="R3" i="1"/>
  <c r="R4" i="1"/>
  <c r="R5" i="1"/>
  <c r="R6" i="1"/>
  <c r="R7" i="1"/>
  <c r="R8" i="1"/>
  <c r="R9" i="1"/>
  <c r="R1" i="1"/>
  <c r="S4" i="1" l="1"/>
  <c r="Q2" i="1"/>
  <c r="Q3" i="1"/>
  <c r="Q4" i="1"/>
  <c r="Q5" i="1"/>
  <c r="Q6" i="1"/>
  <c r="Q7" i="1"/>
  <c r="Q8" i="1"/>
  <c r="Q9" i="1"/>
  <c r="Q1" i="1"/>
  <c r="E26" i="1" l="1"/>
  <c r="F18" i="1"/>
  <c r="E18" i="1"/>
  <c r="D18" i="1"/>
  <c r="F17" i="1"/>
  <c r="E17" i="1"/>
  <c r="D17" i="1"/>
</calcChain>
</file>

<file path=xl/sharedStrings.xml><?xml version="1.0" encoding="utf-8"?>
<sst xmlns="http://schemas.openxmlformats.org/spreadsheetml/2006/main" count="27" uniqueCount="13">
  <si>
    <t>HK-2</t>
  </si>
  <si>
    <t>UMRC6</t>
  </si>
  <si>
    <t>UOK262</t>
  </si>
  <si>
    <t>Kpl (s^-1)</t>
  </si>
  <si>
    <t>Kpl</t>
  </si>
  <si>
    <t>Flow</t>
  </si>
  <si>
    <t>KMCT4</t>
  </si>
  <si>
    <t>T1Lin</t>
  </si>
  <si>
    <t>T1Avg</t>
  </si>
  <si>
    <t>bNTP (nmols)</t>
  </si>
  <si>
    <t>SEE one_step_SYM for final data</t>
  </si>
  <si>
    <t>Kmct4*T1Lin</t>
  </si>
  <si>
    <t>if T1Lin=25s, KMCt4=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</si>
</sst>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Kpl (s^-1)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Sheet1!$C$14:$E$14</c:f>
                <c:numCache>
                  <c:formatCode>General</c:formatCode>
                  <c:ptCount val="3"/>
                  <c:pt idx="0">
                    <c:v>1.8435850444941159E-3</c:v>
                  </c:pt>
                  <c:pt idx="1">
                    <c:v>3.4049246902296405E-3</c:v>
                  </c:pt>
                  <c:pt idx="2">
                    <c:v>6.4054419659629377E-3</c:v>
                  </c:pt>
                </c:numCache>
              </c:numRef>
            </c:plus>
            <c:minus>
              <c:numRef>
                <c:f>Sheet1!$C$14:$E$14</c:f>
                <c:numCache>
                  <c:formatCode>General</c:formatCode>
                  <c:ptCount val="3"/>
                  <c:pt idx="0">
                    <c:v>1.8435850444941159E-3</c:v>
                  </c:pt>
                  <c:pt idx="1">
                    <c:v>3.4049246902296405E-3</c:v>
                  </c:pt>
                  <c:pt idx="2">
                    <c:v>6.4054419659629377E-3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Sheet1!$C$12:$E$12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3.7078181492661861E-3</c:v>
                </c:pt>
                <c:pt idx="1">
                  <c:v>6.2120959925188188E-3</c:v>
                </c:pt>
                <c:pt idx="2">
                  <c:v>8.9401672693699766E-3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E-4BC9-8A76-CD3EAF76A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48616"/>
        <c:axId val="534350912"/>
      </c:barChart>
      <c:catAx>
        <c:axId val="53434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50912"/>
        <c:crosses val="autoZero"/>
        <c:auto val="1"/>
        <c:lblAlgn val="ctr"/>
        <c:lblOffset val="100"/>
        <c:noMultiLvlLbl val="0"/>
      </c:catAx>
      <c:valAx>
        <c:axId val="5343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Sheet1!$E$22:$G$22</c:f>
                <c:numCache>
                  <c:formatCode>General</c:formatCode>
                  <c:ptCount val="3"/>
                  <c:pt idx="0">
                    <c:v>5.9314275895043948E-2</c:v>
                  </c:pt>
                  <c:pt idx="1">
                    <c:v>0.19801067714219353</c:v>
                  </c:pt>
                  <c:pt idx="2">
                    <c:v>6.1586776247776517E-2</c:v>
                  </c:pt>
                </c:numCache>
              </c:numRef>
            </c:plus>
            <c:minus>
              <c:numRef>
                <c:f>Sheet1!$E$22:$G$22</c:f>
                <c:numCache>
                  <c:formatCode>General</c:formatCode>
                  <c:ptCount val="3"/>
                  <c:pt idx="0">
                    <c:v>5.9314275895043948E-2</c:v>
                  </c:pt>
                  <c:pt idx="1">
                    <c:v>0.19801067714219353</c:v>
                  </c:pt>
                  <c:pt idx="2">
                    <c:v>6.1586776247776517E-2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Sheet1!$E$20:$G$20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Sheet1!$E$21:$G$21</c:f>
              <c:numCache>
                <c:formatCode>General</c:formatCode>
                <c:ptCount val="3"/>
                <c:pt idx="0">
                  <c:v>0.14715628230964398</c:v>
                </c:pt>
                <c:pt idx="1">
                  <c:v>0.23274189823309274</c:v>
                </c:pt>
                <c:pt idx="2">
                  <c:v>0.1333762215747995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0-4C49-B040-D9AE4FE8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08896"/>
        <c:axId val="543507584"/>
      </c:barChart>
      <c:catAx>
        <c:axId val="5435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07584"/>
        <c:crosses val="autoZero"/>
        <c:auto val="1"/>
        <c:lblAlgn val="ctr"/>
        <c:lblOffset val="100"/>
        <c:noMultiLvlLbl val="0"/>
      </c:catAx>
      <c:valAx>
        <c:axId val="5435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12</xdr:row>
      <xdr:rowOff>163830</xdr:rowOff>
    </xdr:from>
    <xdr:to>
      <xdr:col>14</xdr:col>
      <xdr:colOff>525780</xdr:colOff>
      <xdr:row>27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D2500-2826-43C6-BD86-0797AB30A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548640</xdr:colOff>
      <xdr:row>11</xdr:row>
      <xdr:rowOff>64770</xdr:rowOff>
    </xdr:from>
    <xdr:to>
      <xdr:col>23</xdr:col>
      <xdr:colOff>243840</xdr:colOff>
      <xdr:row>26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6FB1A-B813-474F-B7A7-BE0DF7840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9F2A-DFFE-4B1E-B1F7-11589C20B43E}">
  <dimension ref="A1:T26"/>
  <sheetViews>
    <sheetView tabSelected="1" workbookViewId="0">
      <selection activeCell="T3" sqref="T1:T3"/>
    </sheetView>
  </sheetViews>
  <sheetFormatPr defaultRowHeight="14.4" x14ac:dyDescent="0.3"/>
  <cols>
    <col min="4" max="4" width="8.88671875" customWidth="1"/>
  </cols>
  <sheetData>
    <row r="1" spans="1:20" x14ac:dyDescent="0.3">
      <c r="A1">
        <v>3.6109272805037607E-3</v>
      </c>
      <c r="B1">
        <v>0.12196451856311696</v>
      </c>
      <c r="C1">
        <v>0.13303102123488245</v>
      </c>
      <c r="D1">
        <v>24.999992989952741</v>
      </c>
      <c r="E1">
        <v>2.3559725639450417</v>
      </c>
      <c r="F1">
        <v>21.804273656871889</v>
      </c>
      <c r="G1">
        <v>254585897.68449607</v>
      </c>
      <c r="H1">
        <v>0.99715201034724676</v>
      </c>
      <c r="I1">
        <v>0.99668230261533741</v>
      </c>
      <c r="J1">
        <v>0.99447199026788036</v>
      </c>
      <c r="K1">
        <v>7.6353438364320986E-2</v>
      </c>
      <c r="L1">
        <v>8.1535705448564505E-2</v>
      </c>
      <c r="M1">
        <v>0.13581993631294076</v>
      </c>
      <c r="O1">
        <v>61.005976099999998</v>
      </c>
      <c r="Q1">
        <f>C1/O1</f>
        <v>2.1806227805751385E-3</v>
      </c>
      <c r="R1">
        <f>C1*D1</f>
        <v>3.3257745983183153</v>
      </c>
      <c r="T1">
        <f>R1/25</f>
        <v>0.1330309839327326</v>
      </c>
    </row>
    <row r="2" spans="1:20" x14ac:dyDescent="0.3">
      <c r="A2">
        <v>2.8080500085250685E-3</v>
      </c>
      <c r="B2">
        <v>1.0906103400806451E-2</v>
      </c>
      <c r="C2">
        <v>9.27970891083158E-2</v>
      </c>
      <c r="D2">
        <v>8.0000038582112669</v>
      </c>
      <c r="E2">
        <v>5.5085663429274971</v>
      </c>
      <c r="F2">
        <v>12.485935592864925</v>
      </c>
      <c r="G2">
        <v>60364812.231247045</v>
      </c>
      <c r="H2">
        <v>0.99677802088398271</v>
      </c>
      <c r="I2">
        <v>0.98521027784385573</v>
      </c>
      <c r="J2">
        <v>0.99498657323814332</v>
      </c>
      <c r="K2">
        <v>8.1497739726597462E-2</v>
      </c>
      <c r="L2">
        <v>0.17435600534780893</v>
      </c>
      <c r="M2">
        <v>0.10263521526410394</v>
      </c>
      <c r="O2">
        <v>61.005976099999998</v>
      </c>
      <c r="Q2">
        <f t="shared" ref="Q2:Q9" si="0">C2/O2</f>
        <v>1.5211147340090801E-3</v>
      </c>
      <c r="R2">
        <f t="shared" ref="R2:R10" si="1">C2*D2</f>
        <v>0.74237707089730109</v>
      </c>
      <c r="T2">
        <f t="shared" ref="T2:T10" si="2">R2/25</f>
        <v>2.9695082835892044E-2</v>
      </c>
    </row>
    <row r="3" spans="1:20" x14ac:dyDescent="0.3">
      <c r="A3">
        <v>5.7712159455381648E-3</v>
      </c>
      <c r="B3">
        <v>0.22800740032239067</v>
      </c>
      <c r="C3">
        <v>0.21172509739775328</v>
      </c>
      <c r="D3">
        <v>24.999995973666305</v>
      </c>
      <c r="E3">
        <v>2.8525147458462827</v>
      </c>
      <c r="F3">
        <v>21.334262572944521</v>
      </c>
      <c r="G3">
        <v>489421197.25819498</v>
      </c>
      <c r="H3">
        <v>0.9956441335436701</v>
      </c>
      <c r="I3">
        <v>0.99594677895276651</v>
      </c>
      <c r="J3">
        <v>0.96989501481943163</v>
      </c>
      <c r="K3">
        <v>9.511244767813791E-2</v>
      </c>
      <c r="L3">
        <v>9.0346565924621716E-2</v>
      </c>
      <c r="M3">
        <v>0.25823696926964773</v>
      </c>
      <c r="O3">
        <v>38.694633400000001</v>
      </c>
      <c r="Q3">
        <f t="shared" si="0"/>
        <v>5.4716915187973652E-3</v>
      </c>
      <c r="R3">
        <f t="shared" si="1"/>
        <v>5.2931265824679379</v>
      </c>
      <c r="T3">
        <f t="shared" si="2"/>
        <v>0.21172506329871751</v>
      </c>
    </row>
    <row r="4" spans="1:20" x14ac:dyDescent="0.3">
      <c r="A4">
        <v>4.4846197250920771E-3</v>
      </c>
      <c r="B4">
        <v>1.2840878213445005E-2</v>
      </c>
      <c r="C4">
        <v>9.6177149755904259E-2</v>
      </c>
      <c r="D4">
        <v>8.0000001113609329</v>
      </c>
      <c r="E4">
        <v>5.7405389862216651</v>
      </c>
      <c r="F4">
        <v>11.956681061449332</v>
      </c>
      <c r="G4">
        <v>143605669.19976169</v>
      </c>
      <c r="H4">
        <v>0.99706125531877698</v>
      </c>
      <c r="I4">
        <v>0.9401604384221488</v>
      </c>
      <c r="J4">
        <v>0.86083046885515813</v>
      </c>
      <c r="K4">
        <v>7.8468342866908916E-2</v>
      </c>
      <c r="L4">
        <v>0.34229334412198309</v>
      </c>
      <c r="M4">
        <v>0.51081513041788507</v>
      </c>
      <c r="O4">
        <v>96.3195671</v>
      </c>
      <c r="Q4">
        <f t="shared" si="0"/>
        <v>9.985214079715715E-4</v>
      </c>
      <c r="R4">
        <f t="shared" si="1"/>
        <v>0.76941720875761122</v>
      </c>
      <c r="S4">
        <f>_xlfn.STDEV.S(D1:D10)</f>
        <v>7.6616217416237991</v>
      </c>
      <c r="T4">
        <f t="shared" si="2"/>
        <v>3.0776688350304449E-2</v>
      </c>
    </row>
    <row r="5" spans="1:20" x14ac:dyDescent="0.3">
      <c r="A5">
        <v>1.1327943244149595E-2</v>
      </c>
      <c r="B5">
        <v>0.33321045198997018</v>
      </c>
      <c r="C5">
        <v>0.44913257610049173</v>
      </c>
      <c r="D5">
        <v>8.0000000004346834</v>
      </c>
      <c r="E5">
        <v>3.2024643277176761</v>
      </c>
      <c r="F5">
        <v>20.289048405745277</v>
      </c>
      <c r="G5">
        <v>629742624.47747433</v>
      </c>
      <c r="H5">
        <v>0.99609196951242518</v>
      </c>
      <c r="I5">
        <v>0.98048384874959271</v>
      </c>
      <c r="J5">
        <v>0.99369471188920289</v>
      </c>
      <c r="K5">
        <v>9.1131014055694209E-2</v>
      </c>
      <c r="L5">
        <v>0.19707698865654399</v>
      </c>
      <c r="M5">
        <v>0.11377838924906394</v>
      </c>
      <c r="O5">
        <v>96.3195671</v>
      </c>
      <c r="Q5">
        <f t="shared" si="0"/>
        <v>4.6629422205998654E-3</v>
      </c>
      <c r="R5">
        <f t="shared" si="1"/>
        <v>3.5930606089991644</v>
      </c>
      <c r="T5">
        <f t="shared" si="2"/>
        <v>0.14372242435996657</v>
      </c>
    </row>
    <row r="6" spans="1:20" x14ac:dyDescent="0.3">
      <c r="A6">
        <v>7.5527665301616557E-3</v>
      </c>
      <c r="B6">
        <v>1.8638445360340608E-3</v>
      </c>
      <c r="C6">
        <v>0.12825594600929052</v>
      </c>
      <c r="D6">
        <v>8.0000083703018685</v>
      </c>
      <c r="E6">
        <v>4.7298347594699779</v>
      </c>
      <c r="F6">
        <v>13.195397208028043</v>
      </c>
      <c r="G6">
        <v>147177892.05569214</v>
      </c>
      <c r="H6">
        <v>0.99559428432022123</v>
      </c>
      <c r="I6">
        <v>0.98805449193093642</v>
      </c>
      <c r="J6">
        <v>0.95931563083329918</v>
      </c>
      <c r="K6">
        <v>9.9875686501165101E-2</v>
      </c>
      <c r="L6">
        <v>0.15927777288336178</v>
      </c>
      <c r="M6">
        <v>0.28193012489145447</v>
      </c>
      <c r="O6">
        <v>114.469256</v>
      </c>
      <c r="Q6">
        <f t="shared" si="0"/>
        <v>1.1204401119658759E-3</v>
      </c>
      <c r="R6">
        <f t="shared" si="1"/>
        <v>1.0260486416153087</v>
      </c>
      <c r="T6">
        <f t="shared" si="2"/>
        <v>4.1041945664612348E-2</v>
      </c>
    </row>
    <row r="7" spans="1:20" x14ac:dyDescent="0.3">
      <c r="A7">
        <v>1.3753517592458376E-2</v>
      </c>
      <c r="B7">
        <v>0.11309841273374237</v>
      </c>
      <c r="C7">
        <v>8.2468787587475667E-2</v>
      </c>
      <c r="D7">
        <v>21.131853620742262</v>
      </c>
      <c r="E7">
        <v>2.7044066688326174</v>
      </c>
      <c r="F7">
        <v>17.05451655080665</v>
      </c>
      <c r="G7">
        <v>231291737.42948034</v>
      </c>
      <c r="H7">
        <v>0.99888376645153865</v>
      </c>
      <c r="I7">
        <v>0.99874168393341933</v>
      </c>
      <c r="J7">
        <v>0.9955468624557573</v>
      </c>
      <c r="K7">
        <v>4.6957408680997487E-2</v>
      </c>
      <c r="L7">
        <v>5.4979898564040695E-2</v>
      </c>
      <c r="M7">
        <v>0.10468488547078887</v>
      </c>
      <c r="O7">
        <v>102</v>
      </c>
      <c r="Q7">
        <f t="shared" si="0"/>
        <v>8.0851752536740846E-4</v>
      </c>
      <c r="R7">
        <f t="shared" si="1"/>
        <v>1.7427183475786223</v>
      </c>
      <c r="T7">
        <f t="shared" si="2"/>
        <v>6.9708733903144887E-2</v>
      </c>
    </row>
    <row r="8" spans="1:20" x14ac:dyDescent="0.3">
      <c r="A8">
        <v>1.9840654053141712E-2</v>
      </c>
      <c r="B8">
        <v>0.16450783345663883</v>
      </c>
      <c r="C8">
        <v>9.4463890427801067E-2</v>
      </c>
      <c r="D8">
        <v>8.000000001087983</v>
      </c>
      <c r="E8">
        <v>2.7271422722454157</v>
      </c>
      <c r="F8">
        <v>19.817762612364461</v>
      </c>
      <c r="G8">
        <v>417133888.8834669</v>
      </c>
      <c r="H8">
        <v>0.99885992225679576</v>
      </c>
      <c r="I8">
        <v>0.9978375795571196</v>
      </c>
      <c r="J8">
        <v>0.99531069390234927</v>
      </c>
      <c r="K8">
        <v>4.8365998536636895E-2</v>
      </c>
      <c r="L8">
        <v>6.5381382976155686E-2</v>
      </c>
      <c r="M8">
        <v>9.9488153933999596E-2</v>
      </c>
      <c r="O8">
        <v>198.6</v>
      </c>
      <c r="Q8">
        <f t="shared" si="0"/>
        <v>4.7564899510473853E-4</v>
      </c>
      <c r="R8">
        <f t="shared" si="1"/>
        <v>0.75571112352518366</v>
      </c>
      <c r="T8">
        <f t="shared" si="2"/>
        <v>3.0228444941007345E-2</v>
      </c>
    </row>
    <row r="9" spans="1:20" x14ac:dyDescent="0.3">
      <c r="A9">
        <v>6.7166889554629077E-3</v>
      </c>
      <c r="B9">
        <v>0.4999999999999778</v>
      </c>
      <c r="C9">
        <v>0.20767745729796555</v>
      </c>
      <c r="D9">
        <v>8.0000000000014211</v>
      </c>
      <c r="E9">
        <v>2.9526642710957676</v>
      </c>
      <c r="F9">
        <v>20.565809333129426</v>
      </c>
      <c r="G9">
        <v>1426088056.1313996</v>
      </c>
      <c r="H9">
        <v>0.99318864322514266</v>
      </c>
      <c r="I9">
        <v>0.94771670804367236</v>
      </c>
      <c r="J9">
        <v>0.96534133125002952</v>
      </c>
      <c r="K9">
        <v>0.11650777436456379</v>
      </c>
      <c r="L9">
        <v>0.33200724591448255</v>
      </c>
      <c r="M9">
        <v>0.37410537590053355</v>
      </c>
      <c r="O9">
        <v>62.65</v>
      </c>
      <c r="Q9">
        <f t="shared" si="0"/>
        <v>3.314883596136721E-3</v>
      </c>
      <c r="R9">
        <f t="shared" si="1"/>
        <v>1.6614196583840195</v>
      </c>
      <c r="T9">
        <f t="shared" si="2"/>
        <v>6.6456786335360785E-2</v>
      </c>
    </row>
    <row r="10" spans="1:20" x14ac:dyDescent="0.3">
      <c r="A10">
        <v>2.4681761456351106E-3</v>
      </c>
      <c r="B10">
        <v>4.8218560678156809E-2</v>
      </c>
      <c r="C10">
        <v>0.1148474189318533</v>
      </c>
      <c r="D10">
        <v>8.0000000000014211</v>
      </c>
      <c r="E10">
        <v>3.3857447735631774</v>
      </c>
      <c r="F10">
        <v>11.000000000000021</v>
      </c>
      <c r="G10">
        <v>98004377.791775674</v>
      </c>
      <c r="H10">
        <v>0.99682629192346228</v>
      </c>
      <c r="I10">
        <v>0.96850993600445057</v>
      </c>
      <c r="J10">
        <v>0.95284155543389093</v>
      </c>
      <c r="K10">
        <v>7.9346539452723103E-2</v>
      </c>
      <c r="L10">
        <v>0.24890250376762618</v>
      </c>
      <c r="M10">
        <v>0.30304967417822248</v>
      </c>
      <c r="R10">
        <f t="shared" si="1"/>
        <v>0.91877935145498957</v>
      </c>
      <c r="T10">
        <f t="shared" si="2"/>
        <v>3.6751174058199582E-2</v>
      </c>
    </row>
    <row r="11" spans="1:20" x14ac:dyDescent="0.3">
      <c r="A11" t="s">
        <v>4</v>
      </c>
      <c r="B11" t="s">
        <v>5</v>
      </c>
      <c r="C11" t="s">
        <v>6</v>
      </c>
      <c r="D11" t="s">
        <v>7</v>
      </c>
      <c r="O11" t="s">
        <v>9</v>
      </c>
      <c r="R11" t="s">
        <v>11</v>
      </c>
      <c r="T11" t="s">
        <v>12</v>
      </c>
    </row>
    <row r="12" spans="1:20" x14ac:dyDescent="0.3">
      <c r="C12" t="s">
        <v>0</v>
      </c>
      <c r="D12" t="s">
        <v>1</v>
      </c>
      <c r="E12" t="s">
        <v>2</v>
      </c>
    </row>
    <row r="13" spans="1:20" x14ac:dyDescent="0.3">
      <c r="B13" t="s">
        <v>3</v>
      </c>
      <c r="C13">
        <v>3.7078181492661861E-3</v>
      </c>
      <c r="D13">
        <v>6.2120959925188188E-3</v>
      </c>
      <c r="E13">
        <v>8.9401672693699766E-3</v>
      </c>
    </row>
    <row r="14" spans="1:20" x14ac:dyDescent="0.3">
      <c r="C14">
        <v>1.8435850444941159E-3</v>
      </c>
      <c r="D14">
        <v>3.4049246902296405E-3</v>
      </c>
      <c r="E14">
        <v>6.4054419659629377E-3</v>
      </c>
    </row>
    <row r="16" spans="1:20" x14ac:dyDescent="0.3">
      <c r="D16" t="s">
        <v>0</v>
      </c>
      <c r="E16" t="s">
        <v>1</v>
      </c>
      <c r="F16" t="s">
        <v>2</v>
      </c>
    </row>
    <row r="17" spans="2:7" x14ac:dyDescent="0.3">
      <c r="C17" t="s">
        <v>5</v>
      </c>
      <c r="D17">
        <f>AVERAGE(B$1:B$3)</f>
        <v>0.12029267409543802</v>
      </c>
      <c r="E17">
        <f>AVERAGE(B$4:B$6)</f>
        <v>0.11597172491314973</v>
      </c>
      <c r="F17">
        <f>AVERAGE(B$7:B$10)</f>
        <v>0.20645620171712895</v>
      </c>
    </row>
    <row r="18" spans="2:7" x14ac:dyDescent="0.3">
      <c r="D18">
        <f>_xlfn.STDEV.S(B$1:B$3)</f>
        <v>0.10856030388314852</v>
      </c>
      <c r="E18">
        <f>_xlfn.STDEV.S(B$4:B$6)</f>
        <v>0.18821429866924752</v>
      </c>
      <c r="F18">
        <f>_xlfn.STDEV.S(B$7:B$10)</f>
        <v>0.201397165583733</v>
      </c>
    </row>
    <row r="20" spans="2:7" x14ac:dyDescent="0.3">
      <c r="E20" t="s">
        <v>0</v>
      </c>
      <c r="F20" t="s">
        <v>1</v>
      </c>
      <c r="G20" t="s">
        <v>2</v>
      </c>
    </row>
    <row r="21" spans="2:7" x14ac:dyDescent="0.3">
      <c r="D21" t="s">
        <v>6</v>
      </c>
      <c r="E21">
        <v>0.14715628230964398</v>
      </c>
      <c r="F21">
        <v>0.23274189823309274</v>
      </c>
      <c r="G21">
        <v>0.1333762215747995</v>
      </c>
    </row>
    <row r="22" spans="2:7" x14ac:dyDescent="0.3">
      <c r="E22">
        <v>5.9314275895043948E-2</v>
      </c>
      <c r="F22">
        <v>0.19801067714219353</v>
      </c>
      <c r="G22">
        <v>6.1586776247776517E-2</v>
      </c>
    </row>
    <row r="23" spans="2:7" x14ac:dyDescent="0.3">
      <c r="B23" t="s">
        <v>10</v>
      </c>
    </row>
    <row r="25" spans="2:7" x14ac:dyDescent="0.3">
      <c r="E25" t="s">
        <v>8</v>
      </c>
    </row>
    <row r="26" spans="2:7" x14ac:dyDescent="0.3">
      <c r="E26">
        <f>AVERAGE(D1:D10)</f>
        <v>12.713185492576089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EFD3-CA68-4B47-BCAD-6E24862D0B5D}">
  <dimension ref="A1:C5"/>
  <sheetViews>
    <sheetView workbookViewId="0">
      <selection activeCell="B30" sqref="B3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3.6109272805037607E-3</v>
      </c>
      <c r="B2">
        <v>4.4846197250920771E-3</v>
      </c>
      <c r="C2">
        <v>1.3753517592458376E-2</v>
      </c>
    </row>
    <row r="3" spans="1:3" x14ac:dyDescent="0.3">
      <c r="A3">
        <v>2.8080500085250685E-3</v>
      </c>
      <c r="B3">
        <v>1.1327943244149595E-2</v>
      </c>
      <c r="C3">
        <v>1.9840654053141712E-2</v>
      </c>
    </row>
    <row r="4" spans="1:3" x14ac:dyDescent="0.3">
      <c r="A4">
        <v>5.7712159455381648E-3</v>
      </c>
      <c r="B4">
        <v>7.5527665301616557E-3</v>
      </c>
      <c r="C4">
        <v>6.7166889554629077E-3</v>
      </c>
    </row>
    <row r="5" spans="1:3" x14ac:dyDescent="0.3">
      <c r="C5">
        <v>2.4681761456351106E-3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801C-112B-4D4A-AA26-5ECC0A62F431}">
  <dimension ref="A1:C5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0.13303102123488245</v>
      </c>
      <c r="B2">
        <v>9.6177149755904259E-2</v>
      </c>
      <c r="C2">
        <v>8.2468787587475667E-2</v>
      </c>
    </row>
    <row r="3" spans="1:3" x14ac:dyDescent="0.3">
      <c r="A3">
        <v>9.27970891083158E-2</v>
      </c>
      <c r="B3">
        <v>0.44913257610049173</v>
      </c>
      <c r="C3">
        <v>9.4463890427801067E-2</v>
      </c>
    </row>
    <row r="4" spans="1:3" x14ac:dyDescent="0.3">
      <c r="A4">
        <v>0.21172509739775328</v>
      </c>
      <c r="B4">
        <v>0.12825594600929052</v>
      </c>
      <c r="C4">
        <v>0.20767745729796555</v>
      </c>
    </row>
    <row r="5" spans="1:3" x14ac:dyDescent="0.3">
      <c r="C5">
        <v>0.1148474189318533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2018-10-15T21:55:07Z</dcterms:created>
  <dcterms:modified xsi:type="dcterms:W3CDTF">2018-10-17T06:18:51Z</dcterms:modified>
</cp:coreProperties>
</file>