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3D1A58FD-B916-48F8-B10E-84DC22EB05F7}" xr6:coauthVersionLast="36" xr6:coauthVersionMax="36" xr10:uidLastSave="{00000000-0000-0000-0000-000000000000}"/>
  <bookViews>
    <workbookView xWindow="0" yWindow="0" windowWidth="17256" windowHeight="7848" xr2:uid="{67314E81-F41D-423B-84F7-A87BF146B445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2" i="1" l="1"/>
  <c r="N22" i="1"/>
  <c r="L21" i="1"/>
  <c r="N21" i="1"/>
  <c r="L20" i="1"/>
  <c r="N20" i="1"/>
  <c r="L19" i="1"/>
  <c r="N19" i="1"/>
  <c r="L13" i="1"/>
  <c r="N13" i="1"/>
  <c r="L14" i="1"/>
  <c r="N14" i="1"/>
  <c r="L15" i="1"/>
  <c r="N15" i="1"/>
  <c r="P18" i="1"/>
  <c r="L18" i="1"/>
  <c r="N18" i="1"/>
  <c r="L16" i="1"/>
  <c r="N16" i="1"/>
  <c r="L17" i="1"/>
  <c r="N17" i="1"/>
  <c r="P17" i="1"/>
  <c r="P5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P6" i="1"/>
  <c r="L6" i="1"/>
  <c r="O5" i="1"/>
  <c r="N5" i="1"/>
  <c r="L5" i="1"/>
</calcChain>
</file>

<file path=xl/sharedStrings.xml><?xml version="1.0" encoding="utf-8"?>
<sst xmlns="http://schemas.openxmlformats.org/spreadsheetml/2006/main" count="2" uniqueCount="2">
  <si>
    <t>T1Lin</t>
  </si>
  <si>
    <t>T1Lex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</si>
</sst>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F80B-0520-4344-8659-CCD85ED82984}">
  <dimension ref="A1:Q22"/>
  <sheetViews>
    <sheetView tabSelected="1" workbookViewId="0">
      <selection activeCell="T18" sqref="T18"/>
    </sheetView>
  </sheetViews>
  <sheetFormatPr defaultRowHeight="14.4" x14ac:dyDescent="0.3"/>
  <sheetData>
    <row r="1" spans="1:17" x14ac:dyDescent="0.3">
      <c r="A1">
        <v>2.0831201524646292E-2</v>
      </c>
      <c r="B1">
        <v>9.3019848834051226E-3</v>
      </c>
      <c r="C1">
        <v>0.11528051753802702</v>
      </c>
      <c r="D1">
        <v>6.6380394481381883E-10</v>
      </c>
      <c r="E1">
        <v>2.7647481473340119E-2</v>
      </c>
      <c r="F1">
        <v>0.25967840701874673</v>
      </c>
      <c r="G1">
        <v>0.99715195946357016</v>
      </c>
      <c r="H1">
        <v>0.98835320912556801</v>
      </c>
      <c r="I1">
        <v>7.6353436641549963E-2</v>
      </c>
      <c r="J1">
        <v>0.16208325459244796</v>
      </c>
    </row>
    <row r="2" spans="1:17" x14ac:dyDescent="0.3">
      <c r="A2">
        <v>1.9657703011008332E-2</v>
      </c>
      <c r="B2">
        <v>3.1846722910431461E-3</v>
      </c>
      <c r="C2">
        <v>0.21876270495564606</v>
      </c>
      <c r="D2">
        <v>2.2204470492502813E-14</v>
      </c>
      <c r="E2">
        <v>2.6547820287266585E-2</v>
      </c>
      <c r="F2">
        <v>3.8251363588664815E-2</v>
      </c>
      <c r="G2">
        <v>0.99709416782771487</v>
      </c>
      <c r="H2">
        <v>0.9942379339416193</v>
      </c>
      <c r="I2">
        <v>7.6844094332036483E-2</v>
      </c>
      <c r="J2">
        <v>0.10958928041799611</v>
      </c>
    </row>
    <row r="3" spans="1:17" x14ac:dyDescent="0.3">
      <c r="A3">
        <v>2.0417033091498372E-2</v>
      </c>
      <c r="B3">
        <v>7.3658631593283711E-3</v>
      </c>
      <c r="C3">
        <v>0.22775907313207111</v>
      </c>
      <c r="D3">
        <v>1.6567988867394378E-10</v>
      </c>
      <c r="E3">
        <v>2.6799015206721191E-2</v>
      </c>
      <c r="F3">
        <v>0.14803799542502663</v>
      </c>
      <c r="G3">
        <v>0.99564379992239871</v>
      </c>
      <c r="H3">
        <v>0.99636237021450369</v>
      </c>
      <c r="I3">
        <v>9.5112350356636802E-2</v>
      </c>
      <c r="J3">
        <v>9.1846509760621697E-2</v>
      </c>
    </row>
    <row r="4" spans="1:17" x14ac:dyDescent="0.3">
      <c r="A4">
        <v>1.9923727473502701E-2</v>
      </c>
      <c r="B4">
        <v>3.21924202777243E-3</v>
      </c>
      <c r="C4">
        <v>1.2901289519067398E-2</v>
      </c>
      <c r="D4">
        <v>1.7433380678166866E-12</v>
      </c>
      <c r="E4">
        <v>2.7531852291227205E-2</v>
      </c>
      <c r="F4">
        <v>2.6256114991202704E-2</v>
      </c>
      <c r="G4">
        <v>0.99706210510602022</v>
      </c>
      <c r="H4">
        <v>0.89867253817091042</v>
      </c>
      <c r="I4">
        <v>7.8465797188722791E-2</v>
      </c>
      <c r="J4">
        <v>0.44703751033860517</v>
      </c>
    </row>
    <row r="5" spans="1:17" x14ac:dyDescent="0.3">
      <c r="A5">
        <v>2.0303697707123005E-2</v>
      </c>
      <c r="B5">
        <v>8.7190430555812645E-3</v>
      </c>
      <c r="C5">
        <v>0.33430454571208468</v>
      </c>
      <c r="D5">
        <v>2.2204470492503217E-14</v>
      </c>
      <c r="E5">
        <v>2.6712442730717632E-2</v>
      </c>
      <c r="F5">
        <v>0.16264505646104394</v>
      </c>
      <c r="G5">
        <v>0.99609224859028322</v>
      </c>
      <c r="H5">
        <v>0.98693581081294468</v>
      </c>
      <c r="I5">
        <v>9.1131006249186505E-2</v>
      </c>
      <c r="J5">
        <v>0.16241063596429275</v>
      </c>
      <c r="L5">
        <f>1/51</f>
        <v>1.9607843137254902E-2</v>
      </c>
      <c r="M5">
        <v>1E-4</v>
      </c>
      <c r="N5">
        <f>10^-8</f>
        <v>1E-8</v>
      </c>
      <c r="O5">
        <f>10^-20</f>
        <v>9.9999999999999995E-21</v>
      </c>
      <c r="P5">
        <f>1/37.8</f>
        <v>2.6455026455026457E-2</v>
      </c>
      <c r="Q5">
        <v>0</v>
      </c>
    </row>
    <row r="6" spans="1:17" x14ac:dyDescent="0.3">
      <c r="A6">
        <v>2.0175881013705581E-2</v>
      </c>
      <c r="B6">
        <v>4.9437529246530226E-3</v>
      </c>
      <c r="C6">
        <v>7.836617212531918E-3</v>
      </c>
      <c r="D6">
        <v>2.2204470492502813E-14</v>
      </c>
      <c r="E6">
        <v>2.6689134129418042E-2</v>
      </c>
      <c r="F6">
        <v>5.0562155166343431E-3</v>
      </c>
      <c r="G6">
        <v>0.99720080092888685</v>
      </c>
      <c r="H6">
        <v>0.95666091869488246</v>
      </c>
      <c r="I6">
        <v>7.5644716347865015E-2</v>
      </c>
      <c r="J6">
        <v>0.30020543539059674</v>
      </c>
      <c r="L6">
        <f>1/47</f>
        <v>2.1276595744680851E-2</v>
      </c>
      <c r="M6">
        <v>0.08</v>
      </c>
      <c r="N6">
        <v>25</v>
      </c>
      <c r="O6">
        <v>0.1</v>
      </c>
      <c r="P6">
        <f>1/22+0.001</f>
        <v>4.6454545454545457E-2</v>
      </c>
      <c r="Q6">
        <v>10</v>
      </c>
    </row>
    <row r="7" spans="1:17" x14ac:dyDescent="0.3">
      <c r="A7">
        <v>2.0503821209789778E-2</v>
      </c>
      <c r="B7">
        <v>7.3504136497402513E-3</v>
      </c>
      <c r="C7">
        <v>2.0401890667651461E-2</v>
      </c>
      <c r="D7">
        <v>2.220455346583764E-14</v>
      </c>
      <c r="E7">
        <v>2.6513180670552708E-2</v>
      </c>
      <c r="F7">
        <v>3.2003164574929428E-3</v>
      </c>
      <c r="G7">
        <v>0.99900216720413471</v>
      </c>
      <c r="H7">
        <v>0.9851639134001281</v>
      </c>
      <c r="I7">
        <v>4.4448064611331828E-2</v>
      </c>
      <c r="J7">
        <v>0.17746583549837386</v>
      </c>
    </row>
    <row r="8" spans="1:17" x14ac:dyDescent="0.3">
      <c r="A8">
        <v>2.0634519116241978E-2</v>
      </c>
      <c r="B8">
        <v>8.5759815888698625E-3</v>
      </c>
      <c r="C8">
        <v>0.21439922022870678</v>
      </c>
      <c r="D8">
        <v>5.2749292160703919E-3</v>
      </c>
      <c r="E8">
        <v>2.6463174784355063E-2</v>
      </c>
      <c r="F8">
        <v>3.2808166247297716E-3</v>
      </c>
      <c r="G8">
        <v>0.99838198097336572</v>
      </c>
      <c r="H8">
        <v>0.96909512357391692</v>
      </c>
      <c r="I8">
        <v>5.7494779338306101E-2</v>
      </c>
      <c r="J8">
        <v>0.25427278000781778</v>
      </c>
    </row>
    <row r="9" spans="1:17" x14ac:dyDescent="0.3">
      <c r="A9">
        <v>1.9811134943730723E-2</v>
      </c>
      <c r="B9">
        <v>5.1628925517760221E-3</v>
      </c>
      <c r="C9">
        <v>0.32195324306259165</v>
      </c>
      <c r="D9">
        <v>2.2204470492503116E-14</v>
      </c>
      <c r="E9">
        <v>2.6823886220890988E-2</v>
      </c>
      <c r="F9">
        <v>0.22213481051615644</v>
      </c>
      <c r="G9">
        <v>0.9945579236226354</v>
      </c>
      <c r="H9">
        <v>0.94848203356134242</v>
      </c>
      <c r="I9">
        <v>0.1039864925922885</v>
      </c>
      <c r="J9">
        <v>0.32547469356575853</v>
      </c>
    </row>
    <row r="10" spans="1:17" x14ac:dyDescent="0.3">
      <c r="A10">
        <v>2.0208135486233111E-2</v>
      </c>
      <c r="B10">
        <v>5.2926326011457836E-3</v>
      </c>
      <c r="C10">
        <v>2.2018708977251066E-2</v>
      </c>
      <c r="D10">
        <v>2.3723590017568749E-14</v>
      </c>
      <c r="E10">
        <v>2.884572667956968E-2</v>
      </c>
      <c r="F10">
        <v>0.25956057974505081</v>
      </c>
      <c r="G10">
        <v>0.99668268111099878</v>
      </c>
      <c r="H10">
        <v>0.99443611154602152</v>
      </c>
      <c r="I10">
        <v>8.1022431924959268E-2</v>
      </c>
      <c r="J10">
        <v>0.10582429913785944</v>
      </c>
    </row>
    <row r="11" spans="1:17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P11" t="s">
        <v>0</v>
      </c>
      <c r="Q11" t="s">
        <v>1</v>
      </c>
    </row>
    <row r="12" spans="1:17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P12">
        <v>21.526418822282839</v>
      </c>
      <c r="Q12">
        <v>37.631156082735345</v>
      </c>
    </row>
    <row r="13" spans="1:17" x14ac:dyDescent="0.3">
      <c r="A13">
        <f>IF(OR(ABS(A1-L$5)&lt;=0.001*L$5,ABS(A1-L$6)&lt;=0.001*L$6),0,1)</f>
        <v>1</v>
      </c>
      <c r="B13">
        <f t="shared" ref="B13:F22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  <c r="L13" s="1">
        <f>1/E1</f>
        <v>36.169659828302223</v>
      </c>
      <c r="N13">
        <f>(L13-$Q$12)/($P$12-$Q$12)</f>
        <v>9.0749462769692979E-2</v>
      </c>
    </row>
    <row r="14" spans="1:17" x14ac:dyDescent="0.3">
      <c r="A14">
        <f t="shared" ref="A14:A22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  <c r="L14" s="1">
        <f t="shared" ref="L14:L22" si="2">1/E2</f>
        <v>37.667875900140878</v>
      </c>
      <c r="N14">
        <f t="shared" ref="N14:N22" si="3">(L14-$Q$12)/($P$12-$Q$12)</f>
        <v>-2.2800631150750898E-3</v>
      </c>
    </row>
    <row r="15" spans="1:17" x14ac:dyDescent="0.3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1</v>
      </c>
      <c r="F15">
        <f t="shared" si="0"/>
        <v>1</v>
      </c>
      <c r="L15" s="1">
        <f t="shared" si="2"/>
        <v>37.31480400627558</v>
      </c>
      <c r="N15">
        <f t="shared" si="3"/>
        <v>1.9643417420823924E-2</v>
      </c>
    </row>
    <row r="16" spans="1:17" x14ac:dyDescent="0.3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1</v>
      </c>
      <c r="E16">
        <f t="shared" si="0"/>
        <v>1</v>
      </c>
      <c r="F16">
        <f t="shared" si="0"/>
        <v>1</v>
      </c>
      <c r="L16" s="2">
        <f t="shared" si="2"/>
        <v>36.321566359653964</v>
      </c>
      <c r="N16">
        <f t="shared" si="3"/>
        <v>8.1317049878066996E-2</v>
      </c>
    </row>
    <row r="17" spans="1:16" x14ac:dyDescent="0.3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1</v>
      </c>
      <c r="F17">
        <f t="shared" si="0"/>
        <v>1</v>
      </c>
      <c r="L17" s="2">
        <f t="shared" si="2"/>
        <v>37.435737722707884</v>
      </c>
      <c r="N17">
        <f t="shared" si="3"/>
        <v>1.2134215968076562E-2</v>
      </c>
      <c r="P17" s="2">
        <f>AVERAGE(N16:N22)</f>
        <v>4.2041939901427537E-2</v>
      </c>
    </row>
    <row r="18" spans="1:16" x14ac:dyDescent="0.3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>IF(OR(ABS(E6-P$5)&lt;=0.001*P$5,ABS(E6-P$6)&lt;=0.001*P$6),0,1)</f>
        <v>1</v>
      </c>
      <c r="F18">
        <f t="shared" si="0"/>
        <v>1</v>
      </c>
      <c r="L18" s="2">
        <f t="shared" si="2"/>
        <v>37.468431727717686</v>
      </c>
      <c r="N18">
        <f t="shared" si="3"/>
        <v>1.0104129759213874E-2</v>
      </c>
      <c r="P18">
        <f>AVERAGE(N13:N15)</f>
        <v>3.603760569181394E-2</v>
      </c>
    </row>
    <row r="19" spans="1:16" x14ac:dyDescent="0.3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1</v>
      </c>
      <c r="F19">
        <f t="shared" si="0"/>
        <v>1</v>
      </c>
      <c r="L19" s="2">
        <f t="shared" si="2"/>
        <v>37.717089187668314</v>
      </c>
      <c r="N19">
        <f t="shared" si="3"/>
        <v>-5.3358899026555847E-3</v>
      </c>
    </row>
    <row r="20" spans="1:16" x14ac:dyDescent="0.3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0</v>
      </c>
      <c r="F20">
        <f t="shared" si="0"/>
        <v>1</v>
      </c>
      <c r="L20" s="2">
        <f t="shared" si="2"/>
        <v>37.788360926036603</v>
      </c>
      <c r="N20">
        <f t="shared" si="3"/>
        <v>-9.761403788144829E-3</v>
      </c>
    </row>
    <row r="21" spans="1:16" x14ac:dyDescent="0.3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  <c r="L21" s="2">
        <f t="shared" si="2"/>
        <v>37.280205849560296</v>
      </c>
      <c r="N21">
        <f t="shared" si="3"/>
        <v>2.1791739132364298E-2</v>
      </c>
    </row>
    <row r="22" spans="1:16" x14ac:dyDescent="0.3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  <c r="L22" s="2">
        <f t="shared" si="2"/>
        <v>34.66718003357709</v>
      </c>
      <c r="N22">
        <f t="shared" si="3"/>
        <v>0.18404373826307144</v>
      </c>
    </row>
  </sheetData>
  <conditionalFormatting sqref="A13:F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2019-02-22T17:41:50Z</dcterms:created>
  <dcterms:modified xsi:type="dcterms:W3CDTF">2019-02-22T17:43:41Z</dcterms:modified>
</cp:coreProperties>
</file>