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AD5FD31-73AA-4816-BA9F-D99DA5905D09}" xr6:coauthVersionLast="36" xr6:coauthVersionMax="36" xr10:uidLastSave="{00000000-0000-0000-0000-000000000000}"/>
  <bookViews>
    <workbookView xWindow="0" yWindow="0" windowWidth="17256" windowHeight="7848" xr2:uid="{97712A0F-3FE1-4291-AF29-E90BEF301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E19" i="1"/>
  <c r="I17" i="1"/>
  <c r="J17" i="1"/>
  <c r="K17" i="1"/>
  <c r="L17" i="1"/>
  <c r="M17" i="1"/>
  <c r="N17" i="1"/>
  <c r="O17" i="1"/>
  <c r="P17" i="1"/>
  <c r="Q17" i="1"/>
  <c r="I18" i="1"/>
  <c r="J18" i="1"/>
  <c r="K18" i="1"/>
  <c r="L18" i="1"/>
  <c r="M18" i="1"/>
  <c r="N18" i="1"/>
  <c r="O18" i="1"/>
  <c r="P18" i="1"/>
  <c r="Q18" i="1"/>
  <c r="I19" i="1"/>
  <c r="J19" i="1"/>
  <c r="K19" i="1"/>
  <c r="L19" i="1"/>
  <c r="M19" i="1"/>
  <c r="N19" i="1"/>
  <c r="O19" i="1"/>
  <c r="P19" i="1"/>
  <c r="Q19" i="1"/>
  <c r="I20" i="1"/>
  <c r="J20" i="1"/>
  <c r="K20" i="1"/>
  <c r="L20" i="1"/>
  <c r="M20" i="1"/>
  <c r="N20" i="1"/>
  <c r="O20" i="1"/>
  <c r="P20" i="1"/>
  <c r="Q20" i="1"/>
  <c r="Z6" i="1"/>
  <c r="W6" i="1"/>
  <c r="T6" i="1"/>
  <c r="Z5" i="1"/>
  <c r="O28" i="1" s="1"/>
  <c r="W5" i="1"/>
  <c r="V5" i="1"/>
  <c r="U5" i="1"/>
  <c r="T5" i="1"/>
  <c r="I32" i="1" s="1"/>
  <c r="H32" i="1"/>
  <c r="H31" i="1"/>
  <c r="V88" i="1"/>
  <c r="V87" i="1"/>
  <c r="U84" i="1"/>
  <c r="U83" i="1"/>
  <c r="T80" i="1"/>
  <c r="T79" i="1"/>
  <c r="S76" i="1"/>
  <c r="S75" i="1"/>
  <c r="R72" i="1"/>
  <c r="R71" i="1"/>
  <c r="Q68" i="1"/>
  <c r="Q67" i="1"/>
  <c r="P64" i="1"/>
  <c r="P63" i="1"/>
  <c r="O60" i="1"/>
  <c r="O59" i="1"/>
  <c r="N56" i="1"/>
  <c r="N55" i="1"/>
  <c r="M52" i="1"/>
  <c r="M51" i="1"/>
  <c r="L48" i="1"/>
  <c r="L47" i="1"/>
  <c r="K44" i="1"/>
  <c r="K43" i="1"/>
  <c r="J40" i="1"/>
  <c r="J39" i="1"/>
  <c r="I36" i="1"/>
  <c r="I35" i="1"/>
  <c r="G28" i="1"/>
  <c r="G27" i="1"/>
  <c r="F24" i="1"/>
  <c r="F23" i="1"/>
  <c r="U88" i="1"/>
  <c r="T88" i="1"/>
  <c r="S88" i="1"/>
  <c r="U87" i="1"/>
  <c r="T87" i="1"/>
  <c r="S87" i="1"/>
  <c r="T84" i="1"/>
  <c r="S84" i="1"/>
  <c r="R84" i="1"/>
  <c r="T83" i="1"/>
  <c r="S83" i="1"/>
  <c r="R83" i="1"/>
  <c r="S80" i="1"/>
  <c r="R80" i="1"/>
  <c r="Q80" i="1"/>
  <c r="S79" i="1"/>
  <c r="R79" i="1"/>
  <c r="Q79" i="1"/>
  <c r="R76" i="1"/>
  <c r="Q76" i="1"/>
  <c r="P76" i="1"/>
  <c r="R75" i="1"/>
  <c r="Q75" i="1"/>
  <c r="P75" i="1"/>
  <c r="Q72" i="1"/>
  <c r="P72" i="1"/>
  <c r="O72" i="1"/>
  <c r="Q71" i="1"/>
  <c r="P71" i="1"/>
  <c r="O71" i="1"/>
  <c r="P68" i="1"/>
  <c r="O68" i="1"/>
  <c r="N68" i="1"/>
  <c r="P67" i="1"/>
  <c r="O67" i="1"/>
  <c r="N67" i="1"/>
  <c r="O64" i="1"/>
  <c r="N64" i="1"/>
  <c r="M64" i="1"/>
  <c r="O63" i="1"/>
  <c r="N63" i="1"/>
  <c r="M63" i="1"/>
  <c r="N60" i="1"/>
  <c r="M60" i="1"/>
  <c r="L60" i="1"/>
  <c r="N59" i="1"/>
  <c r="M59" i="1"/>
  <c r="L59" i="1"/>
  <c r="M56" i="1"/>
  <c r="L56" i="1"/>
  <c r="K56" i="1"/>
  <c r="M55" i="1"/>
  <c r="L55" i="1"/>
  <c r="K55" i="1"/>
  <c r="L52" i="1"/>
  <c r="K52" i="1"/>
  <c r="J52" i="1"/>
  <c r="L51" i="1"/>
  <c r="K51" i="1"/>
  <c r="J51" i="1"/>
  <c r="K48" i="1"/>
  <c r="J48" i="1"/>
  <c r="I48" i="1"/>
  <c r="K47" i="1"/>
  <c r="J47" i="1"/>
  <c r="I47" i="1"/>
  <c r="J44" i="1"/>
  <c r="I44" i="1"/>
  <c r="H44" i="1"/>
  <c r="J43" i="1"/>
  <c r="I43" i="1"/>
  <c r="H43" i="1"/>
  <c r="I40" i="1"/>
  <c r="H40" i="1"/>
  <c r="G40" i="1"/>
  <c r="I39" i="1"/>
  <c r="H39" i="1"/>
  <c r="G39" i="1"/>
  <c r="E39" i="1"/>
  <c r="H36" i="1"/>
  <c r="G36" i="1"/>
  <c r="F36" i="1"/>
  <c r="H35" i="1"/>
  <c r="G35" i="1"/>
  <c r="F35" i="1"/>
  <c r="A33" i="1"/>
  <c r="G32" i="1"/>
  <c r="F32" i="1"/>
  <c r="E32" i="1"/>
  <c r="A32" i="1"/>
  <c r="G31" i="1"/>
  <c r="F31" i="1"/>
  <c r="E31" i="1"/>
  <c r="C31" i="1"/>
  <c r="Q32" i="1"/>
  <c r="P32" i="1"/>
  <c r="N32" i="1"/>
  <c r="M32" i="1"/>
  <c r="L32" i="1"/>
  <c r="K32" i="1"/>
  <c r="J32" i="1"/>
  <c r="Q31" i="1"/>
  <c r="P31" i="1"/>
  <c r="O31" i="1"/>
  <c r="N31" i="1"/>
  <c r="M31" i="1"/>
  <c r="L31" i="1"/>
  <c r="K31" i="1"/>
  <c r="J31" i="1"/>
  <c r="F28" i="1"/>
  <c r="E28" i="1"/>
  <c r="D28" i="1"/>
  <c r="Q30" i="1"/>
  <c r="P30" i="1"/>
  <c r="O30" i="1"/>
  <c r="N30" i="1"/>
  <c r="M30" i="1"/>
  <c r="L30" i="1"/>
  <c r="K30" i="1"/>
  <c r="J30" i="1"/>
  <c r="F27" i="1"/>
  <c r="E27" i="1"/>
  <c r="D27" i="1"/>
  <c r="Q29" i="1"/>
  <c r="P29" i="1"/>
  <c r="O29" i="1"/>
  <c r="N29" i="1"/>
  <c r="M29" i="1"/>
  <c r="L29" i="1"/>
  <c r="K29" i="1"/>
  <c r="J29" i="1"/>
  <c r="Q28" i="1"/>
  <c r="P28" i="1"/>
  <c r="N28" i="1"/>
  <c r="M28" i="1"/>
  <c r="L28" i="1"/>
  <c r="K28" i="1"/>
  <c r="J28" i="1"/>
  <c r="Q27" i="1"/>
  <c r="P27" i="1"/>
  <c r="N27" i="1"/>
  <c r="M27" i="1"/>
  <c r="L27" i="1"/>
  <c r="K27" i="1"/>
  <c r="J27" i="1"/>
  <c r="I27" i="1"/>
  <c r="E24" i="1"/>
  <c r="D24" i="1"/>
  <c r="C24" i="1"/>
  <c r="Q26" i="1"/>
  <c r="P26" i="1"/>
  <c r="N26" i="1"/>
  <c r="M26" i="1"/>
  <c r="L26" i="1"/>
  <c r="K26" i="1"/>
  <c r="J26" i="1"/>
  <c r="I26" i="1"/>
  <c r="E23" i="1"/>
  <c r="D23" i="1"/>
  <c r="C23" i="1"/>
  <c r="A23" i="1"/>
  <c r="S22" i="1"/>
  <c r="T22" i="1" s="1"/>
  <c r="Q25" i="1"/>
  <c r="P25" i="1"/>
  <c r="O25" i="1"/>
  <c r="N25" i="1"/>
  <c r="M25" i="1"/>
  <c r="L25" i="1"/>
  <c r="K25" i="1"/>
  <c r="J25" i="1"/>
  <c r="V21" i="1"/>
  <c r="Q24" i="1"/>
  <c r="P24" i="1"/>
  <c r="N24" i="1"/>
  <c r="M24" i="1"/>
  <c r="L24" i="1"/>
  <c r="K24" i="1"/>
  <c r="J24" i="1"/>
  <c r="I24" i="1"/>
  <c r="V20" i="1"/>
  <c r="Q23" i="1"/>
  <c r="P23" i="1"/>
  <c r="O23" i="1"/>
  <c r="N23" i="1"/>
  <c r="M23" i="1"/>
  <c r="L23" i="1"/>
  <c r="K23" i="1"/>
  <c r="J23" i="1"/>
  <c r="D20" i="1"/>
  <c r="C20" i="1"/>
  <c r="B20" i="1"/>
  <c r="Q22" i="1"/>
  <c r="P22" i="1"/>
  <c r="O22" i="1"/>
  <c r="N22" i="1"/>
  <c r="M22" i="1"/>
  <c r="L22" i="1"/>
  <c r="K22" i="1"/>
  <c r="J22" i="1"/>
  <c r="D19" i="1"/>
  <c r="C19" i="1"/>
  <c r="B19" i="1"/>
  <c r="Q21" i="1"/>
  <c r="P21" i="1"/>
  <c r="O21" i="1"/>
  <c r="N21" i="1"/>
  <c r="M21" i="1"/>
  <c r="L21" i="1"/>
  <c r="K21" i="1"/>
  <c r="J21" i="1"/>
  <c r="I28" i="1" l="1"/>
  <c r="O32" i="1"/>
  <c r="I21" i="1"/>
  <c r="I22" i="1"/>
  <c r="I23" i="1"/>
  <c r="O24" i="1"/>
  <c r="I25" i="1"/>
  <c r="O26" i="1"/>
  <c r="O27" i="1"/>
  <c r="I29" i="1"/>
  <c r="I30" i="1"/>
  <c r="I31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<sst xmlns="http://schemas.openxmlformats.org/spreadsheetml/2006/main" count="90" uniqueCount="22">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</sst>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FFA2-1B4B-4C1A-8F2C-C44D521BC438}">
  <dimension ref="A1:AB88"/>
  <sheetViews>
    <sheetView tabSelected="1" topLeftCell="G1" workbookViewId="0">
      <selection activeCell="T5" sqref="T5:AB6"/>
    </sheetView>
  </sheetViews>
  <sheetFormatPr defaultRowHeight="14.4" x14ac:dyDescent="0.3"/>
  <sheetData>
    <row r="1" spans="1:28" x14ac:dyDescent="0.3">
      <c r="A1">
        <v>48</v>
      </c>
      <c r="B1">
        <v>9.8166527485083564E-3</v>
      </c>
      <c r="C1">
        <v>0.35578403427220023</v>
      </c>
      <c r="D1">
        <v>26.150633850821205</v>
      </c>
      <c r="E1">
        <v>8.9202598684941472E-7</v>
      </c>
      <c r="F1">
        <v>0.87240037626989597</v>
      </c>
      <c r="G1">
        <v>36.700000000000003</v>
      </c>
      <c r="H1">
        <v>0.45076485312277009</v>
      </c>
      <c r="I1">
        <v>0.89999999591848134</v>
      </c>
      <c r="J1">
        <v>2.3337103087795161</v>
      </c>
      <c r="K1">
        <v>21.999999999999979</v>
      </c>
      <c r="L1">
        <v>417092667.98450452</v>
      </c>
      <c r="M1">
        <v>0.99719272046083085</v>
      </c>
      <c r="N1">
        <v>0.99438531765417781</v>
      </c>
      <c r="O1">
        <v>0.98109193589237376</v>
      </c>
      <c r="P1">
        <v>7.4743599002625699E-2</v>
      </c>
      <c r="Q1">
        <v>0.10769631576652082</v>
      </c>
      <c r="R1">
        <v>0.22761448349013871</v>
      </c>
    </row>
    <row r="2" spans="1:28" x14ac:dyDescent="0.3">
      <c r="A2">
        <v>48</v>
      </c>
      <c r="B2">
        <v>6.2357395491013162E-3</v>
      </c>
      <c r="C2">
        <v>1.6339928886619415E-3</v>
      </c>
      <c r="D2">
        <v>24.770567066466274</v>
      </c>
      <c r="E2">
        <v>2.2204460492503131E-14</v>
      </c>
      <c r="F2">
        <v>0.49099351994613755</v>
      </c>
      <c r="G2">
        <v>36.700000000000003</v>
      </c>
      <c r="H2">
        <v>0.45000000000002222</v>
      </c>
      <c r="I2">
        <v>2.2208457357561714E-14</v>
      </c>
      <c r="J2">
        <v>5.4109811910207481</v>
      </c>
      <c r="K2">
        <v>13.194359684372069</v>
      </c>
      <c r="L2">
        <v>58371969.819380395</v>
      </c>
      <c r="M2">
        <v>0.99547095701220334</v>
      </c>
      <c r="N2">
        <v>0.98788452721128261</v>
      </c>
      <c r="O2">
        <v>0.95760767741115349</v>
      </c>
      <c r="P2">
        <v>0.10195894810857414</v>
      </c>
      <c r="Q2">
        <v>0.16450868957683104</v>
      </c>
      <c r="R2">
        <v>0.28686436981315516</v>
      </c>
    </row>
    <row r="3" spans="1:28" x14ac:dyDescent="0.3">
      <c r="A3">
        <v>48</v>
      </c>
      <c r="B3">
        <v>8.606964276676201E-3</v>
      </c>
      <c r="C3">
        <v>0.22636092349457071</v>
      </c>
      <c r="D3">
        <v>25.582259737835511</v>
      </c>
      <c r="E3">
        <v>2.2204460492503131E-14</v>
      </c>
      <c r="F3">
        <v>0.34580371700277862</v>
      </c>
      <c r="G3">
        <v>36.700000000000003</v>
      </c>
      <c r="H3">
        <v>0.45000000000002566</v>
      </c>
      <c r="I3">
        <v>2.2206393798757434E-14</v>
      </c>
      <c r="J3">
        <v>2.8544968320000277</v>
      </c>
      <c r="K3">
        <v>21.32586053081511</v>
      </c>
      <c r="L3">
        <v>491427582.71262687</v>
      </c>
      <c r="M3">
        <v>0.99564381086311338</v>
      </c>
      <c r="N3">
        <v>0.9961905223139943</v>
      </c>
      <c r="O3">
        <v>0.94855764909821882</v>
      </c>
      <c r="P3">
        <v>9.5112350392810657E-2</v>
      </c>
      <c r="Q3">
        <v>8.7532276695055519E-2</v>
      </c>
      <c r="R3">
        <v>0.33309666225695655</v>
      </c>
    </row>
    <row r="4" spans="1:28" x14ac:dyDescent="0.3">
      <c r="A4">
        <v>48</v>
      </c>
      <c r="B4">
        <v>1.2241486102649015E-2</v>
      </c>
      <c r="C4">
        <v>3.2596612075599875E-3</v>
      </c>
      <c r="D4">
        <v>24.708672721103042</v>
      </c>
      <c r="E4">
        <v>1.5394900170217591E-3</v>
      </c>
      <c r="F4">
        <v>0.59761055278369257</v>
      </c>
      <c r="G4">
        <v>36.700000000000003</v>
      </c>
      <c r="H4">
        <v>0.54998920195385603</v>
      </c>
      <c r="I4">
        <v>4.1849255092660152E-14</v>
      </c>
      <c r="J4">
        <v>5.7405390179784019</v>
      </c>
      <c r="K4">
        <v>11.932998601278468</v>
      </c>
      <c r="L4">
        <v>142099706.36964917</v>
      </c>
      <c r="M4">
        <v>0.99706214275135974</v>
      </c>
      <c r="N4">
        <v>0.95921758541775226</v>
      </c>
      <c r="O4">
        <v>0.97898721546723699</v>
      </c>
      <c r="P4">
        <v>7.8465927535034147E-2</v>
      </c>
      <c r="Q4">
        <v>0.28310935592992598</v>
      </c>
      <c r="R4">
        <v>0.21090920617677306</v>
      </c>
    </row>
    <row r="5" spans="1:28" x14ac:dyDescent="0.3">
      <c r="A5">
        <v>48</v>
      </c>
      <c r="B5">
        <v>1.4243686161230441E-2</v>
      </c>
      <c r="C5">
        <v>0.32851437841482556</v>
      </c>
      <c r="D5">
        <v>21.905065158405478</v>
      </c>
      <c r="E5">
        <v>9.5408502581270568E-6</v>
      </c>
      <c r="F5">
        <v>0.65459125359194437</v>
      </c>
      <c r="G5">
        <v>36.700000000000003</v>
      </c>
      <c r="H5">
        <v>0.54999998963082719</v>
      </c>
      <c r="I5">
        <v>4.0325549076359858E-14</v>
      </c>
      <c r="J5">
        <v>3.2019454190326773</v>
      </c>
      <c r="K5">
        <v>20.291270059506893</v>
      </c>
      <c r="L5">
        <v>629018218.06949675</v>
      </c>
      <c r="M5">
        <v>0.99609224914699623</v>
      </c>
      <c r="N5">
        <v>0.9815240883482298</v>
      </c>
      <c r="O5">
        <v>0.99364843125477476</v>
      </c>
      <c r="P5">
        <v>9.1131006679045917E-2</v>
      </c>
      <c r="Q5">
        <v>0.19207329569832254</v>
      </c>
      <c r="R5">
        <v>0.11396316840575328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v>0.45</v>
      </c>
      <c r="AB5">
        <v>0</v>
      </c>
    </row>
    <row r="6" spans="1:28" x14ac:dyDescent="0.3">
      <c r="A6">
        <v>48</v>
      </c>
      <c r="B6">
        <v>1.2603284657408426E-2</v>
      </c>
      <c r="C6">
        <v>1.0000022204525684E-8</v>
      </c>
      <c r="D6">
        <v>22.49489073014648</v>
      </c>
      <c r="E6">
        <v>2.3657634779127277E-14</v>
      </c>
      <c r="F6">
        <v>0.45907260264028305</v>
      </c>
      <c r="G6">
        <v>36.700000000000003</v>
      </c>
      <c r="H6">
        <v>0.45000000000002222</v>
      </c>
      <c r="I6">
        <v>2.2204901054972148E-14</v>
      </c>
      <c r="J6">
        <v>4.8009906026203213</v>
      </c>
      <c r="K6">
        <v>12.42787457767291</v>
      </c>
      <c r="L6">
        <v>149957161.15284258</v>
      </c>
      <c r="M6">
        <v>0.9971974727352364</v>
      </c>
      <c r="N6">
        <v>0.9902652677762489</v>
      </c>
      <c r="O6">
        <v>0.9955375410180376</v>
      </c>
      <c r="P6">
        <v>7.5695344819249263E-2</v>
      </c>
      <c r="Q6">
        <v>0.22124634894038131</v>
      </c>
      <c r="R6">
        <v>0.63116112969911808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0.55000000000000004</v>
      </c>
      <c r="AB6">
        <v>0.9</v>
      </c>
    </row>
    <row r="7" spans="1:28" x14ac:dyDescent="0.3">
      <c r="A7">
        <v>48</v>
      </c>
      <c r="B7">
        <v>2.3544853665517545E-2</v>
      </c>
      <c r="C7">
        <v>0.10467827428869575</v>
      </c>
      <c r="D7">
        <v>23.936882298890531</v>
      </c>
      <c r="E7">
        <v>2.2204460492503131E-14</v>
      </c>
      <c r="F7">
        <v>0.57018829639698465</v>
      </c>
      <c r="G7">
        <v>36.700000000000003</v>
      </c>
      <c r="H7">
        <v>0.45000000000003426</v>
      </c>
      <c r="I7">
        <v>0.89999999999997782</v>
      </c>
      <c r="J7">
        <v>2.7104396807170312</v>
      </c>
      <c r="K7">
        <v>17.035600539057572</v>
      </c>
      <c r="L7">
        <v>233191766.43108782</v>
      </c>
      <c r="M7">
        <v>0.99888380903649088</v>
      </c>
      <c r="N7">
        <v>0.99825407623162443</v>
      </c>
      <c r="O7">
        <v>0.95975339987777886</v>
      </c>
      <c r="P7">
        <v>4.6956270671320841E-2</v>
      </c>
      <c r="Q7">
        <v>6.5941888998684917E-2</v>
      </c>
      <c r="R7">
        <v>0.29373209438238962</v>
      </c>
    </row>
    <row r="8" spans="1:28" x14ac:dyDescent="0.3">
      <c r="A8">
        <v>48</v>
      </c>
      <c r="B8">
        <v>3.9283681150263317E-2</v>
      </c>
      <c r="C8">
        <v>0.52034170478754715</v>
      </c>
      <c r="D8">
        <v>28.651404078698711</v>
      </c>
      <c r="E8">
        <v>2.2204460492503131E-14</v>
      </c>
      <c r="F8">
        <v>0.22642213222413432</v>
      </c>
      <c r="G8">
        <v>36.700000000000003</v>
      </c>
      <c r="H8">
        <v>0.54999999999997784</v>
      </c>
      <c r="I8">
        <v>2.220466404291745E-14</v>
      </c>
      <c r="J8">
        <v>2.2911350836709499</v>
      </c>
      <c r="K8">
        <v>19.863142051757894</v>
      </c>
      <c r="L8">
        <v>612804667.73774981</v>
      </c>
      <c r="M8">
        <v>0.98016548438535789</v>
      </c>
      <c r="N8">
        <v>0.98398357676536441</v>
      </c>
      <c r="O8">
        <v>0.98696487294392421</v>
      </c>
      <c r="P8">
        <v>0.20135092681459266</v>
      </c>
      <c r="Q8">
        <v>0.18302209607698508</v>
      </c>
      <c r="R8">
        <v>0.17943072509111288</v>
      </c>
    </row>
    <row r="9" spans="1:28" x14ac:dyDescent="0.3">
      <c r="A9">
        <v>48</v>
      </c>
      <c r="B9">
        <v>2.6207364887508868E-3</v>
      </c>
      <c r="C9">
        <v>7.296911154636084E-3</v>
      </c>
      <c r="D9">
        <v>21.593461694557778</v>
      </c>
      <c r="E9">
        <v>4.4131920552243603E-14</v>
      </c>
      <c r="F9">
        <v>0.240184114289205</v>
      </c>
      <c r="G9">
        <v>36.700000000000003</v>
      </c>
      <c r="H9">
        <v>0.5499999999999724</v>
      </c>
      <c r="I9">
        <v>3.9843406945869215E-10</v>
      </c>
      <c r="J9">
        <v>5.6712786525163512</v>
      </c>
      <c r="K9">
        <v>12.951934609197504</v>
      </c>
      <c r="L9">
        <v>368341815.02456129</v>
      </c>
      <c r="M9">
        <v>0.99280266180754284</v>
      </c>
      <c r="N9">
        <v>0.93979950517294975</v>
      </c>
      <c r="O9">
        <v>0.95972295345920522</v>
      </c>
      <c r="P9">
        <v>0.1207737303933928</v>
      </c>
      <c r="Q9">
        <v>0.35374350058889487</v>
      </c>
      <c r="R9">
        <v>0.3118205344286849</v>
      </c>
    </row>
    <row r="10" spans="1:28" x14ac:dyDescent="0.3">
      <c r="A10">
        <v>48</v>
      </c>
      <c r="B10">
        <v>5.9572318863973222E-3</v>
      </c>
      <c r="C10">
        <v>2.114855041602685E-2</v>
      </c>
      <c r="D10">
        <v>21.595117323267232</v>
      </c>
      <c r="E10">
        <v>1.9754936540994559E-2</v>
      </c>
      <c r="F10">
        <v>0.63502707510161149</v>
      </c>
      <c r="G10">
        <v>36.700000000000003</v>
      </c>
      <c r="H10">
        <v>0.5499999999999643</v>
      </c>
      <c r="I10">
        <v>9.5667362905115363E-6</v>
      </c>
      <c r="J10">
        <v>3.6193816111291599</v>
      </c>
      <c r="K10">
        <v>10.497885868879512</v>
      </c>
      <c r="L10">
        <v>83209781.804231524</v>
      </c>
      <c r="M10">
        <v>0.9966822800784213</v>
      </c>
      <c r="N10">
        <v>0.98784183627160993</v>
      </c>
      <c r="O10">
        <v>0.9943377282142315</v>
      </c>
      <c r="P10">
        <v>8.1028207485917547E-2</v>
      </c>
      <c r="Q10">
        <v>0.18726055434927846</v>
      </c>
      <c r="R10">
        <v>0.17300602140207039</v>
      </c>
      <c r="Y10">
        <v>0.01</v>
      </c>
    </row>
    <row r="11" spans="1:28" x14ac:dyDescent="0.3">
      <c r="A11">
        <v>48</v>
      </c>
      <c r="B11">
        <v>2.287681353585122E-2</v>
      </c>
      <c r="C11">
        <v>0.11296930955040706</v>
      </c>
      <c r="D11">
        <v>22.504699830531127</v>
      </c>
      <c r="E11">
        <v>2.2204460492503131E-14</v>
      </c>
      <c r="F11">
        <v>0.43205234584420743</v>
      </c>
      <c r="G11">
        <v>36.700000000000003</v>
      </c>
      <c r="H11">
        <v>0.45000000000002222</v>
      </c>
      <c r="I11">
        <v>0.5235933506534145</v>
      </c>
      <c r="J11">
        <v>4.0956972653785106</v>
      </c>
      <c r="K11">
        <v>17.615540741751801</v>
      </c>
      <c r="L11">
        <v>38587312.233371481</v>
      </c>
      <c r="M11">
        <v>0.98884872982529137</v>
      </c>
      <c r="N11">
        <v>0.9929061984027665</v>
      </c>
      <c r="O11">
        <v>0.98210836875496899</v>
      </c>
      <c r="P11">
        <v>0.14814047754412377</v>
      </c>
      <c r="Q11">
        <v>0.12632665274338753</v>
      </c>
      <c r="R11">
        <v>0.21024418810516937</v>
      </c>
      <c r="Y11">
        <v>1</v>
      </c>
    </row>
    <row r="12" spans="1:28" x14ac:dyDescent="0.3">
      <c r="A12">
        <v>48</v>
      </c>
      <c r="B12">
        <v>7.9999999999977797E-2</v>
      </c>
      <c r="C12">
        <v>1.8685909544240098</v>
      </c>
      <c r="D12">
        <v>24.6082854560184</v>
      </c>
      <c r="E12">
        <v>2.2204460492503131E-14</v>
      </c>
      <c r="F12">
        <v>0.19280844527268129</v>
      </c>
      <c r="G12">
        <v>36.700000000000003</v>
      </c>
      <c r="H12">
        <v>0.45000000000002222</v>
      </c>
      <c r="I12">
        <v>2.2210272507543718E-14</v>
      </c>
      <c r="J12">
        <v>5.3408895358905477</v>
      </c>
      <c r="K12">
        <v>16.528286401700832</v>
      </c>
      <c r="L12">
        <v>1300249287.6624029</v>
      </c>
      <c r="M12">
        <v>0.97974443146087298</v>
      </c>
      <c r="N12">
        <v>0.9233739897178348</v>
      </c>
      <c r="O12">
        <v>0.96970634589954852</v>
      </c>
      <c r="P12">
        <v>0.20058484694261275</v>
      </c>
      <c r="Q12">
        <v>0.3839331042531714</v>
      </c>
      <c r="R12">
        <v>0.26490157530938863</v>
      </c>
    </row>
    <row r="13" spans="1:28" x14ac:dyDescent="0.3">
      <c r="A13">
        <v>48</v>
      </c>
      <c r="B13">
        <v>8.7841860834685925E-3</v>
      </c>
      <c r="C13">
        <v>6.9264986778503429E-2</v>
      </c>
      <c r="D13">
        <v>24.701177689171228</v>
      </c>
      <c r="E13">
        <v>2.136976557667288E-9</v>
      </c>
      <c r="F13">
        <v>0.15121055191093685</v>
      </c>
      <c r="G13">
        <v>36.700000000000003</v>
      </c>
      <c r="H13">
        <v>0.50146353552468026</v>
      </c>
      <c r="I13">
        <v>4.1538858891174343E-14</v>
      </c>
      <c r="J13">
        <v>4.0792949546853157</v>
      </c>
      <c r="K13">
        <v>14.773640629562289</v>
      </c>
      <c r="L13">
        <v>566609726.20348716</v>
      </c>
      <c r="M13">
        <v>0.99898533040567017</v>
      </c>
      <c r="N13">
        <v>0.99711610495768133</v>
      </c>
      <c r="O13">
        <v>0.94833344620457649</v>
      </c>
      <c r="P13">
        <v>4.4815904079027517E-2</v>
      </c>
      <c r="Q13">
        <v>8.1175174708228076E-2</v>
      </c>
      <c r="R13">
        <v>0.32858650890674762</v>
      </c>
    </row>
    <row r="14" spans="1:28" x14ac:dyDescent="0.3">
      <c r="A14">
        <v>48</v>
      </c>
      <c r="B14">
        <v>8.1607689538390239E-3</v>
      </c>
      <c r="C14">
        <v>1.2938216799999428E-3</v>
      </c>
      <c r="D14">
        <v>25.721690890370951</v>
      </c>
      <c r="E14">
        <v>2.3665086466027165E-14</v>
      </c>
      <c r="F14">
        <v>0.23184004607739403</v>
      </c>
      <c r="G14">
        <v>36.700000000000003</v>
      </c>
      <c r="H14">
        <v>0.45556432669101771</v>
      </c>
      <c r="I14">
        <v>0.56560566106808996</v>
      </c>
      <c r="J14">
        <v>4.5658017063085747</v>
      </c>
      <c r="K14">
        <v>13.025492712893469</v>
      </c>
      <c r="L14">
        <v>351145045.17477423</v>
      </c>
      <c r="M14">
        <v>0.99208185135075921</v>
      </c>
      <c r="N14">
        <v>0.99355568377629877</v>
      </c>
      <c r="O14">
        <v>0.92809666962616588</v>
      </c>
      <c r="P14">
        <v>0.12573147501236626</v>
      </c>
      <c r="Q14">
        <v>0.12449750840104717</v>
      </c>
      <c r="R14">
        <v>0.39827138841849508</v>
      </c>
    </row>
    <row r="15" spans="1:28" x14ac:dyDescent="0.3">
      <c r="A15">
        <v>48</v>
      </c>
      <c r="B15">
        <v>1.7892334160656317E-2</v>
      </c>
      <c r="C15">
        <v>7.8899619226739381E-2</v>
      </c>
      <c r="D15">
        <v>21.73338212680374</v>
      </c>
      <c r="E15">
        <v>3.1690752517537557E-2</v>
      </c>
      <c r="F15">
        <v>0.31499299001955255</v>
      </c>
      <c r="G15">
        <v>36.700000000000003</v>
      </c>
      <c r="H15">
        <v>0.54999999999996607</v>
      </c>
      <c r="I15">
        <v>2.8674093055930502E-6</v>
      </c>
      <c r="J15">
        <v>6.1031742274493013</v>
      </c>
      <c r="K15">
        <v>13.766984596110401</v>
      </c>
      <c r="L15">
        <v>621934137.35949516</v>
      </c>
      <c r="M15">
        <v>0.99882113964144281</v>
      </c>
      <c r="N15">
        <v>0.9951269872790649</v>
      </c>
      <c r="O15">
        <v>0.93440404951458012</v>
      </c>
      <c r="P15">
        <v>4.8297111791166025E-2</v>
      </c>
      <c r="Q15">
        <v>9.9317475351469606E-2</v>
      </c>
      <c r="R15">
        <v>0.36420735654384451</v>
      </c>
    </row>
    <row r="16" spans="1:28" x14ac:dyDescent="0.3">
      <c r="A16">
        <v>48</v>
      </c>
      <c r="B16">
        <v>3.3613831962944862E-3</v>
      </c>
      <c r="C16">
        <v>0.37968932939484074</v>
      </c>
      <c r="D16">
        <v>21.526418896650661</v>
      </c>
      <c r="E16">
        <v>2.2204470833313838E-14</v>
      </c>
      <c r="F16">
        <v>0.1432169159291673</v>
      </c>
      <c r="G16">
        <v>36.700000000000003</v>
      </c>
      <c r="H16">
        <v>0.54999999999997784</v>
      </c>
      <c r="I16">
        <v>2.2206360792219884E-14</v>
      </c>
      <c r="J16">
        <v>2.8975994027500755</v>
      </c>
      <c r="K16">
        <v>20.481043986625188</v>
      </c>
      <c r="L16">
        <v>818270251.49305534</v>
      </c>
      <c r="M16">
        <v>0.99463967357498795</v>
      </c>
      <c r="N16">
        <v>0.971022468904438</v>
      </c>
      <c r="O16">
        <v>0.98457321883738125</v>
      </c>
      <c r="P16">
        <v>0.10311916124351692</v>
      </c>
      <c r="Q16">
        <v>0.25834814518082583</v>
      </c>
      <c r="R16">
        <v>0.33367705319878049</v>
      </c>
    </row>
    <row r="17" spans="1:22" x14ac:dyDescent="0.3">
      <c r="I17">
        <f t="shared" ref="I17:I20" si="0">IF(OR(ABS(1/A1-T$5)&lt;=0.001*(1/A1),ABS(1/A1-T$6)&lt;=0.001*(1/A1)),0,1)</f>
        <v>1</v>
      </c>
      <c r="J17">
        <f t="shared" ref="J17:K17" si="1">IF(OR(ABS(B1-U$5)&lt;=0.001*(B1),ABS(B1-U$6)&lt;=0.001*(B1)),0,1)</f>
        <v>1</v>
      </c>
      <c r="K17">
        <f t="shared" si="1"/>
        <v>1</v>
      </c>
      <c r="L17">
        <f t="shared" ref="L17:L20" si="2">IF(OR(ABS(1/D1-W$5)&lt;=0.001*(1/D1),ABS(1/D1-W$6)&lt;=0.001*(1/D1)),0,1)</f>
        <v>1</v>
      </c>
      <c r="M17">
        <f t="shared" ref="M17:N17" si="3">IF(OR(ABS(E1-X$5)&lt;=0.001*(E1),ABS(E1-X$6)&lt;=0.001*(E1)),0,1)</f>
        <v>1</v>
      </c>
      <c r="N17">
        <f t="shared" si="3"/>
        <v>1</v>
      </c>
      <c r="O17">
        <f t="shared" ref="O17:O20" si="4">IF(OR(ABS(1/G1-Z$5)&lt;=0.001*(1/G1),ABS(1/G1-Z$6)&lt;=0.001*(1/G1)),0,1)</f>
        <v>1</v>
      </c>
      <c r="P17">
        <f t="shared" ref="P17:Q17" si="5">IF(OR(ABS(H1-AA$5)&lt;=0.001*(H1),ABS(H1-AA$6)&lt;=0.001*(H1)),0,1)</f>
        <v>1</v>
      </c>
      <c r="Q17">
        <f t="shared" si="5"/>
        <v>0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1</v>
      </c>
      <c r="J18">
        <f t="shared" ref="J18:K18" si="6">IF(OR(ABS(B2-U$5)&lt;=0.001*(B2),ABS(B2-U$6)&lt;=0.001*(B2)),0,1)</f>
        <v>1</v>
      </c>
      <c r="K18">
        <f t="shared" si="6"/>
        <v>1</v>
      </c>
      <c r="L18">
        <f t="shared" si="2"/>
        <v>1</v>
      </c>
      <c r="M18">
        <f t="shared" ref="M18:N18" si="7">IF(OR(ABS(E2-X$5)&lt;=0.001*(E2),ABS(E2-X$6)&lt;=0.001*(E2)),0,1)</f>
        <v>1</v>
      </c>
      <c r="N18">
        <f t="shared" si="7"/>
        <v>1</v>
      </c>
      <c r="O18">
        <f t="shared" si="4"/>
        <v>1</v>
      </c>
      <c r="P18">
        <f t="shared" ref="P18:Q18" si="8">IF(OR(ABS(H2-AA$5)&lt;=0.001*(H2),ABS(H2-AA$6)&lt;=0.001*(H2)),0,1)</f>
        <v>0</v>
      </c>
      <c r="Q18">
        <f t="shared" si="8"/>
        <v>1</v>
      </c>
    </row>
    <row r="19" spans="1:22" x14ac:dyDescent="0.3">
      <c r="A19" t="s">
        <v>4</v>
      </c>
      <c r="B19">
        <f>AVERAGE(A$1:A$3)</f>
        <v>48</v>
      </c>
      <c r="C19">
        <f>AVERAGE(A$4:A$6)</f>
        <v>48</v>
      </c>
      <c r="D19">
        <f>AVERAGE(A$7:A$12)</f>
        <v>48</v>
      </c>
      <c r="E19">
        <f>AVERAGE(A$13:A$16)</f>
        <v>48</v>
      </c>
      <c r="I19">
        <f t="shared" si="0"/>
        <v>1</v>
      </c>
      <c r="J19">
        <f t="shared" ref="J19:K19" si="9">IF(OR(ABS(B3-U$5)&lt;=0.001*(B3),ABS(B3-U$6)&lt;=0.001*(B3)),0,1)</f>
        <v>1</v>
      </c>
      <c r="K19">
        <f t="shared" si="9"/>
        <v>1</v>
      </c>
      <c r="L19">
        <f t="shared" si="2"/>
        <v>1</v>
      </c>
      <c r="M19">
        <f t="shared" ref="M19:N19" si="10">IF(OR(ABS(E3-X$5)&lt;=0.001*(E3),ABS(E3-X$6)&lt;=0.001*(E3)),0,1)</f>
        <v>1</v>
      </c>
      <c r="N19">
        <f t="shared" si="10"/>
        <v>1</v>
      </c>
      <c r="O19">
        <f t="shared" si="4"/>
        <v>1</v>
      </c>
      <c r="P19">
        <f t="shared" ref="P19:Q19" si="11">IF(OR(ABS(H3-AA$5)&lt;=0.001*(H3),ABS(H3-AA$6)&lt;=0.001*(H3)),0,1)</f>
        <v>0</v>
      </c>
      <c r="Q19">
        <f t="shared" si="11"/>
        <v>1</v>
      </c>
    </row>
    <row r="20" spans="1:22" x14ac:dyDescent="0.3">
      <c r="B20">
        <f>STDEV(A$1:A$3)/SQRT(COUNT(A$1:A$3))</f>
        <v>0</v>
      </c>
      <c r="C20">
        <f>STDEV(A$4:A$6)/SQRT(COUNT(A$4:A$6))</f>
        <v>0</v>
      </c>
      <c r="D20">
        <f>STDEV(A$7:A$12)/SQRT(COUNT(A$7:A$12))</f>
        <v>0</v>
      </c>
      <c r="E20">
        <f>STDEV(A$13:A$16)/SQRT(COUNT(A$13:A$16))</f>
        <v>0</v>
      </c>
      <c r="I20">
        <f t="shared" si="0"/>
        <v>1</v>
      </c>
      <c r="J20">
        <f t="shared" ref="J20:K20" si="12">IF(OR(ABS(B4-U$5)&lt;=0.001*(B4),ABS(B4-U$6)&lt;=0.001*(B4)),0,1)</f>
        <v>1</v>
      </c>
      <c r="K20">
        <f t="shared" si="12"/>
        <v>1</v>
      </c>
      <c r="L20">
        <f t="shared" si="2"/>
        <v>1</v>
      </c>
      <c r="M20">
        <f t="shared" ref="M20:N20" si="13">IF(OR(ABS(E4-X$5)&lt;=0.001*(E4),ABS(E4-X$6)&lt;=0.001*(E4)),0,1)</f>
        <v>1</v>
      </c>
      <c r="N20">
        <f t="shared" si="13"/>
        <v>1</v>
      </c>
      <c r="O20">
        <f t="shared" si="4"/>
        <v>1</v>
      </c>
      <c r="P20">
        <f t="shared" ref="P20:Q20" si="14">IF(OR(ABS(H4-AA$5)&lt;=0.001*(H4),ABS(H4-AA$6)&lt;=0.001*(H4)),0,1)</f>
        <v>0</v>
      </c>
      <c r="Q20">
        <f t="shared" si="14"/>
        <v>1</v>
      </c>
      <c r="V20" t="e">
        <f>1/W9</f>
        <v>#DIV/0!</v>
      </c>
    </row>
    <row r="21" spans="1:22" x14ac:dyDescent="0.3">
      <c r="I21">
        <f>IF(OR(ABS(1/A5-T$5)&lt;=0.001*(1/A5),ABS(1/A5-T$6)&lt;=0.001*(1/A5)),0,1)</f>
        <v>1</v>
      </c>
      <c r="J21">
        <f>IF(OR(ABS(B5-U$5)&lt;=0.001*(B5),ABS(B5-U$6)&lt;=0.001*(B5)),0,1)</f>
        <v>1</v>
      </c>
      <c r="K21">
        <f>IF(OR(ABS(C5-V$5)&lt;=0.001*(C5),ABS(C5-V$6)&lt;=0.001*(C5)),0,1)</f>
        <v>1</v>
      </c>
      <c r="L21">
        <f>IF(OR(ABS(1/D5-W$5)&lt;=0.001*(1/D5),ABS(1/D5-W$6)&lt;=0.001*(1/D5)),0,1)</f>
        <v>1</v>
      </c>
      <c r="M21">
        <f>IF(OR(ABS(E5-X$5)&lt;=0.001*(E5),ABS(E5-X$6)&lt;=0.001*(E5)),0,1)</f>
        <v>1</v>
      </c>
      <c r="N21">
        <f>IF(OR(ABS(F5-Y$5)&lt;=0.001*(F5),ABS(F5-Y$6)&lt;=0.001*(F5)),0,1)</f>
        <v>1</v>
      </c>
      <c r="O21">
        <f>IF(OR(ABS(1/G5-Z$5)&lt;=0.001*(1/G5),ABS(1/G5-Z$6)&lt;=0.001*(1/G5)),0,1)</f>
        <v>1</v>
      </c>
      <c r="P21">
        <f>IF(OR(ABS(H5-AA$5)&lt;=0.001*(H5),ABS(H5-AA$6)&lt;=0.001*(H5)),0,1)</f>
        <v>0</v>
      </c>
      <c r="Q21">
        <f>IF(OR(ABS(I5-AB$5)&lt;=0.001*(I5),ABS(I5-AB$6)&lt;=0.001*(I5)),0,1)</f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>IF(OR(ABS(1/A6-T$5)&lt;=0.001*(1/A6),ABS(1/A6-T$6)&lt;=0.001*(1/A6)),0,1)</f>
        <v>1</v>
      </c>
      <c r="J22">
        <f>IF(OR(ABS(B6-U$5)&lt;=0.001*(B6),ABS(B6-U$6)&lt;=0.001*(B6)),0,1)</f>
        <v>1</v>
      </c>
      <c r="K22">
        <f>IF(OR(ABS(C6-V$5)&lt;=0.001*(C6),ABS(C6-V$6)&lt;=0.001*(C6)),0,1)</f>
        <v>0</v>
      </c>
      <c r="L22">
        <f>IF(OR(ABS(1/D6-W$5)&lt;=0.001*(1/D6),ABS(1/D6-W$6)&lt;=0.001*(1/D6)),0,1)</f>
        <v>1</v>
      </c>
      <c r="M22">
        <f>IF(OR(ABS(E6-X$5)&lt;=0.001*(E6),ABS(E6-X$6)&lt;=0.001*(E6)),0,1)</f>
        <v>1</v>
      </c>
      <c r="N22">
        <f>IF(OR(ABS(F6-Y$5)&lt;=0.001*(F6),ABS(F6-Y$6)&lt;=0.001*(F6)),0,1)</f>
        <v>1</v>
      </c>
      <c r="O22">
        <f>IF(OR(ABS(1/G6-Z$5)&lt;=0.001*(1/G6),ABS(1/G6-Z$6)&lt;=0.001*(1/G6)),0,1)</f>
        <v>1</v>
      </c>
      <c r="P22">
        <f>IF(OR(ABS(H6-AA$5)&lt;=0.001*(H6),ABS(H6-AA$6)&lt;=0.001*(H6)),0,1)</f>
        <v>0</v>
      </c>
      <c r="Q22">
        <f>IF(OR(ABS(I6-AB$5)&lt;=0.001*(I6),ABS(I6-AB$6)&lt;=0.001*(I6)),0,1)</f>
        <v>1</v>
      </c>
      <c r="S22">
        <f>MAX(L5:L16)</f>
        <v>1300249287.6624029</v>
      </c>
      <c r="T22">
        <f>S22/10^8</f>
        <v>13.002492876624029</v>
      </c>
    </row>
    <row r="23" spans="1:22" x14ac:dyDescent="0.3">
      <c r="A23">
        <f>STDEV(B5:B16)/SQRT(12)</f>
        <v>6.2322458493501215E-3</v>
      </c>
      <c r="B23" t="s">
        <v>5</v>
      </c>
      <c r="C23">
        <f>AVERAGE(B$1:B$3)</f>
        <v>8.2197855247619581E-3</v>
      </c>
      <c r="D23">
        <f>AVERAGE(B$4:B$6)</f>
        <v>1.3029485640429293E-2</v>
      </c>
      <c r="E23">
        <f>AVERAGE(B$7:B$12)</f>
        <v>2.9047219454459681E-2</v>
      </c>
      <c r="F23">
        <f>AVERAGE(B$13:B$16)</f>
        <v>9.5496680985646034E-3</v>
      </c>
      <c r="I23">
        <f>IF(OR(ABS(1/A7-T$5)&lt;=0.001*(1/A7),ABS(1/A7-T$6)&lt;=0.001*(1/A7)),0,1)</f>
        <v>1</v>
      </c>
      <c r="J23">
        <f>IF(OR(ABS(B7-U$5)&lt;=0.001*(B7),ABS(B7-U$6)&lt;=0.001*(B7)),0,1)</f>
        <v>1</v>
      </c>
      <c r="K23">
        <f>IF(OR(ABS(C7-V$5)&lt;=0.001*(C7),ABS(C7-V$6)&lt;=0.001*(C7)),0,1)</f>
        <v>1</v>
      </c>
      <c r="L23">
        <f>IF(OR(ABS(1/D7-W$5)&lt;=0.001*(1/D7),ABS(1/D7-W$6)&lt;=0.001*(1/D7)),0,1)</f>
        <v>1</v>
      </c>
      <c r="M23">
        <f>IF(OR(ABS(E7-X$5)&lt;=0.001*(E7),ABS(E7-X$6)&lt;=0.001*(E7)),0,1)</f>
        <v>1</v>
      </c>
      <c r="N23">
        <f>IF(OR(ABS(F7-Y$5)&lt;=0.001*(F7),ABS(F7-Y$6)&lt;=0.001*(F7)),0,1)</f>
        <v>1</v>
      </c>
      <c r="O23">
        <f>IF(OR(ABS(1/G7-Z$5)&lt;=0.001*(1/G7),ABS(1/G7-Z$6)&lt;=0.001*(1/G7)),0,1)</f>
        <v>1</v>
      </c>
      <c r="P23">
        <f>IF(OR(ABS(H7-AA$5)&lt;=0.001*(H7),ABS(H7-AA$6)&lt;=0.001*(H7)),0,1)</f>
        <v>0</v>
      </c>
      <c r="Q23">
        <f>IF(OR(ABS(I7-AB$5)&lt;=0.001*(I7),ABS(I7-AB$6)&lt;=0.001*(I7)),0,1)</f>
        <v>0</v>
      </c>
    </row>
    <row r="24" spans="1:22" x14ac:dyDescent="0.3">
      <c r="C24">
        <f>STDEV(B$1:B$3)/SQRT(COUNT(B$1:B$3))</f>
        <v>1.0516915540962719E-3</v>
      </c>
      <c r="D24">
        <f>STDEV(B$4:B$6)/SQRT(COUNT(B$4:B$6))</f>
        <v>6.1601859471172667E-4</v>
      </c>
      <c r="E24">
        <f>STDEV(B$7:B$9)/SQRT(COUNT(B$7:B$9))</f>
        <v>1.0618905785528557E-2</v>
      </c>
      <c r="F24">
        <f>STDEV(B$13:B$16)/SQRT(COUNT(B$13:B$16))</f>
        <v>3.0332868669274717E-3</v>
      </c>
      <c r="I24">
        <f>IF(OR(ABS(1/A8-T$5)&lt;=0.001*(1/A8),ABS(1/A8-T$6)&lt;=0.001*(1/A8)),0,1)</f>
        <v>1</v>
      </c>
      <c r="J24">
        <f>IF(OR(ABS(B8-U$5)&lt;=0.001*(B8),ABS(B8-U$6)&lt;=0.001*(B8)),0,1)</f>
        <v>1</v>
      </c>
      <c r="K24">
        <f>IF(OR(ABS(C8-V$5)&lt;=0.001*(C8),ABS(C8-V$6)&lt;=0.001*(C8)),0,1)</f>
        <v>1</v>
      </c>
      <c r="L24">
        <f>IF(OR(ABS(1/D8-W$5)&lt;=0.001*(1/D8),ABS(1/D8-W$6)&lt;=0.001*(1/D8)),0,1)</f>
        <v>1</v>
      </c>
      <c r="M24">
        <f>IF(OR(ABS(E8-X$5)&lt;=0.001*(E8),ABS(E8-X$6)&lt;=0.001*(E8)),0,1)</f>
        <v>1</v>
      </c>
      <c r="N24">
        <f>IF(OR(ABS(F8-Y$5)&lt;=0.001*(F8),ABS(F8-Y$6)&lt;=0.001*(F8)),0,1)</f>
        <v>1</v>
      </c>
      <c r="O24">
        <f>IF(OR(ABS(1/G8-Z$5)&lt;=0.001*(1/G8),ABS(1/G8-Z$6)&lt;=0.001*(1/G8)),0,1)</f>
        <v>1</v>
      </c>
      <c r="P24">
        <f>IF(OR(ABS(H8-AA$5)&lt;=0.001*(H8),ABS(H8-AA$6)&lt;=0.001*(H8)),0,1)</f>
        <v>0</v>
      </c>
      <c r="Q24">
        <f>IF(OR(ABS(I8-AB$5)&lt;=0.001*(I8),ABS(I8-AB$6)&lt;=0.001*(I8)),0,1)</f>
        <v>1</v>
      </c>
    </row>
    <row r="25" spans="1:22" x14ac:dyDescent="0.3">
      <c r="I25">
        <f>IF(OR(ABS(1/A9-T$5)&lt;=0.001*(1/A9),ABS(1/A9-T$6)&lt;=0.001*(1/A9)),0,1)</f>
        <v>1</v>
      </c>
      <c r="J25">
        <f>IF(OR(ABS(B9-U$5)&lt;=0.001*(B9),ABS(B9-U$6)&lt;=0.001*(B9)),0,1)</f>
        <v>1</v>
      </c>
      <c r="K25">
        <f>IF(OR(ABS(C9-V$5)&lt;=0.001*(C9),ABS(C9-V$6)&lt;=0.001*(C9)),0,1)</f>
        <v>1</v>
      </c>
      <c r="L25">
        <f>IF(OR(ABS(1/D9-W$5)&lt;=0.001*(1/D9),ABS(1/D9-W$6)&lt;=0.001*(1/D9)),0,1)</f>
        <v>1</v>
      </c>
      <c r="M25">
        <f>IF(OR(ABS(E9-X$5)&lt;=0.001*(E9),ABS(E9-X$6)&lt;=0.001*(E9)),0,1)</f>
        <v>1</v>
      </c>
      <c r="N25">
        <f>IF(OR(ABS(F9-Y$5)&lt;=0.001*(F9),ABS(F9-Y$6)&lt;=0.001*(F9)),0,1)</f>
        <v>1</v>
      </c>
      <c r="O25">
        <f>IF(OR(ABS(1/G9-Z$5)&lt;=0.001*(1/G9),ABS(1/G9-Z$6)&lt;=0.001*(1/G9)),0,1)</f>
        <v>1</v>
      </c>
      <c r="P25">
        <f>IF(OR(ABS(H9-AA$5)&lt;=0.001*(H9),ABS(H9-AA$6)&lt;=0.001*(H9)),0,1)</f>
        <v>0</v>
      </c>
      <c r="Q25">
        <f>IF(OR(ABS(I9-AB$5)&lt;=0.001*(I9),ABS(I9-AB$6)&lt;=0.001*(I9)),0,1)</f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>IF(OR(ABS(1/A10-T$5)&lt;=0.001*(1/A10),ABS(1/A10-T$6)&lt;=0.001*(1/A10)),0,1)</f>
        <v>1</v>
      </c>
      <c r="J26">
        <f>IF(OR(ABS(B10-U$5)&lt;=0.001*(B10),ABS(B10-U$6)&lt;=0.001*(B10)),0,1)</f>
        <v>1</v>
      </c>
      <c r="K26">
        <f>IF(OR(ABS(C10-V$5)&lt;=0.001*(C10),ABS(C10-V$6)&lt;=0.001*(C10)),0,1)</f>
        <v>1</v>
      </c>
      <c r="L26">
        <f>IF(OR(ABS(1/D10-W$5)&lt;=0.001*(1/D10),ABS(1/D10-W$6)&lt;=0.001*(1/D10)),0,1)</f>
        <v>1</v>
      </c>
      <c r="M26">
        <f>IF(OR(ABS(E10-X$5)&lt;=0.001*(E10),ABS(E10-X$6)&lt;=0.001*(E10)),0,1)</f>
        <v>1</v>
      </c>
      <c r="N26">
        <f>IF(OR(ABS(F10-Y$5)&lt;=0.001*(F10),ABS(F10-Y$6)&lt;=0.001*(F10)),0,1)</f>
        <v>1</v>
      </c>
      <c r="O26">
        <f>IF(OR(ABS(1/G10-Z$5)&lt;=0.001*(1/G10),ABS(1/G10-Z$6)&lt;=0.001*(1/G10)),0,1)</f>
        <v>1</v>
      </c>
      <c r="P26">
        <f>IF(OR(ABS(H10-AA$5)&lt;=0.001*(H10),ABS(H10-AA$6)&lt;=0.001*(H10)),0,1)</f>
        <v>0</v>
      </c>
      <c r="Q26">
        <f>IF(OR(ABS(I10-AB$5)&lt;=0.001*(I10),ABS(I10-AB$6)&lt;=0.001*(I10)),0,1)</f>
        <v>1</v>
      </c>
    </row>
    <row r="27" spans="1:22" x14ac:dyDescent="0.3">
      <c r="C27" t="s">
        <v>6</v>
      </c>
      <c r="D27">
        <f>AVERAGE(C$1:C$3)</f>
        <v>0.19459298355181098</v>
      </c>
      <c r="E27">
        <f>AVERAGE(C$4:C$6)</f>
        <v>0.11059134987413592</v>
      </c>
      <c r="F27">
        <f>AVERAGE(C$7:C$12)</f>
        <v>0.43917095077022045</v>
      </c>
      <c r="G27">
        <f>AVERAGE(C$13:C$16)</f>
        <v>0.13228693927002089</v>
      </c>
      <c r="I27">
        <f>IF(OR(ABS(1/A11-T$5)&lt;=0.001*(1/A11),ABS(1/A11-T$6)&lt;=0.001*(1/A11)),0,1)</f>
        <v>1</v>
      </c>
      <c r="J27">
        <f>IF(OR(ABS(B11-U$5)&lt;=0.001*(B11),ABS(B11-U$6)&lt;=0.001*(B11)),0,1)</f>
        <v>1</v>
      </c>
      <c r="K27">
        <f>IF(OR(ABS(C11-V$5)&lt;=0.001*(C11),ABS(C11-V$6)&lt;=0.001*(C11)),0,1)</f>
        <v>1</v>
      </c>
      <c r="L27">
        <f>IF(OR(ABS(1/D11-W$5)&lt;=0.001*(1/D11),ABS(1/D11-W$6)&lt;=0.001*(1/D11)),0,1)</f>
        <v>1</v>
      </c>
      <c r="M27">
        <f>IF(OR(ABS(E11-X$5)&lt;=0.001*(E11),ABS(E11-X$6)&lt;=0.001*(E11)),0,1)</f>
        <v>1</v>
      </c>
      <c r="N27">
        <f>IF(OR(ABS(F11-Y$5)&lt;=0.001*(F11),ABS(F11-Y$6)&lt;=0.001*(F11)),0,1)</f>
        <v>1</v>
      </c>
      <c r="O27">
        <f>IF(OR(ABS(1/G11-Z$5)&lt;=0.001*(1/G11),ABS(1/G11-Z$6)&lt;=0.001*(1/G11)),0,1)</f>
        <v>1</v>
      </c>
      <c r="P27">
        <f>IF(OR(ABS(H11-AA$5)&lt;=0.001*(H11),ABS(H11-AA$6)&lt;=0.001*(H11)),0,1)</f>
        <v>0</v>
      </c>
      <c r="Q27">
        <f>IF(OR(ABS(I11-AB$5)&lt;=0.001*(I11),ABS(I11-AB$6)&lt;=0.001*(I11)),0,1)</f>
        <v>1</v>
      </c>
    </row>
    <row r="28" spans="1:22" x14ac:dyDescent="0.3">
      <c r="D28">
        <f>STDEV(C$1:C$3)/SQRT(COUNT(C$1:C$3))</f>
        <v>0.10346088545781532</v>
      </c>
      <c r="E28">
        <f>STDEV(C$4:C$6)/SQRT(COUNT(C$4:C$6))</f>
        <v>0.10896557729815164</v>
      </c>
      <c r="F28">
        <f>STDEV(C$7:C$12)/SQRT(COUNT(C$7:C$12))</f>
        <v>0.29605072835576562</v>
      </c>
      <c r="G28">
        <f>STDEV(C$13:C$16)/SQRT(COUNT(C$13:C$16))</f>
        <v>8.4256113493657664E-2</v>
      </c>
      <c r="I28">
        <f>IF(OR(ABS(1/A12-T$5)&lt;=0.001*(1/A12),ABS(1/A12-T$6)&lt;=0.001*(1/A12)),0,1)</f>
        <v>1</v>
      </c>
      <c r="J28">
        <f>IF(OR(ABS(B12-U$5)&lt;=0.001*(B12),ABS(B12-U$6)&lt;=0.001*(B12)),0,1)</f>
        <v>0</v>
      </c>
      <c r="K28">
        <f>IF(OR(ABS(C12-V$5)&lt;=0.001*(C12),ABS(C12-V$6)&lt;=0.001*(C12)),0,1)</f>
        <v>1</v>
      </c>
      <c r="L28">
        <f>IF(OR(ABS(1/D12-W$5)&lt;=0.001*(1/D12),ABS(1/D12-W$6)&lt;=0.001*(1/D12)),0,1)</f>
        <v>1</v>
      </c>
      <c r="M28">
        <f>IF(OR(ABS(E12-X$5)&lt;=0.001*(E12),ABS(E12-X$6)&lt;=0.001*(E12)),0,1)</f>
        <v>1</v>
      </c>
      <c r="N28">
        <f>IF(OR(ABS(F12-Y$5)&lt;=0.001*(F12),ABS(F12-Y$6)&lt;=0.001*(F12)),0,1)</f>
        <v>1</v>
      </c>
      <c r="O28">
        <f>IF(OR(ABS(1/G12-Z$5)&lt;=0.001*(1/G12),ABS(1/G12-Z$6)&lt;=0.001*(1/G12)),0,1)</f>
        <v>1</v>
      </c>
      <c r="P28">
        <f>IF(OR(ABS(H12-AA$5)&lt;=0.001*(H12),ABS(H12-AA$6)&lt;=0.001*(H12)),0,1)</f>
        <v>0</v>
      </c>
      <c r="Q28">
        <f>IF(OR(ABS(I12-AB$5)&lt;=0.001*(I12),ABS(I12-AB$6)&lt;=0.001*(I12)),0,1)</f>
        <v>1</v>
      </c>
    </row>
    <row r="29" spans="1:22" x14ac:dyDescent="0.3">
      <c r="I29">
        <f>IF(OR(ABS(1/A13-T$5)&lt;=0.001*(1/A13),ABS(1/A13-T$6)&lt;=0.001*(1/A13)),0,1)</f>
        <v>1</v>
      </c>
      <c r="J29">
        <f>IF(OR(ABS(B13-U$5)&lt;=0.001*(B13),ABS(B13-U$6)&lt;=0.001*(B13)),0,1)</f>
        <v>1</v>
      </c>
      <c r="K29">
        <f>IF(OR(ABS(C13-V$5)&lt;=0.001*(C13),ABS(C13-V$6)&lt;=0.001*(C13)),0,1)</f>
        <v>1</v>
      </c>
      <c r="L29">
        <f>IF(OR(ABS(1/D13-W$5)&lt;=0.001*(1/D13),ABS(1/D13-W$6)&lt;=0.001*(1/D13)),0,1)</f>
        <v>1</v>
      </c>
      <c r="M29">
        <f>IF(OR(ABS(E13-X$5)&lt;=0.001*(E13),ABS(E13-X$6)&lt;=0.001*(E13)),0,1)</f>
        <v>1</v>
      </c>
      <c r="N29">
        <f>IF(OR(ABS(F13-Y$5)&lt;=0.001*(F13),ABS(F13-Y$6)&lt;=0.001*(F13)),0,1)</f>
        <v>1</v>
      </c>
      <c r="O29">
        <f>IF(OR(ABS(1/G13-Z$5)&lt;=0.001*(1/G13),ABS(1/G13-Z$6)&lt;=0.001*(1/G13)),0,1)</f>
        <v>1</v>
      </c>
      <c r="P29">
        <f>IF(OR(ABS(H13-AA$5)&lt;=0.001*(H13),ABS(H13-AA$6)&lt;=0.001*(H13)),0,1)</f>
        <v>1</v>
      </c>
      <c r="Q29">
        <f>IF(OR(ABS(I13-AB$5)&lt;=0.001*(I13),ABS(I13-AB$6)&lt;=0.001*(I13)),0,1)</f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>IF(OR(ABS(1/A14-T$5)&lt;=0.001*(1/A14),ABS(1/A14-T$6)&lt;=0.001*(1/A14)),0,1)</f>
        <v>1</v>
      </c>
      <c r="J30">
        <f>IF(OR(ABS(B14-U$5)&lt;=0.001*(B14),ABS(B14-U$6)&lt;=0.001*(B14)),0,1)</f>
        <v>1</v>
      </c>
      <c r="K30">
        <f>IF(OR(ABS(C14-V$5)&lt;=0.001*(C14),ABS(C14-V$6)&lt;=0.001*(C14)),0,1)</f>
        <v>1</v>
      </c>
      <c r="L30">
        <f>IF(OR(ABS(1/D14-W$5)&lt;=0.001*(1/D14),ABS(1/D14-W$6)&lt;=0.001*(1/D14)),0,1)</f>
        <v>1</v>
      </c>
      <c r="M30">
        <f>IF(OR(ABS(E14-X$5)&lt;=0.001*(E14),ABS(E14-X$6)&lt;=0.001*(E14)),0,1)</f>
        <v>1</v>
      </c>
      <c r="N30">
        <f>IF(OR(ABS(F14-Y$5)&lt;=0.001*(F14),ABS(F14-Y$6)&lt;=0.001*(F14)),0,1)</f>
        <v>1</v>
      </c>
      <c r="O30">
        <f>IF(OR(ABS(1/G14-Z$5)&lt;=0.001*(1/G14),ABS(1/G14-Z$6)&lt;=0.001*(1/G14)),0,1)</f>
        <v>1</v>
      </c>
      <c r="P30">
        <f>IF(OR(ABS(H14-AA$5)&lt;=0.001*(H14),ABS(H14-AA$6)&lt;=0.001*(H14)),0,1)</f>
        <v>1</v>
      </c>
      <c r="Q30">
        <f>IF(OR(ABS(I14-AB$5)&lt;=0.001*(I14),ABS(I14-AB$6)&lt;=0.001*(I14)),0,1)</f>
        <v>1</v>
      </c>
    </row>
    <row r="31" spans="1:22" x14ac:dyDescent="0.3">
      <c r="C31">
        <f>STDEV(D5:D16)/SQRT(12)</f>
        <v>0.6340764752107908</v>
      </c>
      <c r="D31" t="s">
        <v>7</v>
      </c>
      <c r="E31">
        <f>AVERAGE(D$1:D$3)</f>
        <v>25.501153551707663</v>
      </c>
      <c r="F31">
        <f>AVERAGE(D$4:D$6)</f>
        <v>23.036209536551667</v>
      </c>
      <c r="G31">
        <f>AVERAGE(D$7:D$12)</f>
        <v>23.814975113660626</v>
      </c>
      <c r="H31">
        <f>AVERAGE(D$13:D$16)</f>
        <v>23.420667400749146</v>
      </c>
      <c r="I31">
        <f>IF(OR(ABS(1/A15-T$5)&lt;=0.001*(1/A15),ABS(1/A15-T$6)&lt;=0.001*(1/A15)),0,1)</f>
        <v>1</v>
      </c>
      <c r="J31">
        <f>IF(OR(ABS(B15-U$5)&lt;=0.001*(B15),ABS(B15-U$6)&lt;=0.001*(B15)),0,1)</f>
        <v>1</v>
      </c>
      <c r="K31">
        <f>IF(OR(ABS(C15-V$5)&lt;=0.001*(C15),ABS(C15-V$6)&lt;=0.001*(C15)),0,1)</f>
        <v>1</v>
      </c>
      <c r="L31">
        <f>IF(OR(ABS(1/D15-W$5)&lt;=0.001*(1/D15),ABS(1/D15-W$6)&lt;=0.001*(1/D15)),0,1)</f>
        <v>1</v>
      </c>
      <c r="M31">
        <f>IF(OR(ABS(E15-X$5)&lt;=0.001*(E15),ABS(E15-X$6)&lt;=0.001*(E15)),0,1)</f>
        <v>1</v>
      </c>
      <c r="N31">
        <f>IF(OR(ABS(F15-Y$5)&lt;=0.001*(F15),ABS(F15-Y$6)&lt;=0.001*(F15)),0,1)</f>
        <v>1</v>
      </c>
      <c r="O31">
        <f>IF(OR(ABS(1/G15-Z$5)&lt;=0.001*(1/G15),ABS(1/G15-Z$6)&lt;=0.001*(1/G15)),0,1)</f>
        <v>1</v>
      </c>
      <c r="P31">
        <f>IF(OR(ABS(H15-AA$5)&lt;=0.001*(H15),ABS(H15-AA$6)&lt;=0.001*(H15)),0,1)</f>
        <v>0</v>
      </c>
      <c r="Q31">
        <f>IF(OR(ABS(I15-AB$5)&lt;=0.001*(I15),ABS(I15-AB$6)&lt;=0.001*(I15)),0,1)</f>
        <v>1</v>
      </c>
    </row>
    <row r="32" spans="1:22" x14ac:dyDescent="0.3">
      <c r="A32">
        <f>MIN(D5:D14)</f>
        <v>21.593461694557778</v>
      </c>
      <c r="E32">
        <f>STDEV(D$1:D$3)/SQRT(COUNT(D$1:D$3))</f>
        <v>0.40044963994285782</v>
      </c>
      <c r="F32">
        <f>STDEV(D$4:D$6)/SQRT(COUNT(D$4:D$6))</f>
        <v>0.85338998100315511</v>
      </c>
      <c r="G32">
        <f>STDEV(D$7:D$12)/SQRT(COUNT(D$7:D$12))</f>
        <v>1.0895711632467624</v>
      </c>
      <c r="H32">
        <f>STDEV(D$13:D$16)/SQRT(COUNT(D$13:D$16))</f>
        <v>1.0555221728880011</v>
      </c>
      <c r="I32">
        <f>IF(OR(ABS(1/A16-T$5)&lt;=0.001*(1/A16),ABS(1/A16-T$6)&lt;=0.001*(1/A16)),0,1)</f>
        <v>1</v>
      </c>
      <c r="J32">
        <f>IF(OR(ABS(B16-U$5)&lt;=0.001*(B16),ABS(B16-U$6)&lt;=0.001*(B16)),0,1)</f>
        <v>1</v>
      </c>
      <c r="K32">
        <f>IF(OR(ABS(C16-V$5)&lt;=0.001*(C16),ABS(C16-V$6)&lt;=0.001*(C16)),0,1)</f>
        <v>1</v>
      </c>
      <c r="L32">
        <f>IF(OR(ABS(1/D16-W$5)&lt;=0.001*(1/D16),ABS(1/D16-W$6)&lt;=0.001*(1/D16)),0,1)</f>
        <v>0</v>
      </c>
      <c r="M32">
        <f>IF(OR(ABS(E16-X$5)&lt;=0.001*(E16),ABS(E16-X$6)&lt;=0.001*(E16)),0,1)</f>
        <v>1</v>
      </c>
      <c r="N32">
        <f>IF(OR(ABS(F16-Y$5)&lt;=0.001*(F16),ABS(F16-Y$6)&lt;=0.001*(F16)),0,1)</f>
        <v>1</v>
      </c>
      <c r="O32">
        <f>IF(OR(ABS(1/G16-Z$5)&lt;=0.001*(1/G16),ABS(1/G16-Z$6)&lt;=0.001*(1/G16)),0,1)</f>
        <v>1</v>
      </c>
      <c r="P32">
        <f>IF(OR(ABS(H16-AA$5)&lt;=0.001*(H16),ABS(H16-AA$6)&lt;=0.001*(H16)),0,1)</f>
        <v>0</v>
      </c>
      <c r="Q32">
        <f>IF(OR(ABS(I16-AB$5)&lt;=0.001*(I16),ABS(I16-AB$6)&lt;=0.001*(I16)),0,1)</f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2.9734201041944524E-7</v>
      </c>
      <c r="G35">
        <f>AVERAGE(E$4:E$6)</f>
        <v>5.1634362243451468E-4</v>
      </c>
      <c r="H35">
        <f>AVERAGE(E$7:E$12)</f>
        <v>3.2924894235212515E-3</v>
      </c>
      <c r="I35">
        <f>AVERAGE(E$13:E$16)</f>
        <v>7.922688663639996E-3</v>
      </c>
    </row>
    <row r="36" spans="1:12" x14ac:dyDescent="0.3">
      <c r="F36">
        <f>STDEV(E$1:E$3)/SQRT(COUNT(E$1:E$3))</f>
        <v>2.9734198821498474E-7</v>
      </c>
      <c r="G36">
        <f>STDEV(E$4:E$6)/SQRT(COUNT(E$4:E$6))</f>
        <v>5.1158061128345406E-4</v>
      </c>
      <c r="H36">
        <f>STDEV(E$7:E$12)/SQRT(COUNT(E$7:E$12))</f>
        <v>3.2924894234946621E-3</v>
      </c>
      <c r="I36">
        <f>STDEV(E$13:E$16)/SQRT(COUNT(E$13:E$16))</f>
        <v>7.922687951299202E-3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5.438433584679539E-2</v>
      </c>
      <c r="F39" t="s">
        <v>9</v>
      </c>
      <c r="G39">
        <f>AVERAGE(F$1:F$3)</f>
        <v>0.56973253773960397</v>
      </c>
      <c r="H39">
        <f>AVERAGE(F$4:F$6)</f>
        <v>0.57042480300530662</v>
      </c>
      <c r="I39">
        <f>AVERAGE(F$8:F$12)</f>
        <v>0.3452988225463679</v>
      </c>
      <c r="J39">
        <f>AVERAGE(F$13:F$16)</f>
        <v>0.21031512598426269</v>
      </c>
    </row>
    <row r="40" spans="1:12" x14ac:dyDescent="0.3">
      <c r="G40">
        <f>STDEV(F$1:F$3)/SQRT(COUNT(F$1:F$3))</f>
        <v>0.15703066057316328</v>
      </c>
      <c r="H40">
        <f>STDEV(F$4:F$6)/SQRT(COUNT(F$4:F$6))</f>
        <v>5.8055101586766467E-2</v>
      </c>
      <c r="I40">
        <f>STDEV(F$8:F$12)/SQRT(COUNT(F$8:F$12))</f>
        <v>8.3636929250281516E-2</v>
      </c>
      <c r="J40">
        <f>STDEV(F$13:F$16)/SQRT(COUNT(F$13:F$16))</f>
        <v>4.0224679274662223E-2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36.700000000000003</v>
      </c>
      <c r="I43">
        <f>AVERAGE(G$4:G$6)</f>
        <v>36.700000000000003</v>
      </c>
      <c r="J43">
        <f>AVERAGE(G$7:G$12)</f>
        <v>36.699999999999996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STDEV(G$7:G$12)/SQRT(COUNT(G$7:G$12))</f>
        <v>3.1776437161565094E-15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0.45025495104093932</v>
      </c>
      <c r="J47">
        <f>AVERAGE(H$4:H$6)</f>
        <v>0.51666306386156846</v>
      </c>
      <c r="K47">
        <f>AVERAGE(H$7:H$12)</f>
        <v>0.49999999999999889</v>
      </c>
      <c r="L47">
        <f>AVERAGE(H$13:H$16)</f>
        <v>0.51425696555391043</v>
      </c>
    </row>
    <row r="48" spans="1:12" x14ac:dyDescent="0.3">
      <c r="I48">
        <f>STDEV(H$1:H$3)/SQRT(COUNT(H$1:H$3))</f>
        <v>2.5495104091538545E-4</v>
      </c>
      <c r="J48">
        <f>STDEV(H$4:H$6)/SQRT(COUNT(H$4:H$6))</f>
        <v>3.3331532076248463E-2</v>
      </c>
      <c r="K48">
        <f>STDEV(H$7:H$12)/SQRT(COUNT(H$7:H$12))</f>
        <v>2.2360679774985664E-2</v>
      </c>
      <c r="L48">
        <f>STDEV(H$13:H$16)/SQRT(COUNT(H$13:H$16))</f>
        <v>2.2663529313685593E-2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0.2999999986395086</v>
      </c>
      <c r="K51">
        <f>AVERAGE(I$4:I$6)</f>
        <v>3.4793235074664051E-14</v>
      </c>
      <c r="L51">
        <f>AVERAGE(I$7:I$12)</f>
        <v>0.23726715296469356</v>
      </c>
      <c r="M51">
        <f>AVERAGE(I$13:I$16)</f>
        <v>0.14140213211936481</v>
      </c>
    </row>
    <row r="52" spans="9:16" x14ac:dyDescent="0.3">
      <c r="J52">
        <f>STDEV(I$1:I$3)/SQRT(COUNT(I$1:I$3))</f>
        <v>0.2999999986394864</v>
      </c>
      <c r="K52">
        <f>STDEV(I$4:I$6)/SQRT(COUNT(I$4:I$6))</f>
        <v>6.309517547576488E-15</v>
      </c>
      <c r="L52">
        <f>STDEV(I$7:I$12)/SQRT(COUNT(I$7:I$12))</f>
        <v>0.15773139464335398</v>
      </c>
      <c r="M52">
        <f>STDEV(I$13:I$16)/SQRT(COUNT(I$13:I$16))</f>
        <v>0.1414011763178569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3.533062777266764</v>
      </c>
      <c r="L55">
        <f>AVERAGE(J$4:J$6)</f>
        <v>4.5811583465437993</v>
      </c>
      <c r="M55">
        <f>AVERAGE(J$7:J$12)</f>
        <v>3.9548036382170917</v>
      </c>
      <c r="N55">
        <f>AVERAGE(J$13:J$16)</f>
        <v>4.4114675727983164</v>
      </c>
    </row>
    <row r="56" spans="9:16" x14ac:dyDescent="0.3">
      <c r="K56">
        <f>STDEV(J$1:J$3)/SQRT(COUNT(J$1:J$3))</f>
        <v>0.95091847306156885</v>
      </c>
      <c r="L56">
        <f>STDEV(J$4:J$6)/SQRT(COUNT(J$4:J$6))</f>
        <v>0.74102609732739921</v>
      </c>
      <c r="M56">
        <f>STDEV(J$7:J$12)/SQRT(COUNT(J$7:J$12))</f>
        <v>0.5572585952375616</v>
      </c>
      <c r="N56">
        <f>STDEV(J$13:J$16)/SQRT(COUNT(J$13:J$16))</f>
        <v>0.66381635981309228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18.840073405062384</v>
      </c>
      <c r="M59">
        <f>AVERAGE(K$4:K$6)</f>
        <v>14.884047746152758</v>
      </c>
      <c r="N59">
        <f>AVERAGE(K$7:K$12)</f>
        <v>15.748731702057517</v>
      </c>
      <c r="O59">
        <f>AVERAGE(K$13:K$16)</f>
        <v>15.511790481297837</v>
      </c>
    </row>
    <row r="60" spans="9:16" x14ac:dyDescent="0.3">
      <c r="L60">
        <f>STDEV(K$1:K$3)/SQRT(COUNT(K$1:K$3))</f>
        <v>2.8295570070225722</v>
      </c>
      <c r="M60">
        <f>STDEV(K$4:K$6)/SQRT(COUNT(K$4:K$6))</f>
        <v>2.7073828332622396</v>
      </c>
      <c r="N60">
        <f>STDEV(K$7:K$12)/SQRT(COUNT(K$7:K$12))</f>
        <v>1.391288867587861</v>
      </c>
      <c r="O60">
        <f>STDEV(K$13:K$16)/SQRT(COUNT(K$13:K$16))</f>
        <v>1.6947067045652953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322297406.83883727</v>
      </c>
      <c r="N63">
        <f>AVERAGE(L$4:L$6)</f>
        <v>307025028.53066283</v>
      </c>
      <c r="O63">
        <f>AVERAGE(L$7:L$12)</f>
        <v>439397438.48223418</v>
      </c>
      <c r="P63">
        <f>AVERAGE(L$13:L$16)</f>
        <v>589489790.05770302</v>
      </c>
    </row>
    <row r="64" spans="9:16" x14ac:dyDescent="0.3">
      <c r="M64">
        <f>STDEV(L$1:L$3)/SQRT(COUNT(L$1:L$3))</f>
        <v>133696044.71379942</v>
      </c>
      <c r="N64">
        <f>STDEV(L$4:L$6)/SQRT(COUNT(L$4:L$6))</f>
        <v>161012572.47076607</v>
      </c>
      <c r="O64">
        <f>STDEV(L$7:L$12)/SQRT(COUNT(L$7:L$12))</f>
        <v>192026392.13394693</v>
      </c>
      <c r="P64">
        <f>STDEV(L$13:L$16)/SQRT(COUNT(L$13:L$16))</f>
        <v>96057643.259005845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0.99610249611204915</v>
      </c>
      <c r="O67">
        <f>AVERAGE(M$4:M$6)</f>
        <v>0.9967839548778642</v>
      </c>
      <c r="P67">
        <f>AVERAGE(M$7:M$12)</f>
        <v>0.98952123276566295</v>
      </c>
      <c r="Q67">
        <f>AVERAGE(M$13:M$16)</f>
        <v>0.99613199874321512</v>
      </c>
    </row>
    <row r="68" spans="13:20" x14ac:dyDescent="0.3">
      <c r="N68">
        <f>STDEV(M$1:M$3)/SQRT(COUNT(M$1:M$3))</f>
        <v>5.4739122555715915E-4</v>
      </c>
      <c r="O68">
        <f>STDEV(M$4:M$6)/SQRT(COUNT(M$4:M$6))</f>
        <v>3.4805227802761E-4</v>
      </c>
      <c r="P68">
        <f>STDEV(M$7:M$12)/SQRT(COUNT(M$7:M$12))</f>
        <v>3.3330383601815855E-3</v>
      </c>
      <c r="Q68">
        <f>STDEV(M$13:M$16)/SQRT(COUNT(M$13:M$16))</f>
        <v>1.6833426234437777E-3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0.99282012239315154</v>
      </c>
      <c r="P71">
        <f>AVERAGE(N$4:N$6)</f>
        <v>0.97700231384741032</v>
      </c>
      <c r="Q71">
        <f>AVERAGE(N$7:N$12)</f>
        <v>0.97102653042702503</v>
      </c>
      <c r="R71">
        <f>AVERAGE(N$13:N$16)</f>
        <v>0.98920531122937072</v>
      </c>
    </row>
    <row r="72" spans="13:20" x14ac:dyDescent="0.3">
      <c r="O72">
        <f>STDEV(N$1:N$3)/SQRT(COUNT(N$1:N$3))</f>
        <v>2.5222189843747949E-3</v>
      </c>
      <c r="P72">
        <f>STDEV(N$4:N$6)/SQRT(COUNT(N$4:N$6))</f>
        <v>9.2434567566418175E-3</v>
      </c>
      <c r="Q72">
        <f>STDEV(N$7:N$12)/SQRT(COUNT(N$7:N$12))</f>
        <v>1.2801810319886715E-2</v>
      </c>
      <c r="R72">
        <f>STDEV(N$13:N$16)/SQRT(COUNT(N$13:N$16))</f>
        <v>6.1045638730367838E-3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0.96241908746724869</v>
      </c>
      <c r="Q75">
        <f>AVERAGE(O$4:O$6)</f>
        <v>0.98939106258001652</v>
      </c>
      <c r="R75">
        <f>AVERAGE(O$7:O$12)</f>
        <v>0.97543227819160949</v>
      </c>
      <c r="S75">
        <f>AVERAGE(O$13:O$16)</f>
        <v>0.94885184604567596</v>
      </c>
    </row>
    <row r="76" spans="13:20" x14ac:dyDescent="0.3">
      <c r="P76">
        <f>STDEV(O$1:O$3)/SQRT(COUNT(O$1:O$3))</f>
        <v>9.6950537964297645E-3</v>
      </c>
      <c r="Q76">
        <f>STDEV(O$4:O$6)/SQRT(COUNT(O$4:O$6))</f>
        <v>5.2304305107699891E-3</v>
      </c>
      <c r="R76">
        <f>STDEV(O$7:O$12)/SQRT(COUNT(O$7:O$12))</f>
        <v>5.9452596714538244E-3</v>
      </c>
      <c r="S76">
        <f>STDEV(O$13:O$16)/SQRT(COUNT(O$13:O$16))</f>
        <v>1.2635272669951129E-2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9.0604965834670162E-2</v>
      </c>
      <c r="R79">
        <f>AVERAGE(P$4:P$6)</f>
        <v>8.1764093011109776E-2</v>
      </c>
      <c r="S79">
        <f>AVERAGE(P$7:P$12)</f>
        <v>0.1331390766419934</v>
      </c>
      <c r="T79">
        <f>AVERAGE(P$13:P$16)</f>
        <v>8.0490913031519173E-2</v>
      </c>
    </row>
    <row r="80" spans="13:20" x14ac:dyDescent="0.3">
      <c r="Q80">
        <f>STDEV(P$1:P$3)/SQRT(COUNT(P$1:P$3))</f>
        <v>8.1732529918403865E-3</v>
      </c>
      <c r="R80">
        <f>STDEV(P$4:P$6)/SQRT(COUNT(P$4:P$6))</f>
        <v>4.7512572333779255E-3</v>
      </c>
      <c r="S80">
        <f>STDEV(P$7:P$12)/SQRT(COUNT(P$7:P$12))</f>
        <v>2.5640300948225687E-2</v>
      </c>
      <c r="T80">
        <f>STDEV(P$13:P$16)/SQRT(COUNT(P$13:P$16))</f>
        <v>2.0140947444510421E-2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0.11991242734613579</v>
      </c>
      <c r="S83">
        <f>AVERAGE(Q$4:Q$6)</f>
        <v>0.23214300018954326</v>
      </c>
      <c r="T83">
        <f>AVERAGE(Q$7:Q$12)</f>
        <v>0.21670463283506702</v>
      </c>
      <c r="U83">
        <f>AVERAGE(Q$13:Q$16)</f>
        <v>0.14083457591039267</v>
      </c>
    </row>
    <row r="84" spans="17:22" x14ac:dyDescent="0.3">
      <c r="R84">
        <f>STDEV(Q$1:Q$3)/SQRT(COUNT(Q$1:Q$3))</f>
        <v>2.3045368816247365E-2</v>
      </c>
      <c r="S84">
        <f>STDEV(Q$4:Q$6)/SQRT(COUNT(Q$4:Q$6))</f>
        <v>2.6838677451006109E-2</v>
      </c>
      <c r="T84">
        <f>STDEV(Q$7:Q$12)/SQRT(COUNT(Q$7:Q$12))</f>
        <v>5.1524772094902818E-2</v>
      </c>
      <c r="U84">
        <f>STDEV(Q$13:Q$16)/SQRT(COUNT(Q$13:Q$16))</f>
        <v>4.0165545483766697E-2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0.2825251718534168</v>
      </c>
      <c r="T87">
        <f>AVERAGE(R$4:R$6)</f>
        <v>0.31867783476054812</v>
      </c>
      <c r="U87">
        <f>AVERAGE(R$7:R$12)</f>
        <v>0.23885585645313592</v>
      </c>
      <c r="V87">
        <f>AVERAGE(R$13:R$16)</f>
        <v>0.35618557676696688</v>
      </c>
    </row>
    <row r="88" spans="17:22" x14ac:dyDescent="0.3">
      <c r="S88">
        <f>STDEV(R$1:R$3)/SQRT(COUNT(R$1:R$3))</f>
        <v>3.0527277357302818E-2</v>
      </c>
      <c r="T88">
        <f>STDEV(R$4:R$6)/SQRT(COUNT(R$4:R$6))</f>
        <v>0.15872826966404358</v>
      </c>
      <c r="U88">
        <f>STDEV(R$7:R$12)/SQRT(COUNT(R$7:R$12))</f>
        <v>2.4289778214565155E-2</v>
      </c>
      <c r="V88">
        <f>STDEV(R$13:R$16)/SQRT(COUNT(R$13:R$16))</f>
        <v>1.6082875657898836E-2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2019-04-03T18:04:58Z</dcterms:created>
  <dcterms:modified xsi:type="dcterms:W3CDTF">2019-04-04T04:14:54Z</dcterms:modified>
</cp:coreProperties>
</file>