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8F4710D-A0F2-4B9A-901F-59F2C80FCE8A}" xr6:coauthVersionLast="36" xr6:coauthVersionMax="36" xr10:uidLastSave="{00000000-0000-0000-0000-000000000000}"/>
  <bookViews>
    <workbookView xWindow="0" yWindow="0" windowWidth="17256" windowHeight="7848" xr2:uid="{F04458BA-F5E3-4736-96C7-670DB4912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<sst xmlns="http://schemas.openxmlformats.org/spreadsheetml/2006/main" count="90" uniqueCount="22">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</sst>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ECE9-5D54-4200-BD02-0D9008CF6FFE}">
  <dimension ref="A1:AB88"/>
  <sheetViews>
    <sheetView tabSelected="1" workbookViewId="0">
      <selection activeCell="S13" sqref="S13"/>
    </sheetView>
  </sheetViews>
  <sheetFormatPr defaultRowHeight="14.4" x14ac:dyDescent="0.3"/>
  <sheetData>
    <row r="1" spans="1:28" x14ac:dyDescent="0.3">
      <c r="A1">
        <v>48</v>
      </c>
      <c r="B1">
        <v>8.4623415322850684E-3</v>
      </c>
      <c r="C1">
        <v>0.20367394010540282</v>
      </c>
      <c r="D1">
        <v>30.053526202413085</v>
      </c>
      <c r="E1">
        <v>2.4819719744083884E-14</v>
      </c>
      <c r="F1">
        <v>0.92105762924928725</v>
      </c>
      <c r="G1">
        <v>36.700000000000003</v>
      </c>
      <c r="H1">
        <v>0.5</v>
      </c>
      <c r="I1">
        <v>0.89999999879476877</v>
      </c>
      <c r="J1">
        <v>2.1625082963952234</v>
      </c>
      <c r="K1">
        <v>23.498872827240373</v>
      </c>
      <c r="L1">
        <v>329524386.19164366</v>
      </c>
      <c r="M1">
        <v>0.99743989375090858</v>
      </c>
      <c r="N1">
        <v>0.99259859579370657</v>
      </c>
      <c r="O1">
        <v>0.97943614728640105</v>
      </c>
      <c r="P1">
        <v>7.2640721551045465E-2</v>
      </c>
      <c r="Q1">
        <v>0.12209761812629213</v>
      </c>
      <c r="R1">
        <v>0.23135323395870067</v>
      </c>
    </row>
    <row r="2" spans="1:28" x14ac:dyDescent="0.3">
      <c r="A2">
        <v>48</v>
      </c>
      <c r="B2">
        <v>7.0879160032728565E-3</v>
      </c>
      <c r="C2">
        <v>7.8235340751081769E-4</v>
      </c>
      <c r="D2">
        <v>22.002644026106942</v>
      </c>
      <c r="E2">
        <v>4.3336898185828099E-14</v>
      </c>
      <c r="F2">
        <v>0.56527614394406145</v>
      </c>
      <c r="G2">
        <v>36.700000000000003</v>
      </c>
      <c r="H2">
        <v>0.5</v>
      </c>
      <c r="I2">
        <v>4.1483345363234413E-9</v>
      </c>
      <c r="J2">
        <v>5.4109811910207402</v>
      </c>
      <c r="K2">
        <v>13.194359513895636</v>
      </c>
      <c r="L2">
        <v>58371966.163854614</v>
      </c>
      <c r="M2">
        <v>0.99547093627576366</v>
      </c>
      <c r="N2">
        <v>0.9880079239019226</v>
      </c>
      <c r="O2">
        <v>0.95449476908886899</v>
      </c>
      <c r="P2">
        <v>0.10195894802861402</v>
      </c>
      <c r="Q2">
        <v>0.16357933485049936</v>
      </c>
      <c r="R2">
        <v>0.30195405102851458</v>
      </c>
    </row>
    <row r="3" spans="1:28" x14ac:dyDescent="0.3">
      <c r="A3">
        <v>48</v>
      </c>
      <c r="B3">
        <v>9.3798303971180091E-3</v>
      </c>
      <c r="C3">
        <v>0.22558915711106839</v>
      </c>
      <c r="D3">
        <v>22.49489355065743</v>
      </c>
      <c r="E3">
        <v>2.2215768737952458E-14</v>
      </c>
      <c r="F3">
        <v>0.37589749174708642</v>
      </c>
      <c r="G3">
        <v>36.700000000000003</v>
      </c>
      <c r="H3">
        <v>0.5</v>
      </c>
      <c r="I3">
        <v>2.2204460492503131E-14</v>
      </c>
      <c r="J3">
        <v>2.8545006670305701</v>
      </c>
      <c r="K3">
        <v>21.32582768327168</v>
      </c>
      <c r="L3">
        <v>491428573.90711832</v>
      </c>
      <c r="M3">
        <v>0.99564380321843526</v>
      </c>
      <c r="N3">
        <v>0.99610763289496163</v>
      </c>
      <c r="O3">
        <v>0.94510004612026544</v>
      </c>
      <c r="P3">
        <v>9.5112350397312334E-2</v>
      </c>
      <c r="Q3">
        <v>8.8408047199410006E-2</v>
      </c>
      <c r="R3">
        <v>0.34354666096948205</v>
      </c>
    </row>
    <row r="4" spans="1:28" x14ac:dyDescent="0.3">
      <c r="A4">
        <v>48</v>
      </c>
      <c r="B4">
        <v>1.2296346168554385E-2</v>
      </c>
      <c r="C4">
        <v>3.1791098257646705E-3</v>
      </c>
      <c r="D4">
        <v>21.988374238445221</v>
      </c>
      <c r="E4">
        <v>5.2926669324288412E-5</v>
      </c>
      <c r="F4">
        <v>0.63798610661640787</v>
      </c>
      <c r="G4">
        <v>36.700000000000003</v>
      </c>
      <c r="H4">
        <v>0.5</v>
      </c>
      <c r="I4">
        <v>1.2551688521053786E-5</v>
      </c>
      <c r="J4">
        <v>5.7405390179783975</v>
      </c>
      <c r="K4">
        <v>11.932998852906991</v>
      </c>
      <c r="L4">
        <v>142099720.84676462</v>
      </c>
      <c r="M4">
        <v>0.99706208095542581</v>
      </c>
      <c r="N4">
        <v>0.95975372568847916</v>
      </c>
      <c r="O4">
        <v>0.97867384805921454</v>
      </c>
      <c r="P4">
        <v>7.8465798556370592E-2</v>
      </c>
      <c r="Q4">
        <v>0.2871633015703699</v>
      </c>
      <c r="R4">
        <v>0.21568554709783419</v>
      </c>
    </row>
    <row r="5" spans="1:28" x14ac:dyDescent="0.3">
      <c r="A5">
        <v>48</v>
      </c>
      <c r="B5">
        <v>1.3277862336824571E-2</v>
      </c>
      <c r="C5">
        <v>0.3294764457298876</v>
      </c>
      <c r="D5">
        <v>21.756940779740784</v>
      </c>
      <c r="E5">
        <v>3.7942951419048788E-14</v>
      </c>
      <c r="F5">
        <v>0.62145337107909882</v>
      </c>
      <c r="G5">
        <v>36.700000000000003</v>
      </c>
      <c r="H5">
        <v>0.5</v>
      </c>
      <c r="I5">
        <v>3.1569760733618995E-8</v>
      </c>
      <c r="J5">
        <v>3.2019445842733112</v>
      </c>
      <c r="K5">
        <v>20.291272549059869</v>
      </c>
      <c r="L5">
        <v>629015918.00472903</v>
      </c>
      <c r="M5">
        <v>0.99609224943660102</v>
      </c>
      <c r="N5">
        <v>0.98130551514094577</v>
      </c>
      <c r="O5">
        <v>0.99375796189455334</v>
      </c>
      <c r="P5">
        <v>9.1131006255678229E-2</v>
      </c>
      <c r="Q5">
        <v>0.19328974496486237</v>
      </c>
      <c r="R5">
        <v>0.11310397176859953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0.01</v>
      </c>
      <c r="Z5">
        <f>1/37.7</f>
        <v>2.652519893899204E-2</v>
      </c>
      <c r="AA5">
        <v>0.45</v>
      </c>
      <c r="AB5">
        <v>0</v>
      </c>
    </row>
    <row r="6" spans="1:28" x14ac:dyDescent="0.3">
      <c r="A6">
        <v>48</v>
      </c>
      <c r="B6">
        <v>1.260246619721404E-2</v>
      </c>
      <c r="C6">
        <v>1.0000022215045574E-8</v>
      </c>
      <c r="D6">
        <v>24.372073757885499</v>
      </c>
      <c r="E6">
        <v>2.2213446947821627E-14</v>
      </c>
      <c r="F6">
        <v>0.45880109823684573</v>
      </c>
      <c r="G6">
        <v>36.700000000000003</v>
      </c>
      <c r="H6">
        <v>0.5</v>
      </c>
      <c r="I6">
        <v>2.2204460492503131E-14</v>
      </c>
      <c r="J6">
        <v>4.8009906026203222</v>
      </c>
      <c r="K6">
        <v>12.427920283777066</v>
      </c>
      <c r="L6">
        <v>149958676.64782012</v>
      </c>
      <c r="M6">
        <v>0.99719751166247605</v>
      </c>
      <c r="N6">
        <v>0.99022642723610033</v>
      </c>
      <c r="O6">
        <v>0.9953288689113382</v>
      </c>
      <c r="P6">
        <v>7.5694532686071694E-2</v>
      </c>
      <c r="Q6">
        <v>0.21585150161878044</v>
      </c>
      <c r="R6">
        <v>0.68429294127634976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</v>
      </c>
      <c r="Z6">
        <f>1/35.7</f>
        <v>2.8011204481792715E-2</v>
      </c>
      <c r="AA6">
        <v>0.55000000000000004</v>
      </c>
      <c r="AB6">
        <v>0.9</v>
      </c>
    </row>
    <row r="7" spans="1:28" x14ac:dyDescent="0.3">
      <c r="A7">
        <v>48</v>
      </c>
      <c r="B7">
        <v>2.4480432291238276E-2</v>
      </c>
      <c r="C7">
        <v>0.10374900489411885</v>
      </c>
      <c r="D7">
        <v>28.694351920271899</v>
      </c>
      <c r="E7">
        <v>3.0549572569244712E-14</v>
      </c>
      <c r="F7">
        <v>0.58546968197396287</v>
      </c>
      <c r="G7">
        <v>36.700000000000003</v>
      </c>
      <c r="H7">
        <v>0.5</v>
      </c>
      <c r="I7">
        <v>0.89999998959754068</v>
      </c>
      <c r="J7">
        <v>2.7104915472237701</v>
      </c>
      <c r="K7">
        <v>17.03525288536451</v>
      </c>
      <c r="L7">
        <v>233195940.88932732</v>
      </c>
      <c r="M7">
        <v>0.998883808827707</v>
      </c>
      <c r="N7">
        <v>0.99799024698887173</v>
      </c>
      <c r="O7">
        <v>0.95765864641126175</v>
      </c>
      <c r="P7">
        <v>4.6956269948222946E-2</v>
      </c>
      <c r="Q7">
        <v>7.0363954848207733E-2</v>
      </c>
      <c r="R7">
        <v>0.30159303334975701</v>
      </c>
    </row>
    <row r="8" spans="1:28" x14ac:dyDescent="0.3">
      <c r="A8">
        <v>48</v>
      </c>
      <c r="B8">
        <v>3.7971161260643996E-2</v>
      </c>
      <c r="C8">
        <v>0.52165564666112219</v>
      </c>
      <c r="D8">
        <v>23.19300379092607</v>
      </c>
      <c r="E8">
        <v>2.2204460492503131E-14</v>
      </c>
      <c r="F8">
        <v>0.20916314477800421</v>
      </c>
      <c r="G8">
        <v>36.700000000000003</v>
      </c>
      <c r="H8">
        <v>0.5</v>
      </c>
      <c r="I8">
        <v>2.2217817875693805E-14</v>
      </c>
      <c r="J8">
        <v>2.2911350836709499</v>
      </c>
      <c r="K8">
        <v>19.863141373060266</v>
      </c>
      <c r="L8">
        <v>612804472.35452986</v>
      </c>
      <c r="M8">
        <v>0.98016548839177586</v>
      </c>
      <c r="N8">
        <v>0.9837064017433661</v>
      </c>
      <c r="O8">
        <v>0.98791841067743325</v>
      </c>
      <c r="P8">
        <v>0.20135092695084778</v>
      </c>
      <c r="Q8">
        <v>0.18440019312850253</v>
      </c>
      <c r="R8">
        <v>0.1735876919469054</v>
      </c>
    </row>
    <row r="9" spans="1:28" x14ac:dyDescent="0.3">
      <c r="A9">
        <v>48</v>
      </c>
      <c r="B9">
        <v>2.8916116933539386E-3</v>
      </c>
      <c r="C9">
        <v>7.0548590732863736E-3</v>
      </c>
      <c r="D9">
        <v>21.526418838196403</v>
      </c>
      <c r="E9">
        <v>3.60901059411002E-3</v>
      </c>
      <c r="F9">
        <v>0.2660791267166624</v>
      </c>
      <c r="G9">
        <v>36.700000000000003</v>
      </c>
      <c r="H9">
        <v>0.5</v>
      </c>
      <c r="I9">
        <v>4.7173818790129252E-10</v>
      </c>
      <c r="J9">
        <v>5.671278652516353</v>
      </c>
      <c r="K9">
        <v>12.951932651293941</v>
      </c>
      <c r="L9">
        <v>368341515.45186412</v>
      </c>
      <c r="M9">
        <v>0.99280267218061824</v>
      </c>
      <c r="N9">
        <v>0.94177370025777141</v>
      </c>
      <c r="O9">
        <v>0.96049876526412814</v>
      </c>
      <c r="P9">
        <v>0.12077471245779672</v>
      </c>
      <c r="Q9">
        <v>0.34770421058933537</v>
      </c>
      <c r="R9">
        <v>0.49991613587811629</v>
      </c>
    </row>
    <row r="10" spans="1:28" x14ac:dyDescent="0.3">
      <c r="A10">
        <v>48</v>
      </c>
      <c r="B10">
        <v>5.8800788649188418E-3</v>
      </c>
      <c r="C10">
        <v>2.1473707553475448E-2</v>
      </c>
      <c r="D10">
        <v>21.813038630125103</v>
      </c>
      <c r="E10">
        <v>5.3986353099470259E-2</v>
      </c>
      <c r="F10">
        <v>0.63888079372004702</v>
      </c>
      <c r="G10">
        <v>36.700000000000003</v>
      </c>
      <c r="H10">
        <v>0.5</v>
      </c>
      <c r="I10">
        <v>1.4189042303612716E-5</v>
      </c>
      <c r="J10">
        <v>3.6193816110206019</v>
      </c>
      <c r="K10">
        <v>10.497893843788423</v>
      </c>
      <c r="L10">
        <v>83209981.629029527</v>
      </c>
      <c r="M10">
        <v>0.99668171615235679</v>
      </c>
      <c r="N10">
        <v>0.98808756425371214</v>
      </c>
      <c r="O10">
        <v>0.99446855576874249</v>
      </c>
      <c r="P10">
        <v>8.1036370115689871E-2</v>
      </c>
      <c r="Q10">
        <v>0.22785257044354776</v>
      </c>
      <c r="R10">
        <v>0.20220297911806076</v>
      </c>
    </row>
    <row r="11" spans="1:28" x14ac:dyDescent="0.3">
      <c r="A11">
        <v>48</v>
      </c>
      <c r="B11">
        <v>2.3744965192375227E-2</v>
      </c>
      <c r="C11">
        <v>0.11210120774645047</v>
      </c>
      <c r="D11">
        <v>28.810238039731214</v>
      </c>
      <c r="E11">
        <v>3.9277244098008585E-14</v>
      </c>
      <c r="F11">
        <v>0.6098346607448365</v>
      </c>
      <c r="G11">
        <v>36.700000000000003</v>
      </c>
      <c r="H11">
        <v>0.5</v>
      </c>
      <c r="I11">
        <v>0.8999999993836918</v>
      </c>
      <c r="J11">
        <v>4.0956965058914321</v>
      </c>
      <c r="K11">
        <v>17.615545499299369</v>
      </c>
      <c r="L11">
        <v>38587325.649735071</v>
      </c>
      <c r="M11">
        <v>0.9888487298989872</v>
      </c>
      <c r="N11">
        <v>0.99291542911964181</v>
      </c>
      <c r="O11">
        <v>0.98099970421296923</v>
      </c>
      <c r="P11">
        <v>0.14814047755619608</v>
      </c>
      <c r="Q11">
        <v>0.12627490112031176</v>
      </c>
      <c r="R11">
        <v>0.21575747855377977</v>
      </c>
    </row>
    <row r="12" spans="1:28" x14ac:dyDescent="0.3">
      <c r="A12">
        <v>48</v>
      </c>
      <c r="B12">
        <v>7.9999999999977797E-2</v>
      </c>
      <c r="C12">
        <v>1.8280442190676942</v>
      </c>
      <c r="D12">
        <v>28.253803717425022</v>
      </c>
      <c r="E12">
        <v>2.2204460492503131E-14</v>
      </c>
      <c r="F12">
        <v>0.20312478461526157</v>
      </c>
      <c r="G12">
        <v>36.700000000000003</v>
      </c>
      <c r="H12">
        <v>0.5</v>
      </c>
      <c r="I12">
        <v>2.2210233588714764E-14</v>
      </c>
      <c r="J12">
        <v>5.3408895358905575</v>
      </c>
      <c r="K12">
        <v>16.528286280882011</v>
      </c>
      <c r="L12">
        <v>1300249299.3902843</v>
      </c>
      <c r="M12">
        <v>0.97974348480121853</v>
      </c>
      <c r="N12">
        <v>0.92394958363044255</v>
      </c>
      <c r="O12">
        <v>0.97088774879254214</v>
      </c>
      <c r="P12">
        <v>0.20059586985027833</v>
      </c>
      <c r="Q12">
        <v>0.38263960966192689</v>
      </c>
      <c r="R12">
        <v>0.28321924746962612</v>
      </c>
    </row>
    <row r="13" spans="1:28" x14ac:dyDescent="0.3">
      <c r="A13">
        <v>48</v>
      </c>
      <c r="B13">
        <v>8.8903245454764572E-3</v>
      </c>
      <c r="C13">
        <v>6.9115283175411671E-2</v>
      </c>
      <c r="D13">
        <v>23.195295797174765</v>
      </c>
      <c r="E13">
        <v>2.4174824355496029E-4</v>
      </c>
      <c r="F13">
        <v>0.15168507847715429</v>
      </c>
      <c r="G13">
        <v>36.700000000000003</v>
      </c>
      <c r="H13">
        <v>0.5</v>
      </c>
      <c r="I13">
        <v>2.2204664897394489E-14</v>
      </c>
      <c r="J13">
        <v>4.0791376144819589</v>
      </c>
      <c r="K13">
        <v>14.773602659609233</v>
      </c>
      <c r="L13">
        <v>566449440.08725381</v>
      </c>
      <c r="M13">
        <v>0.99898532566690212</v>
      </c>
      <c r="N13">
        <v>0.9972115352720885</v>
      </c>
      <c r="O13">
        <v>0.94779916718312807</v>
      </c>
      <c r="P13">
        <v>4.4815958246852673E-2</v>
      </c>
      <c r="Q13">
        <v>8.0058823344477309E-2</v>
      </c>
      <c r="R13">
        <v>0.33056829189933806</v>
      </c>
    </row>
    <row r="14" spans="1:28" x14ac:dyDescent="0.3">
      <c r="A14">
        <v>48</v>
      </c>
      <c r="B14">
        <v>8.3518774416980242E-3</v>
      </c>
      <c r="C14">
        <v>1.0765632752677424E-3</v>
      </c>
      <c r="D14">
        <v>28.755764381579905</v>
      </c>
      <c r="E14">
        <v>2.3373971358215212E-14</v>
      </c>
      <c r="F14">
        <v>0.26923109477690016</v>
      </c>
      <c r="G14">
        <v>36.700000000000003</v>
      </c>
      <c r="H14">
        <v>0.5</v>
      </c>
      <c r="I14">
        <v>0.70863742399116958</v>
      </c>
      <c r="J14">
        <v>4.5658017063085667</v>
      </c>
      <c r="K14">
        <v>13.02444300279277</v>
      </c>
      <c r="L14">
        <v>351039931.43405557</v>
      </c>
      <c r="M14">
        <v>0.99208180195241502</v>
      </c>
      <c r="N14">
        <v>0.99339897470606631</v>
      </c>
      <c r="O14">
        <v>0.92563650930542196</v>
      </c>
      <c r="P14">
        <v>0.12573147313750757</v>
      </c>
      <c r="Q14">
        <v>0.12667831205830724</v>
      </c>
      <c r="R14">
        <v>0.40585588541968121</v>
      </c>
    </row>
    <row r="15" spans="1:28" x14ac:dyDescent="0.3">
      <c r="A15">
        <v>48</v>
      </c>
      <c r="B15">
        <v>1.5167301075838755E-2</v>
      </c>
      <c r="C15">
        <v>8.031585737367479E-2</v>
      </c>
      <c r="D15">
        <v>22.494887534748827</v>
      </c>
      <c r="E15">
        <v>2.2211974105497561E-14</v>
      </c>
      <c r="F15">
        <v>0.2821476826404582</v>
      </c>
      <c r="G15">
        <v>36.700000000000003</v>
      </c>
      <c r="H15">
        <v>0.5</v>
      </c>
      <c r="I15">
        <v>2.2216812077753679E-14</v>
      </c>
      <c r="J15">
        <v>6.1031742274493013</v>
      </c>
      <c r="K15">
        <v>13.766984232615624</v>
      </c>
      <c r="L15">
        <v>621933976.03886652</v>
      </c>
      <c r="M15">
        <v>0.99882163167300742</v>
      </c>
      <c r="N15">
        <v>0.99447542959521251</v>
      </c>
      <c r="O15">
        <v>0.93956314707938238</v>
      </c>
      <c r="P15">
        <v>4.8286264029333011E-2</v>
      </c>
      <c r="Q15">
        <v>0.10544115642300035</v>
      </c>
      <c r="R15">
        <v>0.34819595534697706</v>
      </c>
    </row>
    <row r="16" spans="1:28" x14ac:dyDescent="0.3">
      <c r="A16">
        <v>48</v>
      </c>
      <c r="B16">
        <v>3.2076655948118189E-3</v>
      </c>
      <c r="C16">
        <v>0.3798413417599098</v>
      </c>
      <c r="D16">
        <v>21.52642010357043</v>
      </c>
      <c r="E16">
        <v>2.2204648334285677E-14</v>
      </c>
      <c r="F16">
        <v>0.13330413796255777</v>
      </c>
      <c r="G16">
        <v>36.700000000000003</v>
      </c>
      <c r="H16">
        <v>0.5</v>
      </c>
      <c r="I16">
        <v>2.2204505030662783E-14</v>
      </c>
      <c r="J16">
        <v>2.8975994027500755</v>
      </c>
      <c r="K16">
        <v>20.481040787466355</v>
      </c>
      <c r="L16">
        <v>818268713.27895403</v>
      </c>
      <c r="M16">
        <v>0.99463967414117804</v>
      </c>
      <c r="N16">
        <v>0.96975468715612934</v>
      </c>
      <c r="O16">
        <v>0.98469149887762097</v>
      </c>
      <c r="P16">
        <v>0.1031191612439161</v>
      </c>
      <c r="Q16">
        <v>0.26295361096449893</v>
      </c>
      <c r="R16">
        <v>0.34380656101929696</v>
      </c>
    </row>
    <row r="17" spans="1:22" x14ac:dyDescent="0.3">
      <c r="I17">
        <f>IF(OR(ABS(1/A1-T$5)&lt;=0.001*(1/A1),ABS(1/A1-T$6)&lt;=0.001*(1/A1)),0,1)</f>
        <v>1</v>
      </c>
      <c r="J17">
        <f>IF(OR(ABS(B1-U$5)&lt;=0.001*(B1),ABS(B1-U$6)&lt;=0.001*(B1)),0,1)</f>
        <v>1</v>
      </c>
      <c r="K17">
        <f>IF(OR(ABS(C1-V$5)&lt;=0.001*(C1),ABS(C1-V$6)&lt;=0.001*(C1)),0,1)</f>
        <v>1</v>
      </c>
      <c r="L17">
        <f>IF(OR(ABS(1/D1-W$5)&lt;=0.001*(1/D1),ABS(1/D1-W$6)&lt;=0.001*(1/D1)),0,1)</f>
        <v>1</v>
      </c>
      <c r="M17">
        <f>IF(OR(ABS(E1-X$5)&lt;=0.001*(E1),ABS(E1-X$6)&lt;=0.001*(E1)),0,1)</f>
        <v>1</v>
      </c>
      <c r="N17">
        <f>IF(OR(ABS(F1-Y$5)&lt;=0.001*(F1),ABS(F1-Y$6)&lt;=0.001*(F1)),0,1)</f>
        <v>1</v>
      </c>
      <c r="O17">
        <f>IF(OR(ABS(1/G1-Z$5)&lt;=0.001*(1/G1),ABS(1/G1-Z$6)&lt;=0.001*(1/G1)),0,1)</f>
        <v>1</v>
      </c>
      <c r="P17">
        <f>IF(OR(ABS(H1-AA$5)&lt;=0.001*(H1),ABS(H1-AA$6)&lt;=0.001*(H1)),0,1)</f>
        <v>1</v>
      </c>
      <c r="Q17">
        <f>IF(OR(ABS(I1-AB$5)&lt;=0.001*(I1),ABS(I1-AB$6)&lt;=0.001*(I1)),0,1)</f>
        <v>0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>IF(OR(ABS(1/A2-T$5)&lt;=0.001*(1/A2),ABS(1/A2-T$6)&lt;=0.001*(1/A2)),0,1)</f>
        <v>1</v>
      </c>
      <c r="J18">
        <f>IF(OR(ABS(B2-U$5)&lt;=0.001*(B2),ABS(B2-U$6)&lt;=0.001*(B2)),0,1)</f>
        <v>1</v>
      </c>
      <c r="K18">
        <f>IF(OR(ABS(C2-V$5)&lt;=0.001*(C2),ABS(C2-V$6)&lt;=0.001*(C2)),0,1)</f>
        <v>1</v>
      </c>
      <c r="L18">
        <f>IF(OR(ABS(1/D2-W$5)&lt;=0.001*(1/D2),ABS(1/D2-W$6)&lt;=0.001*(1/D2)),0,1)</f>
        <v>1</v>
      </c>
      <c r="M18">
        <f>IF(OR(ABS(E2-X$5)&lt;=0.001*(E2),ABS(E2-X$6)&lt;=0.001*(E2)),0,1)</f>
        <v>1</v>
      </c>
      <c r="N18">
        <f>IF(OR(ABS(F2-Y$5)&lt;=0.001*(F2),ABS(F2-Y$6)&lt;=0.001*(F2)),0,1)</f>
        <v>1</v>
      </c>
      <c r="O18">
        <f>IF(OR(ABS(1/G2-Z$5)&lt;=0.001*(1/G2),ABS(1/G2-Z$6)&lt;=0.001*(1/G2)),0,1)</f>
        <v>1</v>
      </c>
      <c r="P18">
        <f>IF(OR(ABS(H2-AA$5)&lt;=0.001*(H2),ABS(H2-AA$6)&lt;=0.001*(H2)),0,1)</f>
        <v>1</v>
      </c>
      <c r="Q18">
        <f>IF(OR(ABS(I2-AB$5)&lt;=0.001*(I2),ABS(I2-AB$6)&lt;=0.001*(I2)),0,1)</f>
        <v>1</v>
      </c>
    </row>
    <row r="19" spans="1:22" x14ac:dyDescent="0.3">
      <c r="A19" t="s">
        <v>4</v>
      </c>
      <c r="B19">
        <f>AVERAGE(A$1:A$3)</f>
        <v>48</v>
      </c>
      <c r="C19">
        <f>AVERAGE(A$4:A$6)</f>
        <v>48</v>
      </c>
      <c r="D19">
        <f>AVERAGE(A$7:A$12)</f>
        <v>48</v>
      </c>
      <c r="E19">
        <f>AVERAGE(A$13:A$16)</f>
        <v>48</v>
      </c>
      <c r="I19">
        <f>IF(OR(ABS(1/A3-T$5)&lt;=0.001*(1/A3),ABS(1/A3-T$6)&lt;=0.001*(1/A3)),0,1)</f>
        <v>1</v>
      </c>
      <c r="J19">
        <f>IF(OR(ABS(B3-U$5)&lt;=0.001*(B3),ABS(B3-U$6)&lt;=0.001*(B3)),0,1)</f>
        <v>1</v>
      </c>
      <c r="K19">
        <f>IF(OR(ABS(C3-V$5)&lt;=0.001*(C3),ABS(C3-V$6)&lt;=0.001*(C3)),0,1)</f>
        <v>1</v>
      </c>
      <c r="L19">
        <f>IF(OR(ABS(1/D3-W$5)&lt;=0.001*(1/D3),ABS(1/D3-W$6)&lt;=0.001*(1/D3)),0,1)</f>
        <v>1</v>
      </c>
      <c r="M19">
        <f>IF(OR(ABS(E3-X$5)&lt;=0.001*(E3),ABS(E3-X$6)&lt;=0.001*(E3)),0,1)</f>
        <v>1</v>
      </c>
      <c r="N19">
        <f>IF(OR(ABS(F3-Y$5)&lt;=0.001*(F3),ABS(F3-Y$6)&lt;=0.001*(F3)),0,1)</f>
        <v>1</v>
      </c>
      <c r="O19">
        <f>IF(OR(ABS(1/G3-Z$5)&lt;=0.001*(1/G3),ABS(1/G3-Z$6)&lt;=0.001*(1/G3)),0,1)</f>
        <v>1</v>
      </c>
      <c r="P19">
        <f>IF(OR(ABS(H3-AA$5)&lt;=0.001*(H3),ABS(H3-AA$6)&lt;=0.001*(H3)),0,1)</f>
        <v>1</v>
      </c>
      <c r="Q19">
        <f>IF(OR(ABS(I3-AB$5)&lt;=0.001*(I3),ABS(I3-AB$6)&lt;=0.001*(I3)),0,1)</f>
        <v>1</v>
      </c>
    </row>
    <row r="20" spans="1:22" x14ac:dyDescent="0.3">
      <c r="B20">
        <f>STDEV(A$1:A$3)/SQRT(COUNT(A$1:A$3))</f>
        <v>0</v>
      </c>
      <c r="C20">
        <f>STDEV(A$4:A$6)/SQRT(COUNT(A$4:A$6))</f>
        <v>0</v>
      </c>
      <c r="D20">
        <f>STDEV(A$7:A$12)/SQRT(COUNT(A$7:A$12))</f>
        <v>0</v>
      </c>
      <c r="E20">
        <f>STDEV(A$13:A$16)/SQRT(COUNT(A$13:A$16))</f>
        <v>0</v>
      </c>
      <c r="I20">
        <f>IF(OR(ABS(1/A4-T$5)&lt;=0.001*(1/A4),ABS(1/A4-T$6)&lt;=0.001*(1/A4)),0,1)</f>
        <v>1</v>
      </c>
      <c r="J20">
        <f>IF(OR(ABS(B4-U$5)&lt;=0.001*(B4),ABS(B4-U$6)&lt;=0.001*(B4)),0,1)</f>
        <v>1</v>
      </c>
      <c r="K20">
        <f>IF(OR(ABS(C4-V$5)&lt;=0.001*(C4),ABS(C4-V$6)&lt;=0.001*(C4)),0,1)</f>
        <v>1</v>
      </c>
      <c r="L20">
        <f>IF(OR(ABS(1/D4-W$5)&lt;=0.001*(1/D4),ABS(1/D4-W$6)&lt;=0.001*(1/D4)),0,1)</f>
        <v>1</v>
      </c>
      <c r="M20">
        <f>IF(OR(ABS(E4-X$5)&lt;=0.001*(E4),ABS(E4-X$6)&lt;=0.001*(E4)),0,1)</f>
        <v>1</v>
      </c>
      <c r="N20">
        <f>IF(OR(ABS(F4-Y$5)&lt;=0.001*(F4),ABS(F4-Y$6)&lt;=0.001*(F4)),0,1)</f>
        <v>1</v>
      </c>
      <c r="O20">
        <f>IF(OR(ABS(1/G4-Z$5)&lt;=0.001*(1/G4),ABS(1/G4-Z$6)&lt;=0.001*(1/G4)),0,1)</f>
        <v>1</v>
      </c>
      <c r="P20">
        <f>IF(OR(ABS(H4-AA$5)&lt;=0.001*(H4),ABS(H4-AA$6)&lt;=0.001*(H4)),0,1)</f>
        <v>1</v>
      </c>
      <c r="Q20">
        <f>IF(OR(ABS(I4-AB$5)&lt;=0.001*(I4),ABS(I4-AB$6)&lt;=0.001*(I4)),0,1)</f>
        <v>1</v>
      </c>
      <c r="V20" t="e">
        <f>1/W9</f>
        <v>#DIV/0!</v>
      </c>
    </row>
    <row r="21" spans="1:22" x14ac:dyDescent="0.3">
      <c r="I21">
        <f>IF(OR(ABS(1/A5-T$5)&lt;=0.001*(1/A5),ABS(1/A5-T$6)&lt;=0.001*(1/A5)),0,1)</f>
        <v>1</v>
      </c>
      <c r="J21">
        <f>IF(OR(ABS(B5-U$5)&lt;=0.001*(B5),ABS(B5-U$6)&lt;=0.001*(B5)),0,1)</f>
        <v>1</v>
      </c>
      <c r="K21">
        <f>IF(OR(ABS(C5-V$5)&lt;=0.001*(C5),ABS(C5-V$6)&lt;=0.001*(C5)),0,1)</f>
        <v>1</v>
      </c>
      <c r="L21">
        <f>IF(OR(ABS(1/D5-W$5)&lt;=0.001*(1/D5),ABS(1/D5-W$6)&lt;=0.001*(1/D5)),0,1)</f>
        <v>1</v>
      </c>
      <c r="M21">
        <f>IF(OR(ABS(E5-X$5)&lt;=0.001*(E5),ABS(E5-X$6)&lt;=0.001*(E5)),0,1)</f>
        <v>1</v>
      </c>
      <c r="N21">
        <f>IF(OR(ABS(F5-Y$5)&lt;=0.001*(F5),ABS(F5-Y$6)&lt;=0.001*(F5)),0,1)</f>
        <v>1</v>
      </c>
      <c r="O21">
        <f>IF(OR(ABS(1/G5-Z$5)&lt;=0.001*(1/G5),ABS(1/G5-Z$6)&lt;=0.001*(1/G5)),0,1)</f>
        <v>1</v>
      </c>
      <c r="P21">
        <f>IF(OR(ABS(H5-AA$5)&lt;=0.001*(H5),ABS(H5-AA$6)&lt;=0.001*(H5)),0,1)</f>
        <v>1</v>
      </c>
      <c r="Q21">
        <f>IF(OR(ABS(I5-AB$5)&lt;=0.001*(I5),ABS(I5-AB$6)&lt;=0.001*(I5)),0,1)</f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>IF(OR(ABS(1/A6-T$5)&lt;=0.001*(1/A6),ABS(1/A6-T$6)&lt;=0.001*(1/A6)),0,1)</f>
        <v>1</v>
      </c>
      <c r="J22">
        <f>IF(OR(ABS(B6-U$5)&lt;=0.001*(B6),ABS(B6-U$6)&lt;=0.001*(B6)),0,1)</f>
        <v>1</v>
      </c>
      <c r="K22">
        <f>IF(OR(ABS(C6-V$5)&lt;=0.001*(C6),ABS(C6-V$6)&lt;=0.001*(C6)),0,1)</f>
        <v>0</v>
      </c>
      <c r="L22">
        <f>IF(OR(ABS(1/D6-W$5)&lt;=0.001*(1/D6),ABS(1/D6-W$6)&lt;=0.001*(1/D6)),0,1)</f>
        <v>1</v>
      </c>
      <c r="M22">
        <f>IF(OR(ABS(E6-X$5)&lt;=0.001*(E6),ABS(E6-X$6)&lt;=0.001*(E6)),0,1)</f>
        <v>1</v>
      </c>
      <c r="N22">
        <f>IF(OR(ABS(F6-Y$5)&lt;=0.001*(F6),ABS(F6-Y$6)&lt;=0.001*(F6)),0,1)</f>
        <v>1</v>
      </c>
      <c r="O22">
        <f>IF(OR(ABS(1/G6-Z$5)&lt;=0.001*(1/G6),ABS(1/G6-Z$6)&lt;=0.001*(1/G6)),0,1)</f>
        <v>1</v>
      </c>
      <c r="P22">
        <f>IF(OR(ABS(H6-AA$5)&lt;=0.001*(H6),ABS(H6-AA$6)&lt;=0.001*(H6)),0,1)</f>
        <v>1</v>
      </c>
      <c r="Q22">
        <f>IF(OR(ABS(I6-AB$5)&lt;=0.001*(I6),ABS(I6-AB$6)&lt;=0.001*(I6)),0,1)</f>
        <v>1</v>
      </c>
      <c r="S22">
        <f>MAX(L5:L16)</f>
        <v>1300249299.3902843</v>
      </c>
      <c r="T22">
        <f>S22/10^8</f>
        <v>13.002492993902843</v>
      </c>
    </row>
    <row r="23" spans="1:22" x14ac:dyDescent="0.3">
      <c r="A23">
        <f>STDEV(B5:B16)/SQRT(12)</f>
        <v>6.22339284869022E-3</v>
      </c>
      <c r="B23" t="s">
        <v>5</v>
      </c>
      <c r="C23">
        <f>AVERAGE(B$1:B$3)</f>
        <v>8.3100293108919771E-3</v>
      </c>
      <c r="D23">
        <f>AVERAGE(B$4:B$6)</f>
        <v>1.2725558234197664E-2</v>
      </c>
      <c r="E23">
        <f>AVERAGE(B$7:B$12)</f>
        <v>2.916137488375135E-2</v>
      </c>
      <c r="F23">
        <f>AVERAGE(B$13:B$16)</f>
        <v>8.9042921644562623E-3</v>
      </c>
      <c r="I23">
        <f>IF(OR(ABS(1/A7-T$5)&lt;=0.001*(1/A7),ABS(1/A7-T$6)&lt;=0.001*(1/A7)),0,1)</f>
        <v>1</v>
      </c>
      <c r="J23">
        <f>IF(OR(ABS(B7-U$5)&lt;=0.001*(B7),ABS(B7-U$6)&lt;=0.001*(B7)),0,1)</f>
        <v>1</v>
      </c>
      <c r="K23">
        <f>IF(OR(ABS(C7-V$5)&lt;=0.001*(C7),ABS(C7-V$6)&lt;=0.001*(C7)),0,1)</f>
        <v>1</v>
      </c>
      <c r="L23">
        <f>IF(OR(ABS(1/D7-W$5)&lt;=0.001*(1/D7),ABS(1/D7-W$6)&lt;=0.001*(1/D7)),0,1)</f>
        <v>1</v>
      </c>
      <c r="M23">
        <f>IF(OR(ABS(E7-X$5)&lt;=0.001*(E7),ABS(E7-X$6)&lt;=0.001*(E7)),0,1)</f>
        <v>1</v>
      </c>
      <c r="N23">
        <f>IF(OR(ABS(F7-Y$5)&lt;=0.001*(F7),ABS(F7-Y$6)&lt;=0.001*(F7)),0,1)</f>
        <v>1</v>
      </c>
      <c r="O23">
        <f>IF(OR(ABS(1/G7-Z$5)&lt;=0.001*(1/G7),ABS(1/G7-Z$6)&lt;=0.001*(1/G7)),0,1)</f>
        <v>1</v>
      </c>
      <c r="P23">
        <f>IF(OR(ABS(H7-AA$5)&lt;=0.001*(H7),ABS(H7-AA$6)&lt;=0.001*(H7)),0,1)</f>
        <v>1</v>
      </c>
      <c r="Q23">
        <f>IF(OR(ABS(I7-AB$5)&lt;=0.001*(I7),ABS(I7-AB$6)&lt;=0.001*(I7)),0,1)</f>
        <v>0</v>
      </c>
    </row>
    <row r="24" spans="1:22" x14ac:dyDescent="0.3">
      <c r="C24">
        <f>STDEV(B$1:B$3)/SQRT(COUNT(B$1:B$3))</f>
        <v>6.6598727634690884E-4</v>
      </c>
      <c r="D24">
        <f>STDEV(B$4:B$6)/SQRT(COUNT(B$4:B$6))</f>
        <v>2.8994668148962072E-4</v>
      </c>
      <c r="E24">
        <f>STDEV(B$7:B$9)/SQRT(COUNT(B$7:B$9))</f>
        <v>1.0216141206654733E-2</v>
      </c>
      <c r="F24">
        <f>STDEV(B$13:B$16)/SQRT(COUNT(B$13:B$16))</f>
        <v>2.4491868041307046E-3</v>
      </c>
      <c r="I24">
        <f>IF(OR(ABS(1/A8-T$5)&lt;=0.001*(1/A8),ABS(1/A8-T$6)&lt;=0.001*(1/A8)),0,1)</f>
        <v>1</v>
      </c>
      <c r="J24">
        <f>IF(OR(ABS(B8-U$5)&lt;=0.001*(B8),ABS(B8-U$6)&lt;=0.001*(B8)),0,1)</f>
        <v>1</v>
      </c>
      <c r="K24">
        <f>IF(OR(ABS(C8-V$5)&lt;=0.001*(C8),ABS(C8-V$6)&lt;=0.001*(C8)),0,1)</f>
        <v>1</v>
      </c>
      <c r="L24">
        <f>IF(OR(ABS(1/D8-W$5)&lt;=0.001*(1/D8),ABS(1/D8-W$6)&lt;=0.001*(1/D8)),0,1)</f>
        <v>1</v>
      </c>
      <c r="M24">
        <f>IF(OR(ABS(E8-X$5)&lt;=0.001*(E8),ABS(E8-X$6)&lt;=0.001*(E8)),0,1)</f>
        <v>1</v>
      </c>
      <c r="N24">
        <f>IF(OR(ABS(F8-Y$5)&lt;=0.001*(F8),ABS(F8-Y$6)&lt;=0.001*(F8)),0,1)</f>
        <v>1</v>
      </c>
      <c r="O24">
        <f>IF(OR(ABS(1/G8-Z$5)&lt;=0.001*(1/G8),ABS(1/G8-Z$6)&lt;=0.001*(1/G8)),0,1)</f>
        <v>1</v>
      </c>
      <c r="P24">
        <f>IF(OR(ABS(H8-AA$5)&lt;=0.001*(H8),ABS(H8-AA$6)&lt;=0.001*(H8)),0,1)</f>
        <v>1</v>
      </c>
      <c r="Q24">
        <f>IF(OR(ABS(I8-AB$5)&lt;=0.001*(I8),ABS(I8-AB$6)&lt;=0.001*(I8)),0,1)</f>
        <v>1</v>
      </c>
    </row>
    <row r="25" spans="1:22" x14ac:dyDescent="0.3">
      <c r="I25">
        <f>IF(OR(ABS(1/A9-T$5)&lt;=0.001*(1/A9),ABS(1/A9-T$6)&lt;=0.001*(1/A9)),0,1)</f>
        <v>1</v>
      </c>
      <c r="J25">
        <f>IF(OR(ABS(B9-U$5)&lt;=0.001*(B9),ABS(B9-U$6)&lt;=0.001*(B9)),0,1)</f>
        <v>1</v>
      </c>
      <c r="K25">
        <f>IF(OR(ABS(C9-V$5)&lt;=0.001*(C9),ABS(C9-V$6)&lt;=0.001*(C9)),0,1)</f>
        <v>1</v>
      </c>
      <c r="L25">
        <f>IF(OR(ABS(1/D9-W$5)&lt;=0.001*(1/D9),ABS(1/D9-W$6)&lt;=0.001*(1/D9)),0,1)</f>
        <v>0</v>
      </c>
      <c r="M25">
        <f>IF(OR(ABS(E9-X$5)&lt;=0.001*(E9),ABS(E9-X$6)&lt;=0.001*(E9)),0,1)</f>
        <v>1</v>
      </c>
      <c r="N25">
        <f>IF(OR(ABS(F9-Y$5)&lt;=0.001*(F9),ABS(F9-Y$6)&lt;=0.001*(F9)),0,1)</f>
        <v>1</v>
      </c>
      <c r="O25">
        <f>IF(OR(ABS(1/G9-Z$5)&lt;=0.001*(1/G9),ABS(1/G9-Z$6)&lt;=0.001*(1/G9)),0,1)</f>
        <v>1</v>
      </c>
      <c r="P25">
        <f>IF(OR(ABS(H9-AA$5)&lt;=0.001*(H9),ABS(H9-AA$6)&lt;=0.001*(H9)),0,1)</f>
        <v>1</v>
      </c>
      <c r="Q25">
        <f>IF(OR(ABS(I9-AB$5)&lt;=0.001*(I9),ABS(I9-AB$6)&lt;=0.001*(I9)),0,1)</f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>IF(OR(ABS(1/A10-T$5)&lt;=0.001*(1/A10),ABS(1/A10-T$6)&lt;=0.001*(1/A10)),0,1)</f>
        <v>1</v>
      </c>
      <c r="J26">
        <f>IF(OR(ABS(B10-U$5)&lt;=0.001*(B10),ABS(B10-U$6)&lt;=0.001*(B10)),0,1)</f>
        <v>1</v>
      </c>
      <c r="K26">
        <f>IF(OR(ABS(C10-V$5)&lt;=0.001*(C10),ABS(C10-V$6)&lt;=0.001*(C10)),0,1)</f>
        <v>1</v>
      </c>
      <c r="L26">
        <f>IF(OR(ABS(1/D10-W$5)&lt;=0.001*(1/D10),ABS(1/D10-W$6)&lt;=0.001*(1/D10)),0,1)</f>
        <v>1</v>
      </c>
      <c r="M26">
        <f>IF(OR(ABS(E10-X$5)&lt;=0.001*(E10),ABS(E10-X$6)&lt;=0.001*(E10)),0,1)</f>
        <v>1</v>
      </c>
      <c r="N26">
        <f>IF(OR(ABS(F10-Y$5)&lt;=0.001*(F10),ABS(F10-Y$6)&lt;=0.001*(F10)),0,1)</f>
        <v>1</v>
      </c>
      <c r="O26">
        <f>IF(OR(ABS(1/G10-Z$5)&lt;=0.001*(1/G10),ABS(1/G10-Z$6)&lt;=0.001*(1/G10)),0,1)</f>
        <v>1</v>
      </c>
      <c r="P26">
        <f>IF(OR(ABS(H10-AA$5)&lt;=0.001*(H10),ABS(H10-AA$6)&lt;=0.001*(H10)),0,1)</f>
        <v>1</v>
      </c>
      <c r="Q26">
        <f>IF(OR(ABS(I10-AB$5)&lt;=0.001*(I10),ABS(I10-AB$6)&lt;=0.001*(I10)),0,1)</f>
        <v>1</v>
      </c>
    </row>
    <row r="27" spans="1:22" x14ac:dyDescent="0.3">
      <c r="C27" t="s">
        <v>6</v>
      </c>
      <c r="D27">
        <f>AVERAGE(C$1:C$3)</f>
        <v>0.14334848354132734</v>
      </c>
      <c r="E27">
        <f>AVERAGE(C$4:C$6)</f>
        <v>0.11088518851855816</v>
      </c>
      <c r="F27">
        <f>AVERAGE(C$7:C$12)</f>
        <v>0.4323464408326913</v>
      </c>
      <c r="G27">
        <f>AVERAGE(C$13:C$16)</f>
        <v>0.132587261396066</v>
      </c>
      <c r="I27">
        <f>IF(OR(ABS(1/A11-T$5)&lt;=0.001*(1/A11),ABS(1/A11-T$6)&lt;=0.001*(1/A11)),0,1)</f>
        <v>1</v>
      </c>
      <c r="J27">
        <f>IF(OR(ABS(B11-U$5)&lt;=0.001*(B11),ABS(B11-U$6)&lt;=0.001*(B11)),0,1)</f>
        <v>1</v>
      </c>
      <c r="K27">
        <f>IF(OR(ABS(C11-V$5)&lt;=0.001*(C11),ABS(C11-V$6)&lt;=0.001*(C11)),0,1)</f>
        <v>1</v>
      </c>
      <c r="L27">
        <f>IF(OR(ABS(1/D11-W$5)&lt;=0.001*(1/D11),ABS(1/D11-W$6)&lt;=0.001*(1/D11)),0,1)</f>
        <v>1</v>
      </c>
      <c r="M27">
        <f>IF(OR(ABS(E11-X$5)&lt;=0.001*(E11),ABS(E11-X$6)&lt;=0.001*(E11)),0,1)</f>
        <v>1</v>
      </c>
      <c r="N27">
        <f>IF(OR(ABS(F11-Y$5)&lt;=0.001*(F11),ABS(F11-Y$6)&lt;=0.001*(F11)),0,1)</f>
        <v>1</v>
      </c>
      <c r="O27">
        <f>IF(OR(ABS(1/G11-Z$5)&lt;=0.001*(1/G11),ABS(1/G11-Z$6)&lt;=0.001*(1/G11)),0,1)</f>
        <v>1</v>
      </c>
      <c r="P27">
        <f>IF(OR(ABS(H11-AA$5)&lt;=0.001*(H11),ABS(H11-AA$6)&lt;=0.001*(H11)),0,1)</f>
        <v>1</v>
      </c>
      <c r="Q27">
        <f>IF(OR(ABS(I11-AB$5)&lt;=0.001*(I11),ABS(I11-AB$6)&lt;=0.001*(I11)),0,1)</f>
        <v>0</v>
      </c>
    </row>
    <row r="28" spans="1:22" x14ac:dyDescent="0.3">
      <c r="D28">
        <f>STDEV(C$1:C$3)/SQRT(COUNT(C$1:C$3))</f>
        <v>7.1563247737230273E-2</v>
      </c>
      <c r="E28">
        <f>STDEV(C$4:C$6)/SQRT(COUNT(C$4:C$6))</f>
        <v>0.10929948149594565</v>
      </c>
      <c r="F28">
        <f>STDEV(C$7:C$12)/SQRT(COUNT(C$7:C$12))</f>
        <v>0.28960726505064543</v>
      </c>
      <c r="G28">
        <f>STDEV(C$13:C$16)/SQRT(COUNT(C$13:C$16))</f>
        <v>8.4256867017128617E-2</v>
      </c>
      <c r="I28">
        <f>IF(OR(ABS(1/A12-T$5)&lt;=0.001*(1/A12),ABS(1/A12-T$6)&lt;=0.001*(1/A12)),0,1)</f>
        <v>1</v>
      </c>
      <c r="J28">
        <f>IF(OR(ABS(B12-U$5)&lt;=0.001*(B12),ABS(B12-U$6)&lt;=0.001*(B12)),0,1)</f>
        <v>0</v>
      </c>
      <c r="K28">
        <f>IF(OR(ABS(C12-V$5)&lt;=0.001*(C12),ABS(C12-V$6)&lt;=0.001*(C12)),0,1)</f>
        <v>1</v>
      </c>
      <c r="L28">
        <f>IF(OR(ABS(1/D12-W$5)&lt;=0.001*(1/D12),ABS(1/D12-W$6)&lt;=0.001*(1/D12)),0,1)</f>
        <v>1</v>
      </c>
      <c r="M28">
        <f>IF(OR(ABS(E12-X$5)&lt;=0.001*(E12),ABS(E12-X$6)&lt;=0.001*(E12)),0,1)</f>
        <v>1</v>
      </c>
      <c r="N28">
        <f>IF(OR(ABS(F12-Y$5)&lt;=0.001*(F12),ABS(F12-Y$6)&lt;=0.001*(F12)),0,1)</f>
        <v>1</v>
      </c>
      <c r="O28">
        <f>IF(OR(ABS(1/G12-Z$5)&lt;=0.001*(1/G12),ABS(1/G12-Z$6)&lt;=0.001*(1/G12)),0,1)</f>
        <v>1</v>
      </c>
      <c r="P28">
        <f>IF(OR(ABS(H12-AA$5)&lt;=0.001*(H12),ABS(H12-AA$6)&lt;=0.001*(H12)),0,1)</f>
        <v>1</v>
      </c>
      <c r="Q28">
        <f>IF(OR(ABS(I12-AB$5)&lt;=0.001*(I12),ABS(I12-AB$6)&lt;=0.001*(I12)),0,1)</f>
        <v>1</v>
      </c>
    </row>
    <row r="29" spans="1:22" x14ac:dyDescent="0.3">
      <c r="I29">
        <f>IF(OR(ABS(1/A13-T$5)&lt;=0.001*(1/A13),ABS(1/A13-T$6)&lt;=0.001*(1/A13)),0,1)</f>
        <v>1</v>
      </c>
      <c r="J29">
        <f>IF(OR(ABS(B13-U$5)&lt;=0.001*(B13),ABS(B13-U$6)&lt;=0.001*(B13)),0,1)</f>
        <v>1</v>
      </c>
      <c r="K29">
        <f>IF(OR(ABS(C13-V$5)&lt;=0.001*(C13),ABS(C13-V$6)&lt;=0.001*(C13)),0,1)</f>
        <v>1</v>
      </c>
      <c r="L29">
        <f>IF(OR(ABS(1/D13-W$5)&lt;=0.001*(1/D13),ABS(1/D13-W$6)&lt;=0.001*(1/D13)),0,1)</f>
        <v>1</v>
      </c>
      <c r="M29">
        <f>IF(OR(ABS(E13-X$5)&lt;=0.001*(E13),ABS(E13-X$6)&lt;=0.001*(E13)),0,1)</f>
        <v>1</v>
      </c>
      <c r="N29">
        <f>IF(OR(ABS(F13-Y$5)&lt;=0.001*(F13),ABS(F13-Y$6)&lt;=0.001*(F13)),0,1)</f>
        <v>1</v>
      </c>
      <c r="O29">
        <f>IF(OR(ABS(1/G13-Z$5)&lt;=0.001*(1/G13),ABS(1/G13-Z$6)&lt;=0.001*(1/G13)),0,1)</f>
        <v>1</v>
      </c>
      <c r="P29">
        <f>IF(OR(ABS(H13-AA$5)&lt;=0.001*(H13),ABS(H13-AA$6)&lt;=0.001*(H13)),0,1)</f>
        <v>1</v>
      </c>
      <c r="Q29">
        <f>IF(OR(ABS(I13-AB$5)&lt;=0.001*(I13),ABS(I13-AB$6)&lt;=0.001*(I13)),0,1)</f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>IF(OR(ABS(1/A14-T$5)&lt;=0.001*(1/A14),ABS(1/A14-T$6)&lt;=0.001*(1/A14)),0,1)</f>
        <v>1</v>
      </c>
      <c r="J30">
        <f>IF(OR(ABS(B14-U$5)&lt;=0.001*(B14),ABS(B14-U$6)&lt;=0.001*(B14)),0,1)</f>
        <v>1</v>
      </c>
      <c r="K30">
        <f>IF(OR(ABS(C14-V$5)&lt;=0.001*(C14),ABS(C14-V$6)&lt;=0.001*(C14)),0,1)</f>
        <v>1</v>
      </c>
      <c r="L30">
        <f>IF(OR(ABS(1/D14-W$5)&lt;=0.001*(1/D14),ABS(1/D14-W$6)&lt;=0.001*(1/D14)),0,1)</f>
        <v>1</v>
      </c>
      <c r="M30">
        <f>IF(OR(ABS(E14-X$5)&lt;=0.001*(E14),ABS(E14-X$6)&lt;=0.001*(E14)),0,1)</f>
        <v>1</v>
      </c>
      <c r="N30">
        <f>IF(OR(ABS(F14-Y$5)&lt;=0.001*(F14),ABS(F14-Y$6)&lt;=0.001*(F14)),0,1)</f>
        <v>1</v>
      </c>
      <c r="O30">
        <f>IF(OR(ABS(1/G14-Z$5)&lt;=0.001*(1/G14),ABS(1/G14-Z$6)&lt;=0.001*(1/G14)),0,1)</f>
        <v>1</v>
      </c>
      <c r="P30">
        <f>IF(OR(ABS(H14-AA$5)&lt;=0.001*(H14),ABS(H14-AA$6)&lt;=0.001*(H14)),0,1)</f>
        <v>1</v>
      </c>
      <c r="Q30">
        <f>IF(OR(ABS(I14-AB$5)&lt;=0.001*(I14),ABS(I14-AB$6)&lt;=0.001*(I14)),0,1)</f>
        <v>1</v>
      </c>
    </row>
    <row r="31" spans="1:22" x14ac:dyDescent="0.3">
      <c r="C31">
        <f>STDEV(D5:D16)/SQRT(12)</f>
        <v>0.90552313213644642</v>
      </c>
      <c r="D31" t="s">
        <v>7</v>
      </c>
      <c r="E31">
        <f>AVERAGE(D$1:D$3)</f>
        <v>24.850354593059155</v>
      </c>
      <c r="F31">
        <f>AVERAGE(D$4:D$6)</f>
        <v>22.705796258690501</v>
      </c>
      <c r="G31">
        <f>AVERAGE(D$7:D$12)</f>
        <v>25.38180915611262</v>
      </c>
      <c r="H31">
        <f>AVERAGE(D$13:D$16)</f>
        <v>23.993091954268483</v>
      </c>
      <c r="I31">
        <f>IF(OR(ABS(1/A15-T$5)&lt;=0.001*(1/A15),ABS(1/A15-T$6)&lt;=0.001*(1/A15)),0,1)</f>
        <v>1</v>
      </c>
      <c r="J31">
        <f>IF(OR(ABS(B15-U$5)&lt;=0.001*(B15),ABS(B15-U$6)&lt;=0.001*(B15)),0,1)</f>
        <v>1</v>
      </c>
      <c r="K31">
        <f>IF(OR(ABS(C15-V$5)&lt;=0.001*(C15),ABS(C15-V$6)&lt;=0.001*(C15)),0,1)</f>
        <v>1</v>
      </c>
      <c r="L31">
        <f>IF(OR(ABS(1/D15-W$5)&lt;=0.001*(1/D15),ABS(1/D15-W$6)&lt;=0.001*(1/D15)),0,1)</f>
        <v>1</v>
      </c>
      <c r="M31">
        <f>IF(OR(ABS(E15-X$5)&lt;=0.001*(E15),ABS(E15-X$6)&lt;=0.001*(E15)),0,1)</f>
        <v>1</v>
      </c>
      <c r="N31">
        <f>IF(OR(ABS(F15-Y$5)&lt;=0.001*(F15),ABS(F15-Y$6)&lt;=0.001*(F15)),0,1)</f>
        <v>1</v>
      </c>
      <c r="O31">
        <f>IF(OR(ABS(1/G15-Z$5)&lt;=0.001*(1/G15),ABS(1/G15-Z$6)&lt;=0.001*(1/G15)),0,1)</f>
        <v>1</v>
      </c>
      <c r="P31">
        <f>IF(OR(ABS(H15-AA$5)&lt;=0.001*(H15),ABS(H15-AA$6)&lt;=0.001*(H15)),0,1)</f>
        <v>1</v>
      </c>
      <c r="Q31">
        <f>IF(OR(ABS(I15-AB$5)&lt;=0.001*(I15),ABS(I15-AB$6)&lt;=0.001*(I15)),0,1)</f>
        <v>1</v>
      </c>
    </row>
    <row r="32" spans="1:22" x14ac:dyDescent="0.3">
      <c r="A32">
        <f>MIN(D5:D14)</f>
        <v>21.526418838196403</v>
      </c>
      <c r="E32">
        <f>STDEV(D$1:D$3)/SQRT(COUNT(D$1:D$3))</f>
        <v>2.6054637140628749</v>
      </c>
      <c r="F32">
        <f>STDEV(D$4:D$6)/SQRT(COUNT(D$4:D$6))</f>
        <v>0.83581315489660035</v>
      </c>
      <c r="G32">
        <f>STDEV(D$7:D$12)/SQRT(COUNT(D$7:D$12))</f>
        <v>1.4533460637660749</v>
      </c>
      <c r="H32">
        <f>STDEV(D$13:D$16)/SQRT(COUNT(D$13:D$16))</f>
        <v>1.6240026133969061</v>
      </c>
      <c r="I32">
        <f>IF(OR(ABS(1/A16-T$5)&lt;=0.001*(1/A16),ABS(1/A16-T$6)&lt;=0.001*(1/A16)),0,1)</f>
        <v>1</v>
      </c>
      <c r="J32">
        <f>IF(OR(ABS(B16-U$5)&lt;=0.001*(B16),ABS(B16-U$6)&lt;=0.001*(B16)),0,1)</f>
        <v>1</v>
      </c>
      <c r="K32">
        <f>IF(OR(ABS(C16-V$5)&lt;=0.001*(C16),ABS(C16-V$6)&lt;=0.001*(C16)),0,1)</f>
        <v>1</v>
      </c>
      <c r="L32">
        <f>IF(OR(ABS(1/D16-W$5)&lt;=0.001*(1/D16),ABS(1/D16-W$6)&lt;=0.001*(1/D16)),0,1)</f>
        <v>0</v>
      </c>
      <c r="M32">
        <f>IF(OR(ABS(E16-X$5)&lt;=0.001*(E16),ABS(E16-X$6)&lt;=0.001*(E16)),0,1)</f>
        <v>1</v>
      </c>
      <c r="N32">
        <f>IF(OR(ABS(F16-Y$5)&lt;=0.001*(F16),ABS(F16-Y$6)&lt;=0.001*(F16)),0,1)</f>
        <v>1</v>
      </c>
      <c r="O32">
        <f>IF(OR(ABS(1/G16-Z$5)&lt;=0.001*(1/G16),ABS(1/G16-Z$6)&lt;=0.001*(1/G16)),0,1)</f>
        <v>1</v>
      </c>
      <c r="P32">
        <f>IF(OR(ABS(H16-AA$5)&lt;=0.001*(H16),ABS(H16-AA$6)&lt;=0.001*(H16)),0,1)</f>
        <v>1</v>
      </c>
      <c r="Q32">
        <f>IF(OR(ABS(I16-AB$5)&lt;=0.001*(I16),ABS(I16-AB$6)&lt;=0.001*(I16)),0,1)</f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3.0124128889288146E-14</v>
      </c>
      <c r="G35">
        <f>AVERAGE(E$4:E$6)</f>
        <v>1.764222312814827E-5</v>
      </c>
      <c r="H35">
        <f>AVERAGE(E$7:E$12)</f>
        <v>9.5992272822824198E-3</v>
      </c>
      <c r="I35">
        <f>AVERAGE(E$13:E$16)</f>
        <v>6.0437060905687717E-5</v>
      </c>
    </row>
    <row r="36" spans="1:12" x14ac:dyDescent="0.3">
      <c r="F36">
        <f>STDEV(E$1:E$3)/SQRT(COUNT(E$1:E$3))</f>
        <v>6.6490123219737149E-15</v>
      </c>
      <c r="G36">
        <f>STDEV(E$4:E$6)/SQRT(COUNT(E$4:E$6))</f>
        <v>1.7642223098070072E-5</v>
      </c>
      <c r="H36">
        <f>STDEV(E$7:E$12)/SQRT(COUNT(E$7:E$12))</f>
        <v>8.8969663218192718E-3</v>
      </c>
      <c r="I36">
        <f>STDEV(E$13:E$16)/SQRT(COUNT(E$13:E$16))</f>
        <v>6.0437060883090857E-5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5.7301932524646867E-2</v>
      </c>
      <c r="F39" t="s">
        <v>9</v>
      </c>
      <c r="G39">
        <f>AVERAGE(F$1:F$3)</f>
        <v>0.620743754980145</v>
      </c>
      <c r="H39">
        <f>AVERAGE(F$4:F$6)</f>
        <v>0.57274685864411745</v>
      </c>
      <c r="I39">
        <f>AVERAGE(F$8:F$12)</f>
        <v>0.38541650211496237</v>
      </c>
      <c r="J39">
        <f>AVERAGE(F$13:F$16)</f>
        <v>0.2090919984642676</v>
      </c>
    </row>
    <row r="40" spans="1:12" x14ac:dyDescent="0.3">
      <c r="G40">
        <f>STDEV(F$1:F$3)/SQRT(COUNT(F$1:F$3))</f>
        <v>0.15979923423459871</v>
      </c>
      <c r="H40">
        <f>STDEV(F$4:F$6)/SQRT(COUNT(F$4:F$6))</f>
        <v>5.7172429463218717E-2</v>
      </c>
      <c r="I40">
        <f>STDEV(F$8:F$12)/SQRT(COUNT(F$8:F$12))</f>
        <v>9.8271201898161825E-2</v>
      </c>
      <c r="J40">
        <f>STDEV(F$13:F$16)/SQRT(COUNT(F$13:F$16))</f>
        <v>3.8722515153315387E-2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36.700000000000003</v>
      </c>
      <c r="I43">
        <f>AVERAGE(G$4:G$6)</f>
        <v>36.700000000000003</v>
      </c>
      <c r="J43">
        <f>AVERAGE(G$7:G$12)</f>
        <v>36.699999999999996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STDEV(G$7:G$12)/SQRT(COUNT(G$7:G$12))</f>
        <v>3.1776437161565094E-15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0.5</v>
      </c>
      <c r="J47">
        <f>AVERAGE(H$4:H$6)</f>
        <v>0.5</v>
      </c>
      <c r="K47">
        <f>AVERAGE(H$7:H$12)</f>
        <v>0.5</v>
      </c>
      <c r="L47">
        <f>AVERAGE(H$13:H$16)</f>
        <v>0.5</v>
      </c>
    </row>
    <row r="48" spans="1:12" x14ac:dyDescent="0.3">
      <c r="I48">
        <f>STDEV(H$1:H$3)/SQRT(COUNT(H$1:H$3))</f>
        <v>0</v>
      </c>
      <c r="J48">
        <f>STDEV(H$4:H$6)/SQRT(COUNT(H$4:H$6))</f>
        <v>0</v>
      </c>
      <c r="K48">
        <f>STDEV(H$7:H$12)/SQRT(COUNT(H$7:H$12))</f>
        <v>0</v>
      </c>
      <c r="L48">
        <f>STDEV(H$13:H$16)/SQRT(COUNT(H$13:H$16))</f>
        <v>0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0.30000000098104185</v>
      </c>
      <c r="K51">
        <f>AVERAGE(I$4:I$6)</f>
        <v>4.1944194346639553E-6</v>
      </c>
      <c r="L51">
        <f>AVERAGE(I$7:I$12)</f>
        <v>0.30000236308255313</v>
      </c>
      <c r="M51">
        <f>AVERAGE(I$13:I$16)</f>
        <v>0.17715935599780905</v>
      </c>
    </row>
    <row r="52" spans="9:16" x14ac:dyDescent="0.3">
      <c r="J52">
        <f>STDEV(I$1:I$3)/SQRT(COUNT(I$1:I$3))</f>
        <v>0.29999999890686346</v>
      </c>
      <c r="K52">
        <f>STDEV(I$4:I$6)/SQRT(COUNT(I$4:I$6))</f>
        <v>4.1786444811223581E-6</v>
      </c>
      <c r="L52">
        <f>STDEV(I$7:I$12)/SQRT(COUNT(I$7:I$12))</f>
        <v>0.18973591060882944</v>
      </c>
      <c r="M52">
        <f>STDEV(I$13:I$16)/SQRT(COUNT(I$13:I$16))</f>
        <v>0.17715935599778684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3.4759967181488443</v>
      </c>
      <c r="L55">
        <f>AVERAGE(J$4:J$6)</f>
        <v>4.5811580682906774</v>
      </c>
      <c r="M55">
        <f>AVERAGE(J$7:J$12)</f>
        <v>3.9548121560356111</v>
      </c>
      <c r="N55">
        <f>AVERAGE(J$13:J$16)</f>
        <v>4.4114282377474758</v>
      </c>
    </row>
    <row r="56" spans="9:16" x14ac:dyDescent="0.3">
      <c r="K56">
        <f>STDEV(J$1:J$3)/SQRT(COUNT(J$1:J$3))</f>
        <v>0.98789963102633027</v>
      </c>
      <c r="L56">
        <f>STDEV(J$4:J$6)/SQRT(COUNT(J$4:J$6))</f>
        <v>0.74102635627260405</v>
      </c>
      <c r="M56">
        <f>STDEV(J$7:J$12)/SQRT(COUNT(J$7:J$12))</f>
        <v>0.55725472827889333</v>
      </c>
      <c r="N56">
        <f>STDEV(J$13:J$16)/SQRT(COUNT(J$13:J$16))</f>
        <v>0.66382292201105597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19.339686674802564</v>
      </c>
      <c r="M59">
        <f>AVERAGE(K$4:K$6)</f>
        <v>14.884063895247976</v>
      </c>
      <c r="N59">
        <f>AVERAGE(K$7:K$12)</f>
        <v>15.748675422281421</v>
      </c>
      <c r="O59">
        <f>AVERAGE(K$13:K$16)</f>
        <v>15.511517670620997</v>
      </c>
    </row>
    <row r="60" spans="9:16" x14ac:dyDescent="0.3">
      <c r="L60">
        <f>STDEV(K$1:K$3)/SQRT(COUNT(K$1:K$3))</f>
        <v>3.1360439907292297</v>
      </c>
      <c r="M60">
        <f>STDEV(K$4:K$6)/SQRT(COUNT(K$4:K$6))</f>
        <v>2.7073767054153652</v>
      </c>
      <c r="N60">
        <f>STDEV(K$7:K$12)/SQRT(COUNT(K$7:K$12))</f>
        <v>1.391277421605251</v>
      </c>
      <c r="O60">
        <f>STDEV(K$13:K$16)/SQRT(COUNT(K$13:K$16))</f>
        <v>1.6948356825960205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293108308.75420552</v>
      </c>
      <c r="N63">
        <f>AVERAGE(L$4:L$6)</f>
        <v>307024771.83310455</v>
      </c>
      <c r="O63">
        <f>AVERAGE(L$7:L$12)</f>
        <v>439398089.22746164</v>
      </c>
      <c r="P63">
        <f>AVERAGE(L$13:L$16)</f>
        <v>589423015.20978248</v>
      </c>
    </row>
    <row r="64" spans="9:16" x14ac:dyDescent="0.3">
      <c r="M64">
        <f>STDEV(L$1:L$3)/SQRT(COUNT(L$1:L$3))</f>
        <v>126331712.03815354</v>
      </c>
      <c r="N64">
        <f>STDEV(L$4:L$6)/SQRT(COUNT(L$4:L$6))</f>
        <v>161011556.9933393</v>
      </c>
      <c r="O64">
        <f>STDEV(L$7:L$12)/SQRT(COUNT(L$7:L$12))</f>
        <v>192026228.98954105</v>
      </c>
      <c r="P64">
        <f>STDEV(L$13:L$16)/SQRT(COUNT(L$13:L$16))</f>
        <v>96082254.641154736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0.99618487774836917</v>
      </c>
      <c r="O67">
        <f>AVERAGE(M$4:M$6)</f>
        <v>0.996783947351501</v>
      </c>
      <c r="P67">
        <f>AVERAGE(M$7:M$12)</f>
        <v>0.98952098337544392</v>
      </c>
      <c r="Q67">
        <f>AVERAGE(M$13:M$16)</f>
        <v>0.99613210835837562</v>
      </c>
    </row>
    <row r="68" spans="13:20" x14ac:dyDescent="0.3">
      <c r="N68">
        <f>STDEV(M$1:M$3)/SQRT(COUNT(M$1:M$3))</f>
        <v>6.2948911029491708E-4</v>
      </c>
      <c r="O68">
        <f>STDEV(M$4:M$6)/SQRT(COUNT(M$4:M$6))</f>
        <v>3.4805165958074342E-4</v>
      </c>
      <c r="P68">
        <f>STDEV(M$7:M$12)/SQRT(COUNT(M$7:M$12))</f>
        <v>3.3330904841249653E-3</v>
      </c>
      <c r="Q68">
        <f>STDEV(M$13:M$16)/SQRT(COUNT(M$13:M$16))</f>
        <v>1.683417321612272E-3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0.99223805086353023</v>
      </c>
      <c r="P71">
        <f>AVERAGE(N$4:N$6)</f>
        <v>0.97709522268850846</v>
      </c>
      <c r="Q71">
        <f>AVERAGE(N$7:N$12)</f>
        <v>0.9714038209989676</v>
      </c>
      <c r="R71">
        <f>AVERAGE(N$13:N$16)</f>
        <v>0.98871015668237416</v>
      </c>
    </row>
    <row r="72" spans="13:20" x14ac:dyDescent="0.3">
      <c r="O72">
        <f>STDEV(N$1:N$3)/SQRT(COUNT(N$1:N$3))</f>
        <v>2.3451237300681446E-3</v>
      </c>
      <c r="P72">
        <f>STDEV(N$4:N$6)/SQRT(COUNT(N$4:N$6))</f>
        <v>9.0450964027272169E-3</v>
      </c>
      <c r="Q72">
        <f>STDEV(N$7:N$12)/SQRT(COUNT(N$7:N$12))</f>
        <v>1.2555393014136688E-2</v>
      </c>
      <c r="R72">
        <f>STDEV(N$13:N$16)/SQRT(COUNT(N$13:N$16))</f>
        <v>6.3692402026252802E-3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0.95967698749851182</v>
      </c>
      <c r="Q75">
        <f>AVERAGE(O$4:O$6)</f>
        <v>0.98925355962170203</v>
      </c>
      <c r="R75">
        <f>AVERAGE(O$7:O$12)</f>
        <v>0.97540530518784607</v>
      </c>
      <c r="S75">
        <f>AVERAGE(O$13:O$16)</f>
        <v>0.94942258061138829</v>
      </c>
    </row>
    <row r="76" spans="13:20" x14ac:dyDescent="0.3">
      <c r="P76">
        <f>STDEV(O$1:O$3)/SQRT(COUNT(O$1:O$3))</f>
        <v>1.024505574340953E-2</v>
      </c>
      <c r="Q76">
        <f>STDEV(O$4:O$6)/SQRT(COUNT(O$4:O$6))</f>
        <v>5.3092579447891353E-3</v>
      </c>
      <c r="R76">
        <f>STDEV(O$7:O$12)/SQRT(COUNT(O$7:O$12))</f>
        <v>6.0795827109282989E-3</v>
      </c>
      <c r="S76">
        <f>STDEV(O$13:O$16)/SQRT(COUNT(O$13:O$16))</f>
        <v>1.261453422503124E-2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8.9904006658990607E-2</v>
      </c>
      <c r="R79">
        <f>AVERAGE(P$4:P$6)</f>
        <v>8.1763779166040162E-2</v>
      </c>
      <c r="S79">
        <f>AVERAGE(P$7:P$12)</f>
        <v>0.13314243781317195</v>
      </c>
      <c r="T79">
        <f>AVERAGE(P$13:P$16)</f>
        <v>8.0488214164402327E-2</v>
      </c>
    </row>
    <row r="80" spans="13:20" x14ac:dyDescent="0.3">
      <c r="Q80">
        <f>STDEV(P$1:P$3)/SQRT(COUNT(P$1:P$3))</f>
        <v>8.8550312312622344E-3</v>
      </c>
      <c r="R80">
        <f>STDEV(P$4:P$6)/SQRT(COUNT(P$4:P$6))</f>
        <v>4.7514449080466627E-3</v>
      </c>
      <c r="S80">
        <f>STDEV(P$7:P$12)/SQRT(COUNT(P$7:P$12))</f>
        <v>2.5640698854729665E-2</v>
      </c>
      <c r="T80">
        <f>STDEV(P$13:P$16)/SQRT(COUNT(P$13:P$16))</f>
        <v>2.014238417486014E-2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0.12469500005873384</v>
      </c>
      <c r="S83">
        <f>AVERAGE(Q$4:Q$6)</f>
        <v>0.23210151605133755</v>
      </c>
      <c r="T83">
        <f>AVERAGE(Q$7:Q$12)</f>
        <v>0.22320590663197201</v>
      </c>
      <c r="U83">
        <f>AVERAGE(Q$13:Q$16)</f>
        <v>0.14378297569757095</v>
      </c>
    </row>
    <row r="84" spans="17:22" x14ac:dyDescent="0.3">
      <c r="R84">
        <f>STDEV(Q$1:Q$3)/SQRT(COUNT(Q$1:Q$3))</f>
        <v>2.1738908409101653E-2</v>
      </c>
      <c r="S84">
        <f>STDEV(Q$4:Q$6)/SQRT(COUNT(Q$4:Q$6))</f>
        <v>2.8290801710306252E-2</v>
      </c>
      <c r="T84">
        <f>STDEV(Q$7:Q$12)/SQRT(COUNT(Q$7:Q$12))</f>
        <v>5.0067517843330696E-2</v>
      </c>
      <c r="U84">
        <f>STDEV(Q$13:Q$16)/SQRT(COUNT(Q$13:Q$16))</f>
        <v>4.0850410571722597E-2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0.29228464865223241</v>
      </c>
      <c r="T87">
        <f>AVERAGE(R$4:R$6)</f>
        <v>0.33769415338092784</v>
      </c>
      <c r="U87">
        <f>AVERAGE(R$7:R$12)</f>
        <v>0.27937942771937424</v>
      </c>
      <c r="V87">
        <f>AVERAGE(R$13:R$16)</f>
        <v>0.3571066734213233</v>
      </c>
    </row>
    <row r="88" spans="17:22" x14ac:dyDescent="0.3">
      <c r="S88">
        <f>STDEV(R$1:R$3)/SQRT(COUNT(R$1:R$3))</f>
        <v>3.2746319247826464E-2</v>
      </c>
      <c r="T88">
        <f>STDEV(R$4:R$6)/SQRT(COUNT(R$4:R$6))</f>
        <v>0.17581124795946043</v>
      </c>
      <c r="U88">
        <f>STDEV(R$7:R$12)/SQRT(COUNT(R$7:R$12))</f>
        <v>4.8421922076818072E-2</v>
      </c>
      <c r="V88">
        <f>STDEV(R$13:R$16)/SQRT(COUNT(R$13:R$16))</f>
        <v>1.6675993850378417E-2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2019-04-03T19:08:01Z</dcterms:created>
  <dcterms:modified xsi:type="dcterms:W3CDTF">2019-04-03T19:11:29Z</dcterms:modified>
</cp:coreProperties>
</file>