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CBE43AE-35D1-4980-B033-F332EB79A0FC}" xr6:coauthVersionLast="36" xr6:coauthVersionMax="36" xr10:uidLastSave="{00000000-0000-0000-0000-000000000000}"/>
  <bookViews>
    <workbookView xWindow="0" yWindow="0" windowWidth="17250" windowHeight="7995" xr2:uid="{03C7F027-1663-457A-85BD-1D7E6CD04C9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C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S18" i="1"/>
  <c r="T18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<sst xmlns="http://schemas.openxmlformats.org/spreadsheetml/2006/main" count="90" uniqueCount="22">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</sst>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FFAC-1AEF-45FA-9CC9-AD90B2A8F5DF}">
  <dimension ref="A1:AB84"/>
  <sheetViews>
    <sheetView tabSelected="1" workbookViewId="0">
      <selection activeCell="O31" sqref="O31"/>
    </sheetView>
  </sheetViews>
  <sheetFormatPr defaultRowHeight="15" x14ac:dyDescent="0.25"/>
  <sheetData>
    <row r="1" spans="1:28" x14ac:dyDescent="0.25">
      <c r="A1">
        <v>48.69566591054727</v>
      </c>
      <c r="B1">
        <v>4.8817352653510284E-3</v>
      </c>
      <c r="C1">
        <v>0.36075930939309225</v>
      </c>
      <c r="D1">
        <v>27.093327791597485</v>
      </c>
      <c r="E1">
        <v>2.2204460492503131E-14</v>
      </c>
      <c r="F1">
        <v>0.21509850345937293</v>
      </c>
      <c r="G1">
        <v>37.614641979281068</v>
      </c>
      <c r="H1">
        <v>0.12214068459888756</v>
      </c>
      <c r="I1">
        <v>0.13931946475010978</v>
      </c>
      <c r="J1">
        <v>2.3337109189356071</v>
      </c>
      <c r="K1">
        <v>21.999999998885269</v>
      </c>
      <c r="L1">
        <v>417093714.31776237</v>
      </c>
      <c r="M1">
        <v>0.99719272093825817</v>
      </c>
      <c r="N1">
        <v>0.99837900849611683</v>
      </c>
      <c r="O1">
        <v>0.9950332287655046</v>
      </c>
      <c r="P1">
        <v>7.4743598594653904E-2</v>
      </c>
      <c r="Q1">
        <v>5.6801984256957726E-2</v>
      </c>
      <c r="R1">
        <v>0.13534669570311855</v>
      </c>
    </row>
    <row r="2" spans="1:28" x14ac:dyDescent="0.25">
      <c r="A2">
        <v>50.936102916712791</v>
      </c>
      <c r="B2">
        <v>2.6103336760432577E-3</v>
      </c>
      <c r="C2">
        <v>6.1996670385056959E-3</v>
      </c>
      <c r="D2">
        <v>21.526422471216275</v>
      </c>
      <c r="E2">
        <v>3.5138627809707839E-14</v>
      </c>
      <c r="F2">
        <v>0.15419704812481372</v>
      </c>
      <c r="G2">
        <v>37.420176714925525</v>
      </c>
      <c r="H2">
        <v>8.0027603954595572E-2</v>
      </c>
      <c r="I2">
        <v>2.4167241604712145E-14</v>
      </c>
      <c r="J2">
        <v>5.4109811910192498</v>
      </c>
      <c r="K2">
        <v>13.194359605735675</v>
      </c>
      <c r="L2">
        <v>58371967.592527404</v>
      </c>
      <c r="M2">
        <v>0.99547092595439679</v>
      </c>
      <c r="N2">
        <v>0.98369548468870316</v>
      </c>
      <c r="O2">
        <v>0.99338734969591003</v>
      </c>
      <c r="P2">
        <v>0.10195894819416883</v>
      </c>
      <c r="Q2">
        <v>0.18784801108467591</v>
      </c>
      <c r="R2">
        <v>0.11731131664063298</v>
      </c>
    </row>
    <row r="3" spans="1:28" x14ac:dyDescent="0.25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</row>
    <row r="4" spans="1:28" x14ac:dyDescent="0.25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</row>
    <row r="5" spans="1:28" x14ac:dyDescent="0.25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25">
      <c r="A7">
        <v>48.221896245735991</v>
      </c>
      <c r="B7">
        <v>1.4393175989717576E-2</v>
      </c>
      <c r="C7">
        <v>0.11369637274232501</v>
      </c>
      <c r="D7">
        <v>23.503143618253084</v>
      </c>
      <c r="E7">
        <v>8.6440332333010414E-5</v>
      </c>
      <c r="F7">
        <v>9.4811590707211568E-2</v>
      </c>
      <c r="G7">
        <v>37.365914158945998</v>
      </c>
      <c r="H7">
        <v>0.14883989439936271</v>
      </c>
      <c r="I7">
        <v>8.8069519255849439E-10</v>
      </c>
      <c r="J7">
        <v>2.7105163819522375</v>
      </c>
      <c r="K7">
        <v>17.035164902021549</v>
      </c>
      <c r="L7">
        <v>233203397.51867586</v>
      </c>
      <c r="M7">
        <v>0.99888378272057876</v>
      </c>
      <c r="N7">
        <v>0.99882908969138295</v>
      </c>
      <c r="O7">
        <v>0.99281540462336881</v>
      </c>
      <c r="P7">
        <v>4.6956815098611583E-2</v>
      </c>
      <c r="Q7">
        <v>5.3911994906077398E-2</v>
      </c>
      <c r="R7">
        <v>0.13004623810193314</v>
      </c>
    </row>
    <row r="8" spans="1:28" x14ac:dyDescent="0.25">
      <c r="A8">
        <v>48.406494464418095</v>
      </c>
      <c r="B8">
        <v>5.693125946799197E-2</v>
      </c>
      <c r="C8">
        <v>0.50259142350051711</v>
      </c>
      <c r="D8">
        <v>28.651399421628938</v>
      </c>
      <c r="E8">
        <v>2.2204460492503131E-14</v>
      </c>
      <c r="F8">
        <v>0.34156047146082791</v>
      </c>
      <c r="G8">
        <v>37.216720473930323</v>
      </c>
      <c r="H8">
        <v>0.91408864182626215</v>
      </c>
      <c r="I8">
        <v>2.2205081342647423E-14</v>
      </c>
      <c r="J8">
        <v>2.2911350836709552</v>
      </c>
      <c r="K8">
        <v>19.863141795629804</v>
      </c>
      <c r="L8">
        <v>612804763.3295362</v>
      </c>
      <c r="M8">
        <v>0.9801654543208026</v>
      </c>
      <c r="N8">
        <v>0.98601340036467666</v>
      </c>
      <c r="O8">
        <v>0.97958640918735729</v>
      </c>
      <c r="P8">
        <v>0.20135092602096843</v>
      </c>
      <c r="Q8">
        <v>0.17280100992297689</v>
      </c>
      <c r="R8">
        <v>0.21918903678737867</v>
      </c>
    </row>
    <row r="9" spans="1:28" x14ac:dyDescent="0.25">
      <c r="A9">
        <v>50.946779846119739</v>
      </c>
      <c r="B9">
        <v>1.0862777073003947E-2</v>
      </c>
      <c r="C9">
        <v>2.50626358998826E-7</v>
      </c>
      <c r="D9">
        <v>28.909138731633195</v>
      </c>
      <c r="E9">
        <v>4.5856866391057031E-4</v>
      </c>
      <c r="F9">
        <v>1.1903015415354656</v>
      </c>
      <c r="G9">
        <v>36.354878153214905</v>
      </c>
      <c r="H9">
        <v>3.3890500939452455</v>
      </c>
      <c r="I9">
        <v>3.5983513401546237E-14</v>
      </c>
      <c r="J9">
        <v>5.6712777040232556</v>
      </c>
      <c r="K9">
        <v>12.951876808199405</v>
      </c>
      <c r="L9">
        <v>368333040.99581748</v>
      </c>
      <c r="M9">
        <v>0.99280266145378948</v>
      </c>
      <c r="N9">
        <v>0.95331468668634611</v>
      </c>
      <c r="O9">
        <v>0.97700261533710409</v>
      </c>
      <c r="P9">
        <v>0.12077377548251506</v>
      </c>
      <c r="Q9">
        <v>0.31571546332955686</v>
      </c>
      <c r="R9">
        <v>0.22443122697638238</v>
      </c>
    </row>
    <row r="10" spans="1:28" x14ac:dyDescent="0.25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</row>
    <row r="11" spans="1:28" x14ac:dyDescent="0.25">
      <c r="A11">
        <v>50.907433863279991</v>
      </c>
      <c r="B11">
        <v>7.9999999999977797E-2</v>
      </c>
      <c r="C11">
        <v>2.145140307019612</v>
      </c>
      <c r="D11">
        <v>21.529786417325607</v>
      </c>
      <c r="E11">
        <v>2.2205413736869588E-14</v>
      </c>
      <c r="F11">
        <v>8.5368352512022502E-2</v>
      </c>
      <c r="G11">
        <v>37.684107678251372</v>
      </c>
      <c r="H11">
        <v>0.16075619533569024</v>
      </c>
      <c r="I11">
        <v>2.2205248258608116E-14</v>
      </c>
      <c r="J11">
        <v>4.4678932072102375</v>
      </c>
      <c r="K11">
        <v>16.900320289811521</v>
      </c>
      <c r="L11">
        <v>84089115.978405267</v>
      </c>
      <c r="M11">
        <v>0.98845964020832688</v>
      </c>
      <c r="N11">
        <v>0.99165625981182659</v>
      </c>
      <c r="O11">
        <v>0.99304892627200858</v>
      </c>
      <c r="P11">
        <v>0.15069626022448027</v>
      </c>
      <c r="Q11">
        <v>0.13504236394906285</v>
      </c>
      <c r="R11">
        <v>0.14185019121997361</v>
      </c>
    </row>
    <row r="12" spans="1:28" x14ac:dyDescent="0.25">
      <c r="A12">
        <v>50.112379580063902</v>
      </c>
      <c r="B12">
        <v>7.9999999788923526E-2</v>
      </c>
      <c r="C12">
        <v>2.0262203156183287</v>
      </c>
      <c r="D12">
        <v>28.128035539475672</v>
      </c>
      <c r="E12">
        <v>2.3182296109718131E-14</v>
      </c>
      <c r="F12">
        <v>0.17982269643627699</v>
      </c>
      <c r="G12">
        <v>37.654915594064484</v>
      </c>
      <c r="H12">
        <v>0.37795638134919707</v>
      </c>
      <c r="I12">
        <v>2.3815487203798225E-14</v>
      </c>
      <c r="J12">
        <v>5.3408895358905601</v>
      </c>
      <c r="K12">
        <v>16.528286829967154</v>
      </c>
      <c r="L12">
        <v>1300249383.1199305</v>
      </c>
      <c r="M12">
        <v>0.97974717344237106</v>
      </c>
      <c r="N12">
        <v>0.92110055844375438</v>
      </c>
      <c r="O12">
        <v>0.96666515861869584</v>
      </c>
      <c r="P12">
        <v>0.20055733990614108</v>
      </c>
      <c r="Q12">
        <v>0.38895294095649324</v>
      </c>
      <c r="R12">
        <v>0.25497912645580123</v>
      </c>
    </row>
    <row r="14" spans="1:28" x14ac:dyDescent="0.25">
      <c r="B14" t="s">
        <v>0</v>
      </c>
      <c r="C14" t="s">
        <v>1</v>
      </c>
      <c r="D14" t="s">
        <v>2</v>
      </c>
      <c r="E14" t="s">
        <v>3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25">
      <c r="A15" t="s">
        <v>4</v>
      </c>
      <c r="B15">
        <f>AVERAGE(A$1:A$3)</f>
        <v>49.578109805101924</v>
      </c>
      <c r="C15">
        <f>AVERAGE(A$4:A$6)</f>
        <v>49.445513449924647</v>
      </c>
      <c r="D15">
        <f>AVERAGE(A$7:A$12)</f>
        <v>49.824373022014619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25">
      <c r="B16">
        <f>STDEV(A$1:A$3)/SQRT(COUNT(A$1:A$3))</f>
        <v>0.68908146301944684</v>
      </c>
      <c r="C16">
        <f>STDEV(A$4:A$6)/SQRT(COUNT(A$4:A$6))</f>
        <v>0.26119761045919349</v>
      </c>
      <c r="D16">
        <f>STDEV(A$7:A$12)/SQRT(COUNT(A$7:A$12))</f>
        <v>0.49570423874586661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25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25">
      <c r="C18" t="s">
        <v>0</v>
      </c>
      <c r="D18" t="s">
        <v>1</v>
      </c>
      <c r="E18" t="s">
        <v>2</v>
      </c>
      <c r="F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  <c r="S18">
        <f>MAX(L1:L12)</f>
        <v>1300249383.1199305</v>
      </c>
      <c r="T18">
        <f>S18/10^8</f>
        <v>13.002493831199304</v>
      </c>
    </row>
    <row r="19" spans="1:22" x14ac:dyDescent="0.25">
      <c r="A19">
        <f>STDEV(B1:B12)/SQRT(12)</f>
        <v>8.4291054456052273E-3</v>
      </c>
      <c r="B19" t="s">
        <v>5</v>
      </c>
      <c r="C19">
        <f>AVERAGE(B$1:B$3)</f>
        <v>3.6839930699139665E-3</v>
      </c>
      <c r="D19">
        <f>AVERAGE(B$4:B$6)</f>
        <v>1.4706525041918205E-2</v>
      </c>
      <c r="E19">
        <f>AVERAGE(B$7:B$12)</f>
        <v>4.1603245361046648E-2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3"/>
        <v>1</v>
      </c>
      <c r="Q19">
        <f t="shared" si="3"/>
        <v>1</v>
      </c>
    </row>
    <row r="20" spans="1:22" x14ac:dyDescent="0.25">
      <c r="C20">
        <f>STDEV(B$1:B$3)/SQRT(COUNT(B$1:B$3))</f>
        <v>6.5862576658040628E-4</v>
      </c>
      <c r="D20">
        <f>STDEV(B$4:B$6)/SQRT(COUNT(B$4:B$6))</f>
        <v>1.0252018675306895E-3</v>
      </c>
      <c r="E20">
        <f>STDEV(B$7:B$9)/SQRT(COUNT(B$7:B$9))</f>
        <v>1.4802885102973637E-2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25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25">
      <c r="D22" t="s">
        <v>0</v>
      </c>
      <c r="E22" t="s">
        <v>1</v>
      </c>
      <c r="F22" t="s">
        <v>2</v>
      </c>
      <c r="G22" t="s">
        <v>3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3"/>
        <v>1</v>
      </c>
      <c r="Q22">
        <f t="shared" si="3"/>
        <v>1</v>
      </c>
    </row>
    <row r="23" spans="1:22" x14ac:dyDescent="0.25">
      <c r="C23" t="s">
        <v>6</v>
      </c>
      <c r="D23">
        <f>AVERAGE(C$1:C$3)</f>
        <v>0.19952510484802854</v>
      </c>
      <c r="E23">
        <f>AVERAGE(C$4:C$6)</f>
        <v>0.10917892179516948</v>
      </c>
      <c r="F23">
        <f>AVERAGE(C$7:C$12)</f>
        <v>0.80131253230467647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25">
      <c r="D24">
        <f>STDEV(C$1:C$3)/SQRT(COUNT(C$1:C$3))</f>
        <v>0.10360263902040741</v>
      </c>
      <c r="E24">
        <f>STDEV(C$4:C$6)/SQRT(COUNT(C$4:C$6))</f>
        <v>0.10917830425163501</v>
      </c>
      <c r="F24">
        <f>STDEV(C$7:C$12)/SQRT(COUNT(C$7:C$12))</f>
        <v>0.4131391684041687</v>
      </c>
      <c r="G24">
        <v>7.9106246904482938E-2</v>
      </c>
      <c r="I24">
        <f t="shared" si="0"/>
        <v>1</v>
      </c>
      <c r="J24">
        <f t="shared" si="1"/>
        <v>0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0</v>
      </c>
      <c r="P24">
        <f t="shared" si="3"/>
        <v>1</v>
      </c>
      <c r="Q24">
        <f t="shared" si="3"/>
        <v>1</v>
      </c>
    </row>
    <row r="25" spans="1:22" x14ac:dyDescent="0.25"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25">
      <c r="E26" t="s">
        <v>0</v>
      </c>
      <c r="F26" t="s">
        <v>1</v>
      </c>
      <c r="G26" t="s">
        <v>2</v>
      </c>
      <c r="H26" t="s">
        <v>3</v>
      </c>
    </row>
    <row r="27" spans="1:22" x14ac:dyDescent="0.25">
      <c r="C27">
        <f>STDEV(D1:D12)/SQRT(12)</f>
        <v>0.84063943149725051</v>
      </c>
      <c r="D27" t="s">
        <v>7</v>
      </c>
      <c r="E27">
        <f>AVERAGE(D$1:D$3)</f>
        <v>24.315966951617856</v>
      </c>
      <c r="F27">
        <f>AVERAGE(D$4:D$6)</f>
        <v>23.939549565034493</v>
      </c>
      <c r="G27">
        <f>AVERAGE(D$7:D$12)</f>
        <v>25.374653758433222</v>
      </c>
      <c r="H27">
        <v>23.142803827161774</v>
      </c>
    </row>
    <row r="28" spans="1:22" x14ac:dyDescent="0.25">
      <c r="A28">
        <f>MIN(D1:D10)</f>
        <v>21.526418822282839</v>
      </c>
      <c r="E28">
        <f>STDEV(D$1:D$3)/SQRT(COUNT(D$1:D$3))</f>
        <v>1.6070386888458954</v>
      </c>
      <c r="F28">
        <f>STDEV(D$4:D$6)/SQRT(COUNT(D$4:D$6))</f>
        <v>1.2249904338974333</v>
      </c>
      <c r="G28">
        <f>STDEV(D$7:D$12)/SQRT(COUNT(D$7:D$12))</f>
        <v>1.4595116146454186</v>
      </c>
      <c r="H28">
        <v>0.81478517034870679</v>
      </c>
    </row>
    <row r="29" spans="1:22" x14ac:dyDescent="0.25">
      <c r="A29">
        <f>MAX(G1:G10)</f>
        <v>37.631156082735345</v>
      </c>
    </row>
    <row r="30" spans="1:22" x14ac:dyDescent="0.25">
      <c r="F30" t="s">
        <v>0</v>
      </c>
      <c r="G30" t="s">
        <v>1</v>
      </c>
      <c r="H30" t="s">
        <v>2</v>
      </c>
      <c r="I30" t="s">
        <v>3</v>
      </c>
    </row>
    <row r="31" spans="1:22" x14ac:dyDescent="0.25">
      <c r="E31" t="s">
        <v>8</v>
      </c>
      <c r="F31">
        <f>AVERAGE(E$1:E$3)</f>
        <v>2.6521651491032904E-14</v>
      </c>
      <c r="G31">
        <f>AVERAGE(E$4:E$6)</f>
        <v>5.0443092997256985E-7</v>
      </c>
      <c r="H31">
        <f>AVERAGE(E$7:E$12)</f>
        <v>9.0834832722229568E-5</v>
      </c>
      <c r="I31">
        <v>2.1025093985305696E-2</v>
      </c>
    </row>
    <row r="32" spans="1:22" x14ac:dyDescent="0.25">
      <c r="F32">
        <f>STDEV(E$1:E$3)/SQRT(COUNT(E$1:E$3))</f>
        <v>4.3084910891890168E-15</v>
      </c>
      <c r="G32">
        <f>STDEV(E$4:E$6)/SQRT(COUNT(E$4:E$6))</f>
        <v>5.0443090635700848E-7</v>
      </c>
      <c r="H32">
        <f>STDEV(E$7:E$12)/SQRT(COUNT(E$7:E$12))</f>
        <v>7.4889106809227011E-5</v>
      </c>
      <c r="I32">
        <v>2.1019203824217559E-2</v>
      </c>
    </row>
    <row r="34" spans="5:13" x14ac:dyDescent="0.25">
      <c r="G34" t="s">
        <v>0</v>
      </c>
      <c r="H34" t="s">
        <v>1</v>
      </c>
      <c r="I34" t="s">
        <v>2</v>
      </c>
      <c r="J34" t="s">
        <v>3</v>
      </c>
    </row>
    <row r="35" spans="5:13" x14ac:dyDescent="0.25">
      <c r="E35">
        <f>STDEV(F1:F12)/SQRT(12)</f>
        <v>0.10477756576352916</v>
      </c>
      <c r="F35" t="s">
        <v>9</v>
      </c>
      <c r="G35">
        <f>AVERAGE(F$1:F$3)</f>
        <v>0.15671496825447481</v>
      </c>
      <c r="H35">
        <f>AVERAGE(F$4:F$6)</f>
        <v>0.64579528208730841</v>
      </c>
      <c r="I35">
        <f>AVERAGE(F$8:F$12)</f>
        <v>0.51008733974625264</v>
      </c>
      <c r="J35">
        <v>0.30595667810993804</v>
      </c>
    </row>
    <row r="36" spans="5:13" x14ac:dyDescent="0.25">
      <c r="G36">
        <f>STDEV(F$1:F$3)/SQRT(COUNT(F$1:F$3))</f>
        <v>3.3004908858470024E-2</v>
      </c>
      <c r="H36">
        <f>STDEV(F$4:F$6)/SQRT(COUNT(F$4:F$6))</f>
        <v>0.12625233626649512</v>
      </c>
      <c r="I36">
        <f>STDEV(F$8:F$12)/SQRT(COUNT(F$8:F$12))</f>
        <v>0.2049081143514507</v>
      </c>
      <c r="J36">
        <v>0.22958577860583701</v>
      </c>
    </row>
    <row r="38" spans="5:13" x14ac:dyDescent="0.25">
      <c r="H38" t="s">
        <v>0</v>
      </c>
      <c r="I38" t="s">
        <v>1</v>
      </c>
      <c r="J38" t="s">
        <v>2</v>
      </c>
      <c r="K38" t="s">
        <v>3</v>
      </c>
    </row>
    <row r="39" spans="5:13" x14ac:dyDescent="0.25">
      <c r="G39" t="s">
        <v>10</v>
      </c>
      <c r="H39">
        <f>AVERAGE(G$1:G$3)</f>
        <v>37.555324925647312</v>
      </c>
      <c r="I39">
        <f>AVERAGE(G$4:G$6)</f>
        <v>36.362186545282498</v>
      </c>
      <c r="J39">
        <f>AVERAGE(G$7:G$12)</f>
        <v>37.215543568264735</v>
      </c>
      <c r="K39">
        <v>36.707801952922914</v>
      </c>
    </row>
    <row r="40" spans="5:13" x14ac:dyDescent="0.25">
      <c r="H40">
        <f>STDEV(G$1:G$3)/SQRT(COUNT(G$1:G$3))</f>
        <v>6.7742055005735241E-2</v>
      </c>
      <c r="I40">
        <f>STDEV(G$4:G$6)/SQRT(COUNT(G$4:G$6))</f>
        <v>0.45389856334947642</v>
      </c>
      <c r="J40">
        <f>STDEV(G$7:G$12)/SQRT(COUNT(G$7:G$12))</f>
        <v>0.20128639977064453</v>
      </c>
      <c r="K40">
        <v>0.33987967575418288</v>
      </c>
    </row>
    <row r="42" spans="5:13" x14ac:dyDescent="0.25">
      <c r="I42" t="s">
        <v>0</v>
      </c>
      <c r="J42" t="s">
        <v>1</v>
      </c>
      <c r="K42" t="s">
        <v>2</v>
      </c>
      <c r="L42" t="s">
        <v>3</v>
      </c>
    </row>
    <row r="43" spans="5:13" x14ac:dyDescent="0.25">
      <c r="H43" t="s">
        <v>11</v>
      </c>
      <c r="I43">
        <f>AVERAGE(H$1:H$3)</f>
        <v>8.7773409409865513E-2</v>
      </c>
      <c r="J43">
        <f>AVERAGE(H$4:H$6)</f>
        <v>0.51631397470774965</v>
      </c>
      <c r="K43">
        <f>AVERAGE(H$7:H$12)</f>
        <v>0.97069430226062225</v>
      </c>
      <c r="L43">
        <v>1.4785037205375082</v>
      </c>
    </row>
    <row r="44" spans="5:13" x14ac:dyDescent="0.25">
      <c r="I44">
        <f>STDEV(H$1:H$3)/SQRT(COUNT(H$1:H$3))</f>
        <v>1.8026876956616446E-2</v>
      </c>
      <c r="J44">
        <f>STDEV(H$4:H$6)/SQRT(COUNT(H$4:H$6))</f>
        <v>0.16733096227090485</v>
      </c>
      <c r="K44">
        <f>STDEV(H$7:H$12)/SQRT(COUNT(H$7:H$12))</f>
        <v>0.50177222018467893</v>
      </c>
      <c r="L44">
        <v>1.2973750977627638</v>
      </c>
    </row>
    <row r="46" spans="5:13" x14ac:dyDescent="0.25">
      <c r="J46" t="s">
        <v>0</v>
      </c>
      <c r="K46" t="s">
        <v>1</v>
      </c>
      <c r="L46" t="s">
        <v>2</v>
      </c>
      <c r="M46" t="s">
        <v>3</v>
      </c>
    </row>
    <row r="47" spans="5:13" x14ac:dyDescent="0.25">
      <c r="I47" t="s">
        <v>12</v>
      </c>
      <c r="J47">
        <f>AVERAGE(I$1:I$3)</f>
        <v>4.6439821583385395E-2</v>
      </c>
      <c r="K47">
        <f>AVERAGE(I$4:I$6)</f>
        <v>1.3482245654783707E-10</v>
      </c>
      <c r="L47">
        <f>AVERAGE(I$7:I$12)</f>
        <v>1.4680360184844616E-10</v>
      </c>
      <c r="M47">
        <v>4.3538377364417491E-6</v>
      </c>
    </row>
    <row r="48" spans="5:13" x14ac:dyDescent="0.25">
      <c r="J48">
        <f>STDEV(I$1:I$3)/SQRT(COUNT(I$1:I$3))</f>
        <v>4.6439821583362198E-2</v>
      </c>
      <c r="K48">
        <f>STDEV(I$4:I$6)/SQRT(COUNT(I$4:I$6))</f>
        <v>1.3479877560338402E-10</v>
      </c>
      <c r="L48">
        <f>STDEV(I$7:I$12)/SQRT(COUNT(I$7:I$12))</f>
        <v>1.4677831815847998E-10</v>
      </c>
      <c r="M48">
        <v>4.0545385571089105E-6</v>
      </c>
    </row>
    <row r="50" spans="10:17" x14ac:dyDescent="0.25">
      <c r="K50" t="s">
        <v>0</v>
      </c>
      <c r="L50" t="s">
        <v>1</v>
      </c>
      <c r="M50" t="s">
        <v>2</v>
      </c>
      <c r="N50" t="s">
        <v>3</v>
      </c>
    </row>
    <row r="51" spans="10:17" x14ac:dyDescent="0.25">
      <c r="J51" t="s">
        <v>13</v>
      </c>
      <c r="K51">
        <f>AVERAGE(J$1:J$3)</f>
        <v>3.5330643289190022</v>
      </c>
      <c r="L51">
        <f>AVERAGE(J$4:J$6)</f>
        <v>4.58115771132909</v>
      </c>
      <c r="M51">
        <f>AVERAGE(J$7:J$12)</f>
        <v>4.0168489200456055</v>
      </c>
      <c r="N51">
        <v>4.3538377364417491E-6</v>
      </c>
    </row>
    <row r="52" spans="10:17" x14ac:dyDescent="0.25">
      <c r="K52">
        <f>STDEV(J$1:J$3)/SQRT(COUNT(J$1:J$3))</f>
        <v>0.95091786374603871</v>
      </c>
      <c r="L52">
        <f>STDEV(J$4:J$6)/SQRT(COUNT(J$4:J$6))</f>
        <v>0.74102588658805402</v>
      </c>
      <c r="M52">
        <f>STDEV(J$7:J$12)/SQRT(COUNT(J$7:J$12))</f>
        <v>0.56380352110471721</v>
      </c>
      <c r="N52">
        <v>4.0545385571089105E-6</v>
      </c>
    </row>
    <row r="54" spans="10:17" x14ac:dyDescent="0.25">
      <c r="L54" t="s">
        <v>0</v>
      </c>
      <c r="M54" t="s">
        <v>1</v>
      </c>
      <c r="N54" t="s">
        <v>2</v>
      </c>
      <c r="O54" t="s">
        <v>3</v>
      </c>
    </row>
    <row r="55" spans="10:17" x14ac:dyDescent="0.25">
      <c r="K55" t="s">
        <v>14</v>
      </c>
      <c r="L55">
        <f>AVERAGE(K$1:K$3)</f>
        <v>18.840060404338484</v>
      </c>
      <c r="M55">
        <f>AVERAGE(K$4:K$6)</f>
        <v>14.884022111131925</v>
      </c>
      <c r="N55">
        <f>AVERAGE(K$7:K$12)</f>
        <v>15.629444902677532</v>
      </c>
      <c r="O55">
        <v>4.3538377364417491E-6</v>
      </c>
    </row>
    <row r="56" spans="10:17" x14ac:dyDescent="0.25">
      <c r="L56">
        <f>STDEV(K$1:K$3)/SQRT(COUNT(K$1:K$3))</f>
        <v>2.8295513340492469</v>
      </c>
      <c r="M56">
        <f>STDEV(K$4:K$6)/SQRT(COUNT(K$4:K$6))</f>
        <v>2.7073944668784131</v>
      </c>
      <c r="N56">
        <f>STDEV(K$7:K$12)/SQRT(COUNT(K$7:K$12))</f>
        <v>1.3641312354107982</v>
      </c>
      <c r="O56">
        <v>4.0545385571089105E-6</v>
      </c>
    </row>
    <row r="58" spans="10:17" x14ac:dyDescent="0.25">
      <c r="M58" t="s">
        <v>0</v>
      </c>
      <c r="N58" t="s">
        <v>1</v>
      </c>
      <c r="O58" t="s">
        <v>2</v>
      </c>
      <c r="P58" t="s">
        <v>3</v>
      </c>
    </row>
    <row r="59" spans="10:17" x14ac:dyDescent="0.25">
      <c r="L59" t="s">
        <v>15</v>
      </c>
      <c r="M59">
        <f>AVERAGE(L$1:L$3)</f>
        <v>322297788.6784963</v>
      </c>
      <c r="N59">
        <f>AVERAGE(L$4:L$6)</f>
        <v>307023270.74240673</v>
      </c>
      <c r="O59">
        <f>AVERAGE(L$7:L$12)</f>
        <v>446981548.4617877</v>
      </c>
      <c r="P59">
        <v>4.3538377364417491E-6</v>
      </c>
    </row>
    <row r="60" spans="10:17" x14ac:dyDescent="0.25">
      <c r="M60">
        <f>STDEV(L$1:L$3)/SQRT(COUNT(L$1:L$3))</f>
        <v>133696190.47646844</v>
      </c>
      <c r="N60">
        <f>STDEV(L$4:L$6)/SQRT(COUNT(L$4:L$6))</f>
        <v>161012976.80738807</v>
      </c>
      <c r="O60">
        <f>STDEV(L$7:L$12)/SQRT(COUNT(L$7:L$12))</f>
        <v>188985976.30867198</v>
      </c>
      <c r="P60">
        <v>4.0545385571089105E-6</v>
      </c>
    </row>
    <row r="62" spans="10:17" x14ac:dyDescent="0.25">
      <c r="N62" t="s">
        <v>0</v>
      </c>
      <c r="O62" t="s">
        <v>1</v>
      </c>
      <c r="P62" t="s">
        <v>2</v>
      </c>
      <c r="Q62" t="s">
        <v>3</v>
      </c>
    </row>
    <row r="63" spans="10:17" x14ac:dyDescent="0.25">
      <c r="M63" t="s">
        <v>16</v>
      </c>
      <c r="N63">
        <f>AVERAGE(M$1:M$3)</f>
        <v>0.9961024823091944</v>
      </c>
      <c r="O63">
        <f>AVERAGE(M$4:M$6)</f>
        <v>0.9967850327944644</v>
      </c>
      <c r="P63">
        <f>AVERAGE(M$7:M$12)</f>
        <v>0.98945689895053157</v>
      </c>
      <c r="Q63">
        <v>4.3538377364417491E-6</v>
      </c>
    </row>
    <row r="64" spans="10:17" x14ac:dyDescent="0.25">
      <c r="N64">
        <f>STDEV(M$1:M$3)/SQRT(COUNT(M$1:M$3))</f>
        <v>5.4739886833308625E-4</v>
      </c>
      <c r="O64">
        <f>STDEV(M$4:M$6)/SQRT(COUNT(M$4:M$6))</f>
        <v>3.4869688206928557E-4</v>
      </c>
      <c r="P64">
        <f>STDEV(M$7:M$12)/SQRT(COUNT(M$7:M$12))</f>
        <v>3.3360477433274608E-3</v>
      </c>
      <c r="Q64">
        <v>4.0545385571089105E-6</v>
      </c>
    </row>
    <row r="66" spans="14:21" x14ac:dyDescent="0.25">
      <c r="O66" t="s">
        <v>0</v>
      </c>
      <c r="P66" t="s">
        <v>1</v>
      </c>
      <c r="Q66" t="s">
        <v>2</v>
      </c>
      <c r="R66" t="s">
        <v>3</v>
      </c>
    </row>
    <row r="67" spans="14:21" x14ac:dyDescent="0.25">
      <c r="N67" t="s">
        <v>17</v>
      </c>
      <c r="O67">
        <f>AVERAGE(N$1:N$3)</f>
        <v>0.99132338948115983</v>
      </c>
      <c r="P67">
        <f>AVERAGE(N$4:N$6)</f>
        <v>0.97749963798790329</v>
      </c>
      <c r="Q67">
        <f>AVERAGE(N$7:N$12)</f>
        <v>0.97322923368571479</v>
      </c>
      <c r="R67">
        <v>4.3538377364417491E-6</v>
      </c>
    </row>
    <row r="68" spans="14:21" x14ac:dyDescent="0.25">
      <c r="O68">
        <f>STDEV(N$1:N$3)/SQRT(COUNT(N$1:N$3))</f>
        <v>4.2484154343734393E-3</v>
      </c>
      <c r="P68">
        <f>STDEV(N$4:N$6)/SQRT(COUNT(N$4:N$6))</f>
        <v>8.4245482514552095E-3</v>
      </c>
      <c r="Q68">
        <f>STDEV(N$7:N$12)/SQRT(COUNT(N$7:N$12))</f>
        <v>1.225336676065015E-2</v>
      </c>
      <c r="R68">
        <v>4.0545385571089105E-6</v>
      </c>
    </row>
    <row r="70" spans="14:21" x14ac:dyDescent="0.25">
      <c r="P70" t="s">
        <v>0</v>
      </c>
      <c r="Q70" t="s">
        <v>1</v>
      </c>
      <c r="R70" t="s">
        <v>2</v>
      </c>
      <c r="S70" t="s">
        <v>3</v>
      </c>
    </row>
    <row r="71" spans="14:21" x14ac:dyDescent="0.25">
      <c r="O71" t="s">
        <v>18</v>
      </c>
      <c r="P71">
        <f>AVERAGE(O$1:O$3)</f>
        <v>0.99529026014604527</v>
      </c>
      <c r="Q71">
        <f>AVERAGE(O$4:O$6)</f>
        <v>0.99088671583499932</v>
      </c>
      <c r="R71">
        <f>AVERAGE(O$7:O$12)</f>
        <v>0.98368275127792593</v>
      </c>
      <c r="S71">
        <v>4.3538377364417491E-6</v>
      </c>
    </row>
    <row r="72" spans="14:21" x14ac:dyDescent="0.25">
      <c r="P72">
        <f>STDEV(O$1:O$3)/SQRT(COUNT(O$1:O$3))</f>
        <v>1.1798645419226976E-3</v>
      </c>
      <c r="Q72">
        <f>STDEV(O$4:O$6)/SQRT(COUNT(O$4:O$6))</f>
        <v>3.976402697124533E-3</v>
      </c>
      <c r="R72">
        <f>STDEV(O$7:O$12)/SQRT(COUNT(O$7:O$12))</f>
        <v>4.5038310216218768E-3</v>
      </c>
      <c r="S72">
        <v>4.0545385571089105E-6</v>
      </c>
    </row>
    <row r="74" spans="14:21" x14ac:dyDescent="0.25">
      <c r="Q74" t="s">
        <v>0</v>
      </c>
      <c r="R74" t="s">
        <v>1</v>
      </c>
      <c r="S74" t="s">
        <v>2</v>
      </c>
      <c r="T74" t="s">
        <v>3</v>
      </c>
    </row>
    <row r="75" spans="14:21" x14ac:dyDescent="0.25">
      <c r="P75" t="s">
        <v>19</v>
      </c>
      <c r="Q75">
        <f>AVERAGE(P$1:P$3)</f>
        <v>9.0604965712773655E-2</v>
      </c>
      <c r="R75">
        <f>AVERAGE(P$4:P$6)</f>
        <v>8.1747179110733495E-2</v>
      </c>
      <c r="S75">
        <f>AVERAGE(P$7:P$12)</f>
        <v>0.13355959143095614</v>
      </c>
      <c r="T75">
        <v>4.3538377364417491E-6</v>
      </c>
    </row>
    <row r="76" spans="14:21" x14ac:dyDescent="0.25">
      <c r="Q76">
        <f>STDEV(P$1:P$3)/SQRT(COUNT(P$1:P$3))</f>
        <v>8.1732531396314367E-3</v>
      </c>
      <c r="R76">
        <f>STDEV(P$4:P$6)/SQRT(COUNT(P$4:P$6))</f>
        <v>4.7620640023491459E-3</v>
      </c>
      <c r="S76">
        <f>STDEV(P$7:P$12)/SQRT(COUNT(P$7:P$12))</f>
        <v>2.5691567915065754E-2</v>
      </c>
      <c r="T76">
        <v>4.0545385571089105E-6</v>
      </c>
    </row>
    <row r="78" spans="14:21" x14ac:dyDescent="0.25">
      <c r="R78" t="s">
        <v>0</v>
      </c>
      <c r="S78" t="s">
        <v>1</v>
      </c>
      <c r="T78" t="s">
        <v>2</v>
      </c>
      <c r="U78" t="s">
        <v>3</v>
      </c>
    </row>
    <row r="79" spans="14:21" x14ac:dyDescent="0.25">
      <c r="Q79" t="s">
        <v>20</v>
      </c>
      <c r="R79">
        <f>AVERAGE(Q$1:Q$3)</f>
        <v>0.1239895240599181</v>
      </c>
      <c r="S79">
        <f>AVERAGE(Q$4:Q$6)</f>
        <v>0.20700475970978705</v>
      </c>
      <c r="T79">
        <f>AVERAGE(Q$7:Q$12)</f>
        <v>0.20333981877149276</v>
      </c>
      <c r="U79">
        <v>4.3538377364417491E-6</v>
      </c>
    </row>
    <row r="80" spans="14:21" x14ac:dyDescent="0.25">
      <c r="R80">
        <f>STDEV(Q$1:Q$3)/SQRT(COUNT(Q$1:Q$3))</f>
        <v>3.7866331708316672E-2</v>
      </c>
      <c r="S80">
        <f>STDEV(Q$4:Q$6)/SQRT(COUNT(Q$4:Q$6))</f>
        <v>3.634928024455876E-2</v>
      </c>
      <c r="T80">
        <f>STDEV(Q$7:Q$12)/SQRT(COUNT(Q$7:Q$12))</f>
        <v>5.0819581549364577E-2</v>
      </c>
      <c r="U80">
        <v>4.0545385571089105E-6</v>
      </c>
    </row>
    <row r="82" spans="18:22" x14ac:dyDescent="0.25">
      <c r="S82" t="s">
        <v>0</v>
      </c>
      <c r="T82" t="s">
        <v>1</v>
      </c>
      <c r="U82" t="s">
        <v>2</v>
      </c>
      <c r="V82" t="s">
        <v>3</v>
      </c>
    </row>
    <row r="83" spans="18:22" x14ac:dyDescent="0.25">
      <c r="R83" t="s">
        <v>21</v>
      </c>
      <c r="S83">
        <f>AVERAGE(R$1:R$3)</f>
        <v>0.11333655117204489</v>
      </c>
      <c r="T83">
        <f>AVERAGE(R$4:R$6)</f>
        <v>0.13675296901760078</v>
      </c>
      <c r="U83">
        <f>AVERAGE(R$7:R$12)</f>
        <v>0.18144528607380384</v>
      </c>
      <c r="V83">
        <v>4.3538377364417491E-6</v>
      </c>
    </row>
    <row r="84" spans="18:22" x14ac:dyDescent="0.25">
      <c r="S84">
        <f>STDEV(R$1:R$3)/SQRT(COUNT(R$1:R$3))</f>
        <v>1.3996789932573564E-2</v>
      </c>
      <c r="T84">
        <f>STDEV(R$4:R$6)/SQRT(COUNT(R$4:R$6))</f>
        <v>2.5025569435978487E-2</v>
      </c>
      <c r="U84">
        <f>STDEV(R$7:R$12)/SQRT(COUNT(R$7:R$12))</f>
        <v>2.3729206188216629E-2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2019-03-22T22:37:08Z</dcterms:created>
  <dcterms:modified xsi:type="dcterms:W3CDTF">2019-03-29T02:23:44Z</dcterms:modified>
</cp:coreProperties>
</file>