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5F28E059-8345-46D8-94ED-A35330662B84}" xr6:coauthVersionLast="44" xr6:coauthVersionMax="44" xr10:uidLastSave="{00000000-0000-0000-0000-000000000000}"/>
  <bookViews>
    <workbookView xWindow="-120" yWindow="-120" windowWidth="29040" windowHeight="15840" xr2:uid="{1EC6F960-15EA-44B1-9D05-79A95A2ECB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K27" i="2"/>
  <c r="L27" i="2"/>
  <c r="M27" i="2"/>
  <c r="G28" i="2"/>
  <c r="H28" i="2"/>
  <c r="I28" i="2"/>
  <c r="J28" i="2"/>
  <c r="K28" i="2"/>
  <c r="L28" i="2"/>
  <c r="M28" i="2"/>
  <c r="F29" i="2"/>
  <c r="G29" i="2"/>
  <c r="H29" i="2"/>
  <c r="J29" i="2"/>
  <c r="K29" i="2"/>
  <c r="L29" i="2"/>
  <c r="M29" i="2"/>
  <c r="F30" i="2"/>
  <c r="G30" i="2"/>
  <c r="H30" i="2"/>
  <c r="J30" i="2"/>
  <c r="K30" i="2"/>
  <c r="L30" i="2"/>
  <c r="M30" i="2"/>
  <c r="E28" i="2"/>
  <c r="E29" i="2"/>
  <c r="E30" i="2"/>
  <c r="E27" i="2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B18" i="2"/>
  <c r="B19" i="2"/>
  <c r="B20" i="2"/>
  <c r="B17" i="2"/>
  <c r="J12" i="2"/>
  <c r="J13" i="2"/>
  <c r="J14" i="2"/>
  <c r="J15" i="2"/>
  <c r="W6" i="1" l="1"/>
  <c r="Z6" i="1"/>
  <c r="T6" i="1"/>
  <c r="AA5" i="1"/>
  <c r="P32" i="1" s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<sst xmlns="http://schemas.openxmlformats.org/spreadsheetml/2006/main" count="137" uniqueCount="27">
  <si>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</si>
  <si>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</si>
  <si>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</si>
  <si>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</si>
  <si>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</si>
  <si>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</si>
  <si>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</si>
  <si>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</si>
  <si>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</si>
  <si>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</si>
  <si>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</si>
  <si>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</si>
  <si>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</si>
  <si>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</si>
  <si>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</si>
  <si>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</si>
  <si>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</si>
  <si>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</si>
  <si>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</si>
  <si>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</si>
  <si>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</si>
  <si>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</si>
  <si>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</si>
  <si>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3.66E-03 ± 1.37E-04</t>
  </si>
  <si>
    <t>0.02 ± 1.53E-03</t>
  </si>
  <si>
    <t>6.60E-04 ± 6.60E-04</t>
  </si>
  <si>
    <t>1.72E-04 ± 1.66E-04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</si>
</sst>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0-4B45-BC94-F68795DEC79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A0-4B45-BC94-F68795DEC79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0-4B45-BC94-F68795DEC7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A0-4B45-BC94-F68795DEC79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3.6597516456899504E-3</c:v>
                </c:pt>
                <c:pt idx="1">
                  <c:v>1.5553825226422536E-2</c:v>
                </c:pt>
                <c:pt idx="2">
                  <c:v>3.2299660222709685E-2</c:v>
                </c:pt>
                <c:pt idx="3">
                  <c:v>1.8191817709720268E-2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B45-BC94-F68795DE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2440"/>
        <c:axId val="539178176"/>
      </c:barChart>
      <c:catAx>
        <c:axId val="5391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78176"/>
        <c:crosses val="autoZero"/>
        <c:auto val="1"/>
        <c:lblAlgn val="ctr"/>
        <c:lblOffset val="100"/>
        <c:noMultiLvlLbl val="0"/>
      </c:catAx>
      <c:valAx>
        <c:axId val="53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2-4C30-8375-111C87D79D6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82-4C30-8375-111C87D79D6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2-4C30-8375-111C87D79D6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82-4C30-8375-111C87D79D6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0.14700966843854643</c:v>
                </c:pt>
                <c:pt idx="1">
                  <c:v>0.66476913703851948</c:v>
                </c:pt>
                <c:pt idx="2">
                  <c:v>1.5490688540039133</c:v>
                </c:pt>
                <c:pt idx="3">
                  <c:v>0.58757651570111658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C30-8375-111C87D7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8344"/>
        <c:axId val="539184408"/>
      </c:barChart>
      <c:catAx>
        <c:axId val="5391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4408"/>
        <c:crosses val="autoZero"/>
        <c:auto val="1"/>
        <c:lblAlgn val="ctr"/>
        <c:lblOffset val="100"/>
        <c:noMultiLvlLbl val="0"/>
      </c:catAx>
      <c:valAx>
        <c:axId val="5391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0-4EBB-960B-8C9169E8044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0-4EBB-960B-8C9169E8044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0-4EBB-960B-8C9169E8044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0-4EBB-960B-8C9169E8044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20.565027987396636</c:v>
                </c:pt>
                <c:pt idx="1">
                  <c:v>19.71408325520035</c:v>
                </c:pt>
                <c:pt idx="2">
                  <c:v>16.433464256870515</c:v>
                </c:pt>
                <c:pt idx="3">
                  <c:v>17.332411522147346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BB-960B-8C9169E8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05664"/>
        <c:axId val="297805992"/>
      </c:barChart>
      <c:catAx>
        <c:axId val="297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992"/>
        <c:crosses val="autoZero"/>
        <c:auto val="1"/>
        <c:lblAlgn val="ctr"/>
        <c:lblOffset val="100"/>
        <c:noMultiLvlLbl val="0"/>
      </c:catAx>
      <c:valAx>
        <c:axId val="2978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18</xdr:row>
      <xdr:rowOff>161925</xdr:rowOff>
    </xdr:from>
    <xdr:to>
      <xdr:col>17</xdr:col>
      <xdr:colOff>333375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B6611-3693-465E-80D8-DB3F039A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75247</xdr:colOff>
      <xdr:row>17</xdr:row>
      <xdr:rowOff>46672</xdr:rowOff>
    </xdr:from>
    <xdr:to>
      <xdr:col>27</xdr:col>
      <xdr:colOff>380047</xdr:colOff>
      <xdr:row>32</xdr:row>
      <xdr:rowOff>82867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546B0-2698-458C-A9D2-E427D537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239077</xdr:colOff>
      <xdr:row>33</xdr:row>
      <xdr:rowOff>136207</xdr:rowOff>
    </xdr:from>
    <xdr:to>
      <xdr:col>20</xdr:col>
      <xdr:colOff>543877</xdr:colOff>
      <xdr:row>48</xdr:row>
      <xdr:rowOff>160972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00BD-E1B1-4D33-9BD2-4AF51E53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643D-B5B6-47ED-8E42-351E3104DFEB}">
  <dimension ref="A1:AB88"/>
  <sheetViews>
    <sheetView tabSelected="1" workbookViewId="0">
      <selection activeCell="T5" sqref="T5:AB6"/>
    </sheetView>
  </sheetViews>
  <sheetFormatPr defaultRowHeight="15" x14ac:dyDescent="0.25"/>
  <sheetData>
    <row r="1" spans="1:28" x14ac:dyDescent="0.25">
      <c r="A1">
        <v>48.120984953048456</v>
      </c>
      <c r="B1">
        <v>3.4796243195378204E-3</v>
      </c>
      <c r="C1">
        <v>0.12115420592489275</v>
      </c>
      <c r="D1">
        <v>28.270232825915922</v>
      </c>
      <c r="E1">
        <v>2.2204460492503131E-14</v>
      </c>
      <c r="F1">
        <v>0.22199962897423337</v>
      </c>
      <c r="G1">
        <v>37.450382058776519</v>
      </c>
      <c r="H1">
        <v>0.11929733622301948</v>
      </c>
      <c r="I1">
        <v>0.14115287158486248</v>
      </c>
      <c r="J1">
        <v>2.3562075211223834</v>
      </c>
      <c r="K1">
        <v>21.803103161393558</v>
      </c>
      <c r="L1">
        <v>254684978.18913868</v>
      </c>
      <c r="M1">
        <v>0.99715195749547103</v>
      </c>
      <c r="N1">
        <v>0.99785342460675919</v>
      </c>
      <c r="O1">
        <v>0.99488533673253232</v>
      </c>
      <c r="P1">
        <v>7.6353436466533725E-2</v>
      </c>
      <c r="Q1">
        <v>6.5139817684199131E-2</v>
      </c>
      <c r="R1">
        <v>0.13102545914519406</v>
      </c>
    </row>
    <row r="2" spans="1:28" x14ac:dyDescent="0.25">
      <c r="A2">
        <v>50.67957943089678</v>
      </c>
      <c r="B2">
        <v>3.9270115045893688E-3</v>
      </c>
      <c r="C2">
        <v>0.21794667098043671</v>
      </c>
      <c r="D2">
        <v>9.9010227005188813</v>
      </c>
      <c r="E2">
        <v>2.2205997794804365E-14</v>
      </c>
      <c r="F2">
        <v>0.118941193556553</v>
      </c>
      <c r="G2">
        <v>37.649424737636821</v>
      </c>
      <c r="H2">
        <v>4.829824327888857E-2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0.99709416769252468</v>
      </c>
      <c r="N2">
        <v>0.98619131225745726</v>
      </c>
      <c r="O2">
        <v>0.99689204410661647</v>
      </c>
      <c r="P2">
        <v>7.6844094339646493E-2</v>
      </c>
      <c r="Q2">
        <v>0.16809005452598724</v>
      </c>
      <c r="R2">
        <v>7.8981923120655967E-2</v>
      </c>
    </row>
    <row r="3" spans="1:28" x14ac:dyDescent="0.25">
      <c r="A3">
        <v>49.102731458955468</v>
      </c>
      <c r="B3">
        <v>3.5726191129426621E-3</v>
      </c>
      <c r="C3">
        <v>0.23160370051377066</v>
      </c>
      <c r="D3">
        <v>23.523828435755103</v>
      </c>
      <c r="E3">
        <v>2.2219642517396904E-14</v>
      </c>
      <c r="F3">
        <v>0.10008818278485287</v>
      </c>
      <c r="G3">
        <v>37.63229528449309</v>
      </c>
      <c r="H3">
        <v>6.0138211452520803E-2</v>
      </c>
      <c r="I3">
        <v>2.2230487416568222E-14</v>
      </c>
      <c r="J3">
        <v>2.8545008768021503</v>
      </c>
      <c r="K3">
        <v>21.325821608394509</v>
      </c>
      <c r="L3">
        <v>491427684.12519908</v>
      </c>
      <c r="M3">
        <v>0.99564380003469899</v>
      </c>
      <c r="N3">
        <v>0.9919533598997905</v>
      </c>
      <c r="O3">
        <v>0.99750153289792598</v>
      </c>
      <c r="P3">
        <v>9.511235034951028E-2</v>
      </c>
      <c r="Q3">
        <v>0.12686716681003157</v>
      </c>
      <c r="R3">
        <v>8.6621755257359198E-2</v>
      </c>
    </row>
    <row r="4" spans="1:28" x14ac:dyDescent="0.25">
      <c r="A4">
        <v>49.945779506146657</v>
      </c>
      <c r="B4">
        <v>1.6021682768958569E-2</v>
      </c>
      <c r="C4">
        <v>1.2138049157204118E-6</v>
      </c>
      <c r="D4">
        <v>24.046289185238464</v>
      </c>
      <c r="E4">
        <v>1.6870602765875866E-6</v>
      </c>
      <c r="F4">
        <v>0.82378422400457474</v>
      </c>
      <c r="G4">
        <v>35.700125833784234</v>
      </c>
      <c r="H4">
        <v>0.75333526168752363</v>
      </c>
      <c r="I4">
        <v>3.0603624616475367E-10</v>
      </c>
      <c r="J4">
        <v>5.740538016350528</v>
      </c>
      <c r="K4">
        <v>11.932985887860143</v>
      </c>
      <c r="L4">
        <v>142098772.2977812</v>
      </c>
      <c r="M4">
        <v>0.99706209999017781</v>
      </c>
      <c r="N4">
        <v>0.96122841734522413</v>
      </c>
      <c r="O4">
        <v>0.98306235968853195</v>
      </c>
      <c r="P4">
        <v>7.8465798046312055E-2</v>
      </c>
      <c r="Q4">
        <v>0.27661198448403007</v>
      </c>
      <c r="R4">
        <v>0.18659716443318902</v>
      </c>
    </row>
    <row r="5" spans="1:28" x14ac:dyDescent="0.25">
      <c r="A5">
        <v>49.415395057657321</v>
      </c>
      <c r="B5">
        <v>1.795308791312086E-2</v>
      </c>
      <c r="C5">
        <v>0.3251381443045136</v>
      </c>
      <c r="D5">
        <v>10.790305101307728</v>
      </c>
      <c r="E5">
        <v>3.3668874095724413E-14</v>
      </c>
      <c r="F5">
        <v>0.77015584106254309</v>
      </c>
      <c r="G5">
        <v>37.372352046998842</v>
      </c>
      <c r="H5">
        <v>0.67102220838399218</v>
      </c>
      <c r="I5">
        <v>4.1387334330488879E-14</v>
      </c>
      <c r="J5">
        <v>3.2019451544874276</v>
      </c>
      <c r="K5">
        <v>20.291269270471243</v>
      </c>
      <c r="L5">
        <v>629017289.17440271</v>
      </c>
      <c r="M5">
        <v>0.99609224845024547</v>
      </c>
      <c r="N5">
        <v>0.98228032436516988</v>
      </c>
      <c r="O5">
        <v>0.99321572059878926</v>
      </c>
      <c r="P5">
        <v>9.1131006252965038E-2</v>
      </c>
      <c r="Q5">
        <v>0.18801194737968779</v>
      </c>
      <c r="R5">
        <v>0.11728662775650701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49.325685732126558</v>
      </c>
      <c r="B6">
        <v>1.2686704997188183E-2</v>
      </c>
      <c r="C6">
        <v>1.0000022204985178E-8</v>
      </c>
      <c r="D6">
        <v>24.305655479054852</v>
      </c>
      <c r="E6">
        <v>2.2204460492503131E-14</v>
      </c>
      <c r="F6">
        <v>0.40036734604844071</v>
      </c>
      <c r="G6">
        <v>36.172889243607131</v>
      </c>
      <c r="H6">
        <v>0.1925943126301555</v>
      </c>
      <c r="I6">
        <v>2.2209884269447707E-14</v>
      </c>
      <c r="J6">
        <v>4.8009899631493136</v>
      </c>
      <c r="K6">
        <v>12.427811175064384</v>
      </c>
      <c r="L6">
        <v>149953750.75503626</v>
      </c>
      <c r="M6">
        <v>0.99720074869404218</v>
      </c>
      <c r="N6">
        <v>0.98942981996477886</v>
      </c>
      <c r="O6">
        <v>0.9960790074940078</v>
      </c>
      <c r="P6">
        <v>7.5644733720188526E-2</v>
      </c>
      <c r="Q6">
        <v>0.15410503770337261</v>
      </c>
      <c r="R6">
        <v>0.10862795457410887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49.132666369394151</v>
      </c>
      <c r="B7">
        <v>1.1336587185572749E-2</v>
      </c>
      <c r="C7">
        <v>1.6567014211333952E-2</v>
      </c>
      <c r="D7">
        <v>21.794923658578671</v>
      </c>
      <c r="E7">
        <v>2.2204460492503131E-14</v>
      </c>
      <c r="F7">
        <v>7.6259789252117724E-2</v>
      </c>
      <c r="G7">
        <v>36.153482244180537</v>
      </c>
      <c r="H7">
        <v>9.851984252041994E-2</v>
      </c>
      <c r="I7">
        <v>2.2204979548216755E-14</v>
      </c>
      <c r="J7">
        <v>1.9528988409772545</v>
      </c>
      <c r="K7">
        <v>19.644723064471108</v>
      </c>
      <c r="L7">
        <v>132744892.09675699</v>
      </c>
      <c r="M7">
        <v>0.99900216768472094</v>
      </c>
      <c r="N7">
        <v>0.99812730504960145</v>
      </c>
      <c r="O7">
        <v>0.99660000535373006</v>
      </c>
      <c r="P7">
        <v>4.4448064950136201E-2</v>
      </c>
      <c r="Q7">
        <v>6.3843567074848978E-2</v>
      </c>
      <c r="R7">
        <v>9.1226810097630825E-2</v>
      </c>
    </row>
    <row r="8" spans="1:28" x14ac:dyDescent="0.25">
      <c r="A8">
        <v>48.970202812975153</v>
      </c>
      <c r="B8">
        <v>2.8428054046317944E-2</v>
      </c>
      <c r="C8">
        <v>0.19467113728503416</v>
      </c>
      <c r="D8">
        <v>15.371004502748571</v>
      </c>
      <c r="E8">
        <v>2.4939914746276242E-3</v>
      </c>
      <c r="F8">
        <v>0.23916694751762399</v>
      </c>
      <c r="G8">
        <v>36.930163809988805</v>
      </c>
      <c r="H8">
        <v>0.57001147183312084</v>
      </c>
      <c r="I8">
        <v>1.0709815516048534E-5</v>
      </c>
      <c r="J8">
        <v>2.4430250038494852</v>
      </c>
      <c r="K8">
        <v>21.436054557247271</v>
      </c>
      <c r="L8">
        <v>457958739.78640902</v>
      </c>
      <c r="M8">
        <v>0.99837928539455367</v>
      </c>
      <c r="N8">
        <v>0.99840302375901757</v>
      </c>
      <c r="O8">
        <v>0.97818208928280992</v>
      </c>
      <c r="P8">
        <v>5.7511939835236232E-2</v>
      </c>
      <c r="Q8">
        <v>5.6192047981143245E-2</v>
      </c>
      <c r="R8">
        <v>0.21084618650915302</v>
      </c>
    </row>
    <row r="9" spans="1:28" x14ac:dyDescent="0.25">
      <c r="A9">
        <v>49.835297628607229</v>
      </c>
      <c r="B9">
        <v>6.7247682094508113E-2</v>
      </c>
      <c r="C9">
        <v>0.25961444703493453</v>
      </c>
      <c r="D9">
        <v>13.373525613330189</v>
      </c>
      <c r="E9">
        <v>4.4408911727927709E-14</v>
      </c>
      <c r="F9">
        <v>3.1472727440116937</v>
      </c>
      <c r="G9">
        <v>35.744214351821213</v>
      </c>
      <c r="H9">
        <v>9.5220899762105162</v>
      </c>
      <c r="I9">
        <v>4.8981937091628227E-9</v>
      </c>
      <c r="J9">
        <v>4.3363113644549305</v>
      </c>
      <c r="K9">
        <v>16.105286054251508</v>
      </c>
      <c r="L9">
        <v>1205583685.1187401</v>
      </c>
      <c r="M9">
        <v>0.99455792352661243</v>
      </c>
      <c r="N9">
        <v>0.95888024005685901</v>
      </c>
      <c r="O9">
        <v>0.9817614077962582</v>
      </c>
      <c r="P9">
        <v>0.10398649260394567</v>
      </c>
      <c r="Q9">
        <v>0.29760855157081423</v>
      </c>
      <c r="R9">
        <v>0.19874333145855461</v>
      </c>
    </row>
    <row r="10" spans="1:28" x14ac:dyDescent="0.25">
      <c r="A10">
        <v>50.999999999896758</v>
      </c>
      <c r="B10">
        <v>1.3632411572095597E-2</v>
      </c>
      <c r="C10">
        <v>1.4296913611822847E-2</v>
      </c>
      <c r="D10">
        <v>13.843881769720582</v>
      </c>
      <c r="E10">
        <v>1.9794146476927194E-3</v>
      </c>
      <c r="F10">
        <v>1.387739536700868</v>
      </c>
      <c r="G10">
        <v>36.537745449035043</v>
      </c>
      <c r="H10">
        <v>1.6090855055289746</v>
      </c>
      <c r="I10">
        <v>4.187628476514136E-14</v>
      </c>
      <c r="J10">
        <v>3.6193816075263863</v>
      </c>
      <c r="K10">
        <v>10.497878790435767</v>
      </c>
      <c r="L10">
        <v>83209589.828360915</v>
      </c>
      <c r="M10">
        <v>0.99668266354626911</v>
      </c>
      <c r="N10">
        <v>0.98976840982519865</v>
      </c>
      <c r="O10">
        <v>0.99046465443226173</v>
      </c>
      <c r="P10">
        <v>8.1022698440889426E-2</v>
      </c>
      <c r="Q10">
        <v>0.14512498893320708</v>
      </c>
      <c r="R10">
        <v>0.13765830942996976</v>
      </c>
    </row>
    <row r="11" spans="1:28" x14ac:dyDescent="0.25">
      <c r="A11">
        <v>50.999828193429515</v>
      </c>
      <c r="B11">
        <v>1.6018887001525341E-2</v>
      </c>
      <c r="C11">
        <v>0.16415845710198759</v>
      </c>
      <c r="D11">
        <v>22.082985387560775</v>
      </c>
      <c r="E11">
        <v>2.2204460492503131E-14</v>
      </c>
      <c r="F11">
        <v>0.11219428129917798</v>
      </c>
      <c r="G11">
        <v>37.398011897673463</v>
      </c>
      <c r="H11">
        <v>0.19245158832982079</v>
      </c>
      <c r="I11">
        <v>2.2206770387020406E-14</v>
      </c>
      <c r="J11">
        <v>2.8612100143178538</v>
      </c>
      <c r="K11">
        <v>21.999999999999766</v>
      </c>
      <c r="L11">
        <v>44059879.62126217</v>
      </c>
      <c r="M11">
        <v>0.99213822043351418</v>
      </c>
      <c r="N11">
        <v>0.994108381500456</v>
      </c>
      <c r="O11">
        <v>0.99319548187671203</v>
      </c>
      <c r="P11">
        <v>0.1244693135745749</v>
      </c>
      <c r="Q11">
        <v>0.11716633139155845</v>
      </c>
      <c r="R11">
        <v>0.1460867050740462</v>
      </c>
    </row>
    <row r="12" spans="1:28" x14ac:dyDescent="0.25">
      <c r="A12">
        <v>50.112425925844882</v>
      </c>
      <c r="B12">
        <v>7.9999999969557076E-2</v>
      </c>
      <c r="C12">
        <v>2.0254981667893741</v>
      </c>
      <c r="D12">
        <v>26.715969345198761</v>
      </c>
      <c r="E12">
        <v>4.8125609928395193E-11</v>
      </c>
      <c r="F12">
        <v>0.17802514157018468</v>
      </c>
      <c r="G12">
        <v>37.653887404528874</v>
      </c>
      <c r="H12">
        <v>0.37369130137064988</v>
      </c>
      <c r="I12">
        <v>4.2438211357941086E-14</v>
      </c>
      <c r="J12">
        <v>5.3408895358905601</v>
      </c>
      <c r="K12">
        <v>16.528286829967154</v>
      </c>
      <c r="L12">
        <v>1300249383.1199305</v>
      </c>
      <c r="M12">
        <v>0.97974716357606828</v>
      </c>
      <c r="N12">
        <v>0.92111167352003642</v>
      </c>
      <c r="O12">
        <v>0.9665486280040223</v>
      </c>
      <c r="P12">
        <v>0.20055742706133164</v>
      </c>
      <c r="Q12">
        <v>0.38892998034988036</v>
      </c>
      <c r="R12">
        <v>0.25541943659005106</v>
      </c>
    </row>
    <row r="13" spans="1:28" x14ac:dyDescent="0.25">
      <c r="A13">
        <v>50.170242659225302</v>
      </c>
      <c r="B13">
        <v>8.6403546314342723E-3</v>
      </c>
      <c r="C13">
        <v>6.9996504754543262E-2</v>
      </c>
      <c r="D13">
        <v>24.289359670011844</v>
      </c>
      <c r="E13">
        <v>5.5774318356396379E-10</v>
      </c>
      <c r="F13">
        <v>0.14710121339886253</v>
      </c>
      <c r="G13">
        <v>36.223814615804905</v>
      </c>
      <c r="H13">
        <v>0.48172106537193393</v>
      </c>
      <c r="I13">
        <v>3.1310054982628006E-14</v>
      </c>
      <c r="J13">
        <v>4.079138265678818</v>
      </c>
      <c r="K13">
        <v>14.773602809897632</v>
      </c>
      <c r="L13">
        <v>566450101.24093688</v>
      </c>
      <c r="M13">
        <v>0.99898533074451001</v>
      </c>
      <c r="N13">
        <v>0.99701139543988093</v>
      </c>
      <c r="O13">
        <v>0.94954111050935475</v>
      </c>
      <c r="P13">
        <v>4.4815903611970076E-2</v>
      </c>
      <c r="Q13">
        <v>8.240000867156233E-2</v>
      </c>
      <c r="R13">
        <v>0.32512088683260287</v>
      </c>
    </row>
    <row r="14" spans="1:28" x14ac:dyDescent="0.25">
      <c r="A14">
        <v>50.75299019407332</v>
      </c>
      <c r="B14">
        <v>4.8329335629759395E-3</v>
      </c>
      <c r="C14">
        <v>5.4671070505084782E-3</v>
      </c>
      <c r="D14">
        <v>24.500956546684879</v>
      </c>
      <c r="E14">
        <v>1.7542168298515876E-5</v>
      </c>
      <c r="F14">
        <v>3.1628229615910178E-2</v>
      </c>
      <c r="G14">
        <v>36.69723758290845</v>
      </c>
      <c r="H14">
        <v>4.7162102138157871E-2</v>
      </c>
      <c r="I14">
        <v>1.6459774314947189E-5</v>
      </c>
      <c r="J14">
        <v>4.5658015789717235</v>
      </c>
      <c r="K14">
        <v>13.024656688038769</v>
      </c>
      <c r="L14">
        <v>351051597.04502159</v>
      </c>
      <c r="M14">
        <v>0.99208183818179152</v>
      </c>
      <c r="N14">
        <v>0.99508423650494882</v>
      </c>
      <c r="O14">
        <v>0.9925278776483315</v>
      </c>
      <c r="P14">
        <v>0.12573170609120063</v>
      </c>
      <c r="Q14">
        <v>0.1023664532135707</v>
      </c>
      <c r="R14">
        <v>0.12642485426608485</v>
      </c>
    </row>
    <row r="15" spans="1:28" x14ac:dyDescent="0.25">
      <c r="A15">
        <v>50.898524719234672</v>
      </c>
      <c r="B15">
        <v>1.4709757524264705E-2</v>
      </c>
      <c r="C15">
        <v>8.1726610015619164E-2</v>
      </c>
      <c r="D15">
        <v>10.071861913226668</v>
      </c>
      <c r="E15">
        <v>6.7110810018677892E-4</v>
      </c>
      <c r="F15">
        <v>0.28866509615847619</v>
      </c>
      <c r="G15">
        <v>37.503174219949848</v>
      </c>
      <c r="H15">
        <v>0.36471933068237472</v>
      </c>
      <c r="I15">
        <v>0.14743786831535552</v>
      </c>
      <c r="J15">
        <v>6.103174227275729</v>
      </c>
      <c r="K15">
        <v>13.766984665745582</v>
      </c>
      <c r="L15">
        <v>621934175.95001173</v>
      </c>
      <c r="M15">
        <v>0.99882161833130245</v>
      </c>
      <c r="N15">
        <v>0.99351387429935445</v>
      </c>
      <c r="O15">
        <v>0.94328495828523351</v>
      </c>
      <c r="P15">
        <v>4.8286558403869986E-2</v>
      </c>
      <c r="Q15">
        <v>0.11401317612239367</v>
      </c>
      <c r="R15">
        <v>0.33747169578899461</v>
      </c>
    </row>
    <row r="16" spans="1:28" x14ac:dyDescent="0.25">
      <c r="A16">
        <v>49.75044402499217</v>
      </c>
      <c r="B16">
        <v>4.4584225120206149E-2</v>
      </c>
      <c r="C16">
        <v>0.3389365339536286</v>
      </c>
      <c r="D16">
        <v>10.467467958665987</v>
      </c>
      <c r="E16">
        <v>2.2204460492503131E-14</v>
      </c>
      <c r="F16">
        <v>1.8829115236312173</v>
      </c>
      <c r="G16">
        <v>35.700000000028353</v>
      </c>
      <c r="H16">
        <v>9.9999999999999787</v>
      </c>
      <c r="I16">
        <v>5.0547596300183554E-10</v>
      </c>
      <c r="J16">
        <v>2.8975994027540488</v>
      </c>
      <c r="K16">
        <v>20.4810419967835</v>
      </c>
      <c r="L16">
        <v>818269300.73777747</v>
      </c>
      <c r="M16">
        <v>0.99463967383988616</v>
      </c>
      <c r="N16">
        <v>0.98555053756752775</v>
      </c>
      <c r="O16">
        <v>0.96924611825373341</v>
      </c>
      <c r="P16">
        <v>0.10311916123851605</v>
      </c>
      <c r="Q16">
        <v>0.19758149259969532</v>
      </c>
      <c r="R16">
        <v>0.2469506910384639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 t="str">
        <f t="shared" si="0"/>
        <v>Upper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7.0440582445962345E-3</v>
      </c>
      <c r="B23" t="s">
        <v>5</v>
      </c>
      <c r="C23">
        <f>AVERAGE(B$1:B$3)</f>
        <v>3.6597516456899504E-3</v>
      </c>
      <c r="D23">
        <f>AVERAGE(B$4:B$6)</f>
        <v>1.5553825226422536E-2</v>
      </c>
      <c r="E23">
        <f>AVERAGE(B$9:B$11)</f>
        <v>3.2299660222709685E-2</v>
      </c>
      <c r="F23">
        <f>AVERAGE(B$13:B$16)</f>
        <v>1.8191817709720268E-2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1.3629977015669671E-4</v>
      </c>
      <c r="D24">
        <f>STDEV(B$4:B$6)/SQRT(COUNT(B$4:B$6))</f>
        <v>1.5381661445140642E-3</v>
      </c>
      <c r="E24">
        <f>STDEV(B$9:B$11)/SQRT(COUNT(B$9:B$11))</f>
        <v>1.748758598556506E-2</v>
      </c>
      <c r="F24">
        <f>STDEV(B$13:B$16)/SQRT(COUNT(B$13:B$16))</f>
        <v>9.0294617070925207E-3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0.19023485913970006</v>
      </c>
      <c r="E27">
        <f>AVERAGE(C$4:C$6)</f>
        <v>0.10837978936981718</v>
      </c>
      <c r="F27">
        <f>AVERAGE(C$9:C$11)</f>
        <v>0.146023272582915</v>
      </c>
      <c r="G27">
        <f>AVERAGE(C$13:C$16)</f>
        <v>0.12403168894357487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3.4764594538874038E-2</v>
      </c>
      <c r="E28">
        <f>STDEV(C$4:C$6)/SQRT(COUNT(C$4:C$6))</f>
        <v>0.10837917746790535</v>
      </c>
      <c r="F28">
        <f>STDEV(C$9:C$11)/SQRT(COUNT(C$9:C$11))</f>
        <v>7.1395230324710734E-2</v>
      </c>
      <c r="G28">
        <f>STDEV(C$13:C$16)/SQRT(COUNT(C$13:C$16))</f>
        <v>7.3570359363059168E-2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1.8372574647660949</v>
      </c>
      <c r="D31" t="s">
        <v>8</v>
      </c>
      <c r="E31">
        <f>AVERAGE(D$1:D$3)</f>
        <v>20.565027987396636</v>
      </c>
      <c r="F31">
        <f>AVERAGE(D$4:D$6)</f>
        <v>19.71408325520035</v>
      </c>
      <c r="G31">
        <f>AVERAGE(D$9:D$11)</f>
        <v>16.433464256870515</v>
      </c>
      <c r="H31">
        <f>AVERAGE(D$13:D$16)</f>
        <v>17.332411522147346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10.790305101307728</v>
      </c>
      <c r="E32">
        <f>STDEV(D$1:D$3)/SQRT(COUNT(D$1:D$3))</f>
        <v>5.5052352425563047</v>
      </c>
      <c r="F32">
        <f>STDEV(D$4:D$6)/SQRT(COUNT(D$4:D$6))</f>
        <v>4.4625172314703825</v>
      </c>
      <c r="G32">
        <f>STDEV(D$9:D$11)/SQRT(COUNT(D$9:D$11))</f>
        <v>2.82802201093806</v>
      </c>
      <c r="H32">
        <f>STDEV(D$13:D$16)/SQRT(COUNT(D$13:D$16))</f>
        <v>4.0787068626207903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37.653887404528874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2.2210033601568137E-14</v>
      </c>
      <c r="G35">
        <f>AVERAGE(E$4:E$6)</f>
        <v>5.6235344415364045E-7</v>
      </c>
      <c r="H35">
        <f>AVERAGE(E$9:E$11)</f>
        <v>6.598048825864443E-4</v>
      </c>
      <c r="I35">
        <f>AVERAGE(E$13:E$16)</f>
        <v>1.7216270656267071E-4</v>
      </c>
    </row>
    <row r="36" spans="1:12" x14ac:dyDescent="0.25">
      <c r="F36">
        <f>STDEV(E$1:E$3)/SQRT(COUNT(E$1:E$3))</f>
        <v>4.8249100905145884E-18</v>
      </c>
      <c r="G36">
        <f>STDEV(E$4:E$6)/SQRT(COUNT(E$4:E$6))</f>
        <v>5.6235341621697311E-7</v>
      </c>
      <c r="H36">
        <f>STDEV(E$9:E$11)/SQRT(COUNT(E$9:E$11))</f>
        <v>6.5980488255313761E-4</v>
      </c>
      <c r="I36">
        <f>STDEV(E$13:E$16)/SQRT(COUNT(E$13:E$16))</f>
        <v>1.6636651798596555E-4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0.27649619668311398</v>
      </c>
      <c r="F39" t="s">
        <v>10</v>
      </c>
      <c r="G39">
        <f>AVERAGE(F$1:F$3)</f>
        <v>0.14700966843854643</v>
      </c>
      <c r="H39">
        <f>AVERAGE(F$4:F$6)</f>
        <v>0.66476913703851948</v>
      </c>
      <c r="I39">
        <f>AVERAGE(F$9:F$11)</f>
        <v>1.5490688540039133</v>
      </c>
      <c r="J39">
        <f>AVERAGE(F$13:F$16)</f>
        <v>0.58757651570111658</v>
      </c>
    </row>
    <row r="40" spans="1:12" x14ac:dyDescent="0.25">
      <c r="G40">
        <f>STDEV(F$1:F$3)/SQRT(COUNT(F$1:F$3))</f>
        <v>3.7887903257052775E-2</v>
      </c>
      <c r="H40">
        <f>STDEV(F$4:F$6)/SQRT(COUNT(F$4:F$6))</f>
        <v>0.13310425885161767</v>
      </c>
      <c r="I40">
        <f>STDEV(F$9:F$11)/SQRT(COUNT(F$9:F$11))</f>
        <v>0.87985712479762723</v>
      </c>
      <c r="J40">
        <f>STDEV(F$13:F$16)/SQRT(COUNT(F$13:F$16))</f>
        <v>0.43496530591929694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37.577367360302141</v>
      </c>
      <c r="I43">
        <f>AVERAGE(G$4:G$6)</f>
        <v>36.415122374796738</v>
      </c>
      <c r="J43">
        <f>AVERAGE(G$9:G$11)</f>
        <v>36.559990566176573</v>
      </c>
      <c r="K43">
        <f>AVERAGE(G$13:G$16)</f>
        <v>36.531056604672891</v>
      </c>
    </row>
    <row r="44" spans="1:12" x14ac:dyDescent="0.25">
      <c r="H44">
        <f>STDEV(G$1:G$3)/SQRT(COUNT(G$1:G$3))</f>
        <v>6.3684913556027456E-2</v>
      </c>
      <c r="I44">
        <f>STDEV(G$4:G$6)/SQRT(COUNT(G$4:G$6))</f>
        <v>0.49769227253560222</v>
      </c>
      <c r="J44">
        <f>STDEV(G$9:G$11)/SQRT(COUNT(G$9:G$11))</f>
        <v>0.47753977656114727</v>
      </c>
      <c r="K44">
        <f>STDEV(G$13:G$16)/SQRT(COUNT(G$13:G$16))</f>
        <v>0.38271851005949836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7.5911263651476282E-2</v>
      </c>
      <c r="J47">
        <f>AVERAGE(H$4:H$6)</f>
        <v>0.5389839275672238</v>
      </c>
      <c r="K47">
        <f>AVERAGE(H$9:H$11)</f>
        <v>3.77454235668977</v>
      </c>
      <c r="L47">
        <f>AVERAGE(H$13:H$16)</f>
        <v>2.7234006245481113</v>
      </c>
    </row>
    <row r="48" spans="1:12" x14ac:dyDescent="0.25">
      <c r="I48">
        <f>STDEV(H$1:H$3)/SQRT(COUNT(H$1:H$3))</f>
        <v>2.1960644203328581E-2</v>
      </c>
      <c r="J48">
        <f>STDEV(H$4:H$6)/SQRT(COUNT(H$4:H$6))</f>
        <v>0.17481722234782382</v>
      </c>
      <c r="K48">
        <f>STDEV(H$9:H$11)/SQRT(COUNT(H$9:H$11))</f>
        <v>2.9027251932642941</v>
      </c>
      <c r="L48">
        <f>STDEV(H$13:H$16)/SQRT(COUNT(H$13:H$16))</f>
        <v>2.4272696559391922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4.7050957194968969E-2</v>
      </c>
      <c r="K51">
        <f>AVERAGE(I$4:I$6)</f>
        <v>1.0203328112778454E-10</v>
      </c>
      <c r="L51">
        <f>AVERAGE(I$9:I$11)</f>
        <v>1.6327525974059916E-9</v>
      </c>
      <c r="M51">
        <f>AVERAGE(I$13:I$16)</f>
        <v>3.6863582148794434E-2</v>
      </c>
    </row>
    <row r="52" spans="9:16" x14ac:dyDescent="0.25">
      <c r="J52">
        <f>STDEV(I$1:I$3)/SQRT(COUNT(I$1:I$3))</f>
        <v>4.7050957194946751E-2</v>
      </c>
      <c r="K52">
        <f>STDEV(I$4:I$6)/SQRT(COUNT(I$4:I$6))</f>
        <v>1.020014826687171E-10</v>
      </c>
      <c r="L52">
        <f>STDEV(I$9:I$11)/SQRT(COUNT(I$9:I$11))</f>
        <v>1.6327205558882892E-9</v>
      </c>
      <c r="M52">
        <f>STDEV(I$13:I$16)/SQRT(COUNT(I$13:I$16))</f>
        <v>3.6858095593027031E-2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25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25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25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0.99662997507423157</v>
      </c>
      <c r="O67">
        <f>AVERAGE(M$4:M$6)</f>
        <v>0.99678503237815519</v>
      </c>
      <c r="P67">
        <f>AVERAGE(M$9:M$11)</f>
        <v>0.99445960250213183</v>
      </c>
      <c r="Q67">
        <f>AVERAGE(M$13:M$16)</f>
        <v>0.99613211527437251</v>
      </c>
    </row>
    <row r="68" spans="13:20" x14ac:dyDescent="0.25">
      <c r="N68">
        <f>STDEV(M$1:M$3)/SQRT(COUNT(M$1:M$3))</f>
        <v>4.9336964566099094E-4</v>
      </c>
      <c r="O68">
        <f>STDEV(M$4:M$6)/SQRT(COUNT(M$4:M$6))</f>
        <v>3.4869664172376648E-4</v>
      </c>
      <c r="P68">
        <f>STDEV(M$9:M$11)/SQRT(COUNT(M$9:M$11))</f>
        <v>1.3127885167532503E-3</v>
      </c>
      <c r="Q68">
        <f>STDEV(M$13:M$16)/SQRT(COUNT(M$13:M$16))</f>
        <v>1.6834090207652412E-3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0.99199936558800239</v>
      </c>
      <c r="P71">
        <f>AVERAGE(N$4:N$6)</f>
        <v>0.97764618722505769</v>
      </c>
      <c r="Q71">
        <f>AVERAGE(N$7:N$12)</f>
        <v>0.97673317228519474</v>
      </c>
      <c r="R71">
        <f>AVERAGE(N$13:N$16)</f>
        <v>0.99279001095292796</v>
      </c>
    </row>
    <row r="72" spans="13:20" x14ac:dyDescent="0.25">
      <c r="O72">
        <f>STDEV(N$1:N$3)/SQRT(COUNT(N$1:N$3))</f>
        <v>3.3666404374116535E-3</v>
      </c>
      <c r="P72">
        <f>STDEV(N$4:N$6)/SQRT(COUNT(N$4:N$6))</f>
        <v>8.4643605330937035E-3</v>
      </c>
      <c r="Q72">
        <f>STDEV(N$9:N$11)/SQRT(COUNT(N$9:N$11))</f>
        <v>1.109037704836916E-2</v>
      </c>
      <c r="R72">
        <f>STDEV(N$13:N$16)/SQRT(COUNT(N$13:N$16))</f>
        <v>2.5169013838522809E-3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0.99642630457902504</v>
      </c>
      <c r="Q75">
        <f>AVERAGE(O$4:O$6)</f>
        <v>0.99078569592710963</v>
      </c>
      <c r="R75">
        <f>AVERAGE(O$7:O$12)</f>
        <v>0.98445871112429906</v>
      </c>
      <c r="S75">
        <f>AVERAGE(O$13:O$16)</f>
        <v>0.96365001617416335</v>
      </c>
    </row>
    <row r="76" spans="13:20" x14ac:dyDescent="0.25">
      <c r="P76">
        <f>STDEV(O$1:O$3)/SQRT(COUNT(O$1:O$3))</f>
        <v>7.9031756794890548E-4</v>
      </c>
      <c r="Q76">
        <f>STDEV(O$4:O$6)/SQRT(COUNT(O$4:O$6))</f>
        <v>3.9491368234792117E-3</v>
      </c>
      <c r="R76">
        <f>STDEV(O$9:O$11)/SQRT(COUNT(O$9:O$11))</f>
        <v>3.4475592865402275E-3</v>
      </c>
      <c r="S76">
        <f>STDEV(O$13:O$16)/SQRT(COUNT(O$13:O$16))</f>
        <v>1.1101966956670883E-2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8.2769960385230157E-2</v>
      </c>
      <c r="R79">
        <f>AVERAGE(P$4:P$6)</f>
        <v>8.1747179339821882E-2</v>
      </c>
      <c r="S79">
        <f>AVERAGE(P$7:P$12)</f>
        <v>0.10199932274435235</v>
      </c>
      <c r="T79">
        <f>AVERAGE(P$13:P$16)</f>
        <v>8.048833233638919E-2</v>
      </c>
    </row>
    <row r="80" spans="13:20" x14ac:dyDescent="0.25">
      <c r="Q80">
        <f>STDEV(P$1:P$3)/SQRT(COUNT(P$1:P$3))</f>
        <v>6.1728202309232275E-3</v>
      </c>
      <c r="R80">
        <f>STDEV(P$4:P$6)/SQRT(COUNT(P$4:P$6))</f>
        <v>4.762063860516229E-3</v>
      </c>
      <c r="S80">
        <f>STDEV(P$7:P$12)/SQRT(COUNT(P$7:P$12))</f>
        <v>2.3060675429169473E-2</v>
      </c>
      <c r="T80">
        <f>STDEV(P$13:P$16)/SQRT(COUNT(P$13:P$16))</f>
        <v>2.0142396623818812E-2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0.12003234634007265</v>
      </c>
      <c r="S83">
        <f>AVERAGE(Q$4:Q$6)</f>
        <v>0.20624298985569681</v>
      </c>
      <c r="T83">
        <f>AVERAGE(Q$7:Q$12)</f>
        <v>0.17814424455024205</v>
      </c>
      <c r="U83">
        <f>AVERAGE(Q$13:Q$16)</f>
        <v>0.12409028265180551</v>
      </c>
    </row>
    <row r="84" spans="17:22" x14ac:dyDescent="0.25">
      <c r="R84">
        <f>STDEV(Q$1:Q$3)/SQRT(COUNT(Q$1:Q$3))</f>
        <v>2.9915012366076285E-2</v>
      </c>
      <c r="S84">
        <f>STDEV(Q$4:Q$6)/SQRT(COUNT(Q$4:Q$6))</f>
        <v>3.6520616025752073E-2</v>
      </c>
      <c r="T84">
        <f>STDEV(Q$7:Q$12)/SQRT(COUNT(Q$7:Q$12))</f>
        <v>5.5211082016371031E-2</v>
      </c>
      <c r="U84">
        <f>STDEV(Q$13:Q$16)/SQRT(COUNT(Q$13:Q$16))</f>
        <v>2.5351708893121959E-2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9.8876379174403076E-2</v>
      </c>
      <c r="T87">
        <f>AVERAGE(R$4:R$6)</f>
        <v>0.13750391558793496</v>
      </c>
      <c r="U87">
        <f>AVERAGE(R$7:R$12)</f>
        <v>0.1733301298599009</v>
      </c>
      <c r="V87">
        <f>AVERAGE(R$13:R$16)</f>
        <v>0.25899203198153653</v>
      </c>
    </row>
    <row r="88" spans="17:22" x14ac:dyDescent="0.25">
      <c r="S88">
        <f>STDEV(R$1:R$3)/SQRT(COUNT(R$1:R$3))</f>
        <v>1.6225127282453847E-2</v>
      </c>
      <c r="T88">
        <f>STDEV(R$4:R$6)/SQRT(COUNT(R$4:R$6))</f>
        <v>2.4673558498633254E-2</v>
      </c>
      <c r="U88">
        <f>STDEV(R$7:R$12)/SQRT(COUNT(R$7:R$12))</f>
        <v>2.4185104013471986E-2</v>
      </c>
      <c r="V88">
        <f>STDEV(R$13:R$16)/SQRT(COUNT(R$13:R$16))</f>
        <v>4.852072888157577E-2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114A-1C79-41FF-AE6B-9959874AE43E}">
  <dimension ref="A1:M30"/>
  <sheetViews>
    <sheetView topLeftCell="C4" workbookViewId="0">
      <selection activeCell="G31" sqref="G31"/>
    </sheetView>
  </sheetViews>
  <sheetFormatPr defaultRowHeight="15" x14ac:dyDescent="0.25"/>
  <cols>
    <col min="2" max="2" width="14.28515625" customWidth="1"/>
    <col min="3" max="3" width="46.42578125" customWidth="1"/>
    <col min="4" max="4" width="14.7109375" customWidth="1"/>
    <col min="5" max="5" width="15.28515625" customWidth="1"/>
    <col min="6" max="6" width="18.28515625" customWidth="1"/>
    <col min="7" max="7" width="13.42578125" customWidth="1"/>
    <col min="8" max="8" width="14.42578125" customWidth="1"/>
    <col min="9" max="9" width="18.7109375" customWidth="1"/>
    <col min="10" max="10" width="13.28515625" customWidth="1"/>
    <col min="11" max="11" width="14.7109375" customWidth="1"/>
    <col min="12" max="12" width="13.28515625" customWidth="1"/>
    <col min="13" max="13" width="18.85546875" customWidth="1"/>
  </cols>
  <sheetData>
    <row r="1" spans="1:10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0</v>
      </c>
      <c r="B2">
        <v>49.301098614300237</v>
      </c>
      <c r="C2">
        <v>3.6597516456899504E-3</v>
      </c>
      <c r="D2">
        <v>0.19023485913970006</v>
      </c>
      <c r="E2">
        <v>20.565027987396636</v>
      </c>
      <c r="F2">
        <v>2.2210033601568137E-14</v>
      </c>
      <c r="G2">
        <v>0.14700966843854643</v>
      </c>
      <c r="H2">
        <v>37.577367360302141</v>
      </c>
      <c r="I2">
        <v>7.5911263651476282E-2</v>
      </c>
      <c r="J2">
        <v>4.7050957194968969E-2</v>
      </c>
    </row>
    <row r="3" spans="1:10" x14ac:dyDescent="0.25">
      <c r="A3" t="s">
        <v>1</v>
      </c>
      <c r="B3">
        <v>49.562286765310184</v>
      </c>
      <c r="C3">
        <v>1.5553825226422536E-2</v>
      </c>
      <c r="D3">
        <v>0.10837978936981718</v>
      </c>
      <c r="E3">
        <v>19.71408325520035</v>
      </c>
      <c r="F3">
        <v>5.6235344415364045E-7</v>
      </c>
      <c r="G3">
        <v>0.66476913703851948</v>
      </c>
      <c r="H3">
        <v>36.415122374796738</v>
      </c>
      <c r="I3">
        <v>0.5389839275672238</v>
      </c>
      <c r="J3">
        <v>1.0203328112778454E-10</v>
      </c>
    </row>
    <row r="4" spans="1:10" x14ac:dyDescent="0.25">
      <c r="A4" t="s">
        <v>2</v>
      </c>
      <c r="B4">
        <v>50.611708607311165</v>
      </c>
      <c r="C4">
        <v>3.2299660222709685E-2</v>
      </c>
      <c r="D4">
        <v>0.146023272582915</v>
      </c>
      <c r="E4">
        <v>16.433464256870515</v>
      </c>
      <c r="F4">
        <v>6.598048825864443E-4</v>
      </c>
      <c r="G4">
        <v>1.5490688540039133</v>
      </c>
      <c r="H4">
        <v>36.559990566176573</v>
      </c>
      <c r="I4">
        <v>3.77454235668977</v>
      </c>
      <c r="J4">
        <v>1.6327525974059916E-9</v>
      </c>
    </row>
    <row r="5" spans="1:10" x14ac:dyDescent="0.25">
      <c r="A5" t="s">
        <v>3</v>
      </c>
      <c r="B5">
        <v>50.393050399381366</v>
      </c>
      <c r="C5">
        <v>1.8191817709720268E-2</v>
      </c>
      <c r="D5">
        <v>0.12403168894357487</v>
      </c>
      <c r="E5">
        <v>17.332411522147346</v>
      </c>
      <c r="F5">
        <v>1.7216270656267071E-4</v>
      </c>
      <c r="G5">
        <v>0.58757651570111658</v>
      </c>
      <c r="H5">
        <v>36.531056604672891</v>
      </c>
      <c r="I5">
        <v>2.7234006245481113</v>
      </c>
      <c r="J5">
        <v>3.6863582148794434E-2</v>
      </c>
    </row>
    <row r="7" spans="1:10" x14ac:dyDescent="0.25">
      <c r="A7" t="s">
        <v>0</v>
      </c>
      <c r="B7">
        <v>0.74523230645633032</v>
      </c>
      <c r="C7">
        <v>1.3629977015669671E-4</v>
      </c>
      <c r="D7">
        <v>3.4764594538874038E-2</v>
      </c>
      <c r="E7">
        <v>5.5052352425563047</v>
      </c>
      <c r="F7">
        <v>4.8249100905145884E-18</v>
      </c>
      <c r="G7">
        <v>3.7887903257052775E-2</v>
      </c>
      <c r="H7">
        <v>6.3684913556027456E-2</v>
      </c>
      <c r="I7">
        <v>2.1960644203328581E-2</v>
      </c>
      <c r="J7">
        <v>4.7050957194946751E-2</v>
      </c>
    </row>
    <row r="8" spans="1:10" x14ac:dyDescent="0.25">
      <c r="A8" t="s">
        <v>1</v>
      </c>
      <c r="B8">
        <v>0.19348725408279632</v>
      </c>
      <c r="C8">
        <v>1.5381661445140642E-3</v>
      </c>
      <c r="D8">
        <v>0.10837917746790535</v>
      </c>
      <c r="E8">
        <v>4.4625172314703825</v>
      </c>
      <c r="F8">
        <v>5.6235341621697311E-7</v>
      </c>
      <c r="G8">
        <v>0.13310425885161767</v>
      </c>
      <c r="H8">
        <v>0.49769227253560222</v>
      </c>
      <c r="I8">
        <v>0.17481722234782382</v>
      </c>
      <c r="J8">
        <v>1.020014826687171E-10</v>
      </c>
    </row>
    <row r="9" spans="1:10" x14ac:dyDescent="0.25">
      <c r="A9" t="s">
        <v>2</v>
      </c>
      <c r="B9">
        <v>0.38820549252012182</v>
      </c>
      <c r="C9">
        <v>1.748758598556506E-2</v>
      </c>
      <c r="D9">
        <v>7.1395230324710734E-2</v>
      </c>
      <c r="E9">
        <v>2.82802201093806</v>
      </c>
      <c r="F9">
        <v>6.5980488255313761E-4</v>
      </c>
      <c r="G9">
        <v>0.87985712479762723</v>
      </c>
      <c r="H9">
        <v>0.47753977656114727</v>
      </c>
      <c r="I9">
        <v>2.9027251932642941</v>
      </c>
      <c r="J9">
        <v>1.6327205558882892E-9</v>
      </c>
    </row>
    <row r="10" spans="1:10" x14ac:dyDescent="0.25">
      <c r="A10" t="s">
        <v>3</v>
      </c>
      <c r="B10">
        <v>0.26577672103244981</v>
      </c>
      <c r="C10">
        <v>9.0294617070925207E-3</v>
      </c>
      <c r="D10">
        <v>7.3570359363059168E-2</v>
      </c>
      <c r="E10">
        <v>4.0787068626207903</v>
      </c>
      <c r="F10">
        <v>1.6636651798596555E-4</v>
      </c>
      <c r="G10">
        <v>0.43496530591929694</v>
      </c>
      <c r="H10">
        <v>0.38271851005949836</v>
      </c>
      <c r="I10">
        <v>2.4272696559391922</v>
      </c>
      <c r="J10">
        <v>3.6858095593027031E-2</v>
      </c>
    </row>
    <row r="11" spans="1:10" x14ac:dyDescent="0.25">
      <c r="B11" t="s">
        <v>4</v>
      </c>
      <c r="C11" t="s">
        <v>5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</row>
    <row r="12" spans="1:10" x14ac:dyDescent="0.25">
      <c r="A12" t="s">
        <v>0</v>
      </c>
      <c r="B12" t="str">
        <f>IF(NOT(_xlfn.CONCAT(ROUND(B2,2)," ± ",ROUND(B7,2))="0 ± 0"),_xlfn.CONCAT(ROUND(B2,2)," ± ",ROUND(B7,2)),_xlfn.CONCAT(ROUND(B2*10^3,2),"E-3"," ± ",ROUND(B7*10^3,2),"E-3"))</f>
        <v>49.3 ± 0.75</v>
      </c>
      <c r="C12" t="str">
        <f t="shared" ref="C12:J12" si="0">IF(NOT(_xlfn.CONCAT(ROUND(C2,2)," ± ",ROUND(C7,2))="0 ± 0"),_xlfn.CONCAT(ROUND(C2,2)," ± ",ROUND(C7,2)),_xlfn.CONCAT(ROUND(C2*10^3,2),"E-3"," ± ",ROUND(C7*10^3,2),"E-3"))</f>
        <v>3.66E-3 ± 0.14E-3</v>
      </c>
      <c r="D12" t="str">
        <f t="shared" si="0"/>
        <v>0.19 ± 0.03</v>
      </c>
      <c r="E12" t="str">
        <f t="shared" si="0"/>
        <v>20.57 ± 5.51</v>
      </c>
      <c r="F12" t="str">
        <f t="shared" si="0"/>
        <v>0E-3 ± 0E-3</v>
      </c>
      <c r="G12" t="str">
        <f t="shared" si="0"/>
        <v>0.15 ± 0.04</v>
      </c>
      <c r="H12" t="str">
        <f t="shared" si="0"/>
        <v>37.58 ± 0.06</v>
      </c>
      <c r="I12" t="str">
        <f t="shared" si="0"/>
        <v>0.08 ± 0.02</v>
      </c>
      <c r="J12" t="str">
        <f t="shared" si="0"/>
        <v>0.05 ± 0.05</v>
      </c>
    </row>
    <row r="13" spans="1:10" x14ac:dyDescent="0.25">
      <c r="A13" t="s">
        <v>1</v>
      </c>
      <c r="B13" t="str">
        <f t="shared" ref="B13:J15" si="1">IF(NOT(_xlfn.CONCAT(ROUND(B3,2)," ± ",ROUND(B8,2))="0 ± 0"),_xlfn.CONCAT(ROUND(B3,2)," ± ",ROUND(B8,2)),_xlfn.CONCAT(ROUND(B3*10^3,2),"E-3"," ± ",ROUND(B8*10^3,2),"E-3"))</f>
        <v>49.56 ± 0.19</v>
      </c>
      <c r="C13" t="str">
        <f t="shared" si="1"/>
        <v>0.02 ± 0</v>
      </c>
      <c r="D13" t="str">
        <f t="shared" si="1"/>
        <v>0.11 ± 0.11</v>
      </c>
      <c r="E13" t="str">
        <f t="shared" si="1"/>
        <v>19.71 ± 4.46</v>
      </c>
      <c r="F13" t="str">
        <f t="shared" si="1"/>
        <v>0E-3 ± 0E-3</v>
      </c>
      <c r="G13" t="str">
        <f t="shared" si="1"/>
        <v>0.66 ± 0.13</v>
      </c>
      <c r="H13" t="str">
        <f t="shared" si="1"/>
        <v>36.42 ± 0.5</v>
      </c>
      <c r="I13" t="str">
        <f t="shared" si="1"/>
        <v>0.54 ± 0.17</v>
      </c>
      <c r="J13" t="str">
        <f t="shared" si="1"/>
        <v>0E-3 ± 0E-3</v>
      </c>
    </row>
    <row r="14" spans="1:10" x14ac:dyDescent="0.25">
      <c r="A14" t="s">
        <v>2</v>
      </c>
      <c r="B14" t="str">
        <f t="shared" si="1"/>
        <v>50.61 ± 0.39</v>
      </c>
      <c r="C14" t="str">
        <f t="shared" si="1"/>
        <v>0.03 ± 0.02</v>
      </c>
      <c r="D14" t="str">
        <f t="shared" si="1"/>
        <v>0.15 ± 0.07</v>
      </c>
      <c r="E14" t="str">
        <f t="shared" si="1"/>
        <v>16.43 ± 2.83</v>
      </c>
      <c r="F14" t="str">
        <f t="shared" si="1"/>
        <v>0.66E-3 ± 0.66E-3</v>
      </c>
      <c r="G14" t="str">
        <f t="shared" si="1"/>
        <v>1.55 ± 0.88</v>
      </c>
      <c r="H14" t="str">
        <f t="shared" si="1"/>
        <v>36.56 ± 0.48</v>
      </c>
      <c r="I14" t="str">
        <f t="shared" si="1"/>
        <v>3.77 ± 2.9</v>
      </c>
      <c r="J14" t="str">
        <f t="shared" si="1"/>
        <v>0E-3 ± 0E-3</v>
      </c>
    </row>
    <row r="15" spans="1:10" x14ac:dyDescent="0.25">
      <c r="A15" t="s">
        <v>3</v>
      </c>
      <c r="B15" t="str">
        <f t="shared" si="1"/>
        <v>50.39 ± 0.27</v>
      </c>
      <c r="C15" t="str">
        <f t="shared" si="1"/>
        <v>0.02 ± 0.01</v>
      </c>
      <c r="D15" t="str">
        <f t="shared" si="1"/>
        <v>0.12 ± 0.07</v>
      </c>
      <c r="E15" t="str">
        <f t="shared" si="1"/>
        <v>17.33 ± 4.08</v>
      </c>
      <c r="F15" t="str">
        <f t="shared" si="1"/>
        <v>0.17E-3 ± 0.17E-3</v>
      </c>
      <c r="G15" t="str">
        <f t="shared" si="1"/>
        <v>0.59 ± 0.43</v>
      </c>
      <c r="H15" t="str">
        <f t="shared" si="1"/>
        <v>36.53 ± 0.38</v>
      </c>
      <c r="I15" t="str">
        <f t="shared" si="1"/>
        <v>2.72 ± 2.43</v>
      </c>
      <c r="J15" t="str">
        <f t="shared" si="1"/>
        <v>0.04 ± 0.04</v>
      </c>
    </row>
    <row r="17" spans="2:13" x14ac:dyDescent="0.25">
      <c r="B17" t="str">
        <f>_xlfn.CONCAT(B2, " ± ", B7)</f>
        <v>49.3010986143002 ± 0.74523230645633</v>
      </c>
      <c r="C17" t="str">
        <f t="shared" ref="C17:J17" si="2">_xlfn.CONCAT(C2, " ± ", C7)</f>
        <v>0.00365975164568995 ± 0.000136299770156697</v>
      </c>
      <c r="D17" t="str">
        <f t="shared" si="2"/>
        <v>0.1902348591397 ± 0.034764594538874</v>
      </c>
      <c r="E17" t="str">
        <f t="shared" si="2"/>
        <v>20.5650279873966 ± 5.5052352425563</v>
      </c>
      <c r="F17" t="str">
        <f t="shared" si="2"/>
        <v>2.22100336015681E-14 ± 4.82491009051459E-18</v>
      </c>
      <c r="G17" t="str">
        <f t="shared" si="2"/>
        <v>0.147009668438546 ± 0.0378879032570528</v>
      </c>
      <c r="H17" t="str">
        <f t="shared" si="2"/>
        <v>37.5773673603021 ± 0.0636849135560275</v>
      </c>
      <c r="I17" t="str">
        <f t="shared" si="2"/>
        <v>0.0759112636514763 ± 0.0219606442033286</v>
      </c>
      <c r="J17" t="str">
        <f t="shared" si="2"/>
        <v>0.047050957194969 ± 0.0470509571949468</v>
      </c>
    </row>
    <row r="18" spans="2:13" x14ac:dyDescent="0.25">
      <c r="B18" t="str">
        <f t="shared" ref="B18:J20" si="3">_xlfn.CONCAT(B3, " ± ", B8)</f>
        <v>49.5622867653102 ± 0.193487254082796</v>
      </c>
      <c r="C18" t="str">
        <f t="shared" si="3"/>
        <v>0.0155538252264225 ± 0.00153816614451406</v>
      </c>
      <c r="D18" t="str">
        <f t="shared" si="3"/>
        <v>0.108379789369817 ± 0.108379177467905</v>
      </c>
      <c r="E18" t="str">
        <f t="shared" si="3"/>
        <v>19.7140832552004 ± 4.46251723147038</v>
      </c>
      <c r="F18" t="str">
        <f t="shared" si="3"/>
        <v>5.6235344415364E-07 ± 5.62353416216973E-07</v>
      </c>
      <c r="G18" t="str">
        <f t="shared" si="3"/>
        <v>0.664769137038519 ± 0.133104258851618</v>
      </c>
      <c r="H18" t="str">
        <f t="shared" si="3"/>
        <v>36.4151223747967 ± 0.497692272535602</v>
      </c>
      <c r="I18" t="str">
        <f t="shared" si="3"/>
        <v>0.538983927567224 ± 0.174817222347824</v>
      </c>
      <c r="J18" t="str">
        <f t="shared" si="3"/>
        <v>1.02033281127785E-10 ± 1.02001482668717E-10</v>
      </c>
    </row>
    <row r="19" spans="2:13" x14ac:dyDescent="0.25">
      <c r="B19" t="str">
        <f t="shared" si="3"/>
        <v>50.6117086073112 ± 0.388205492520122</v>
      </c>
      <c r="C19" t="str">
        <f t="shared" si="3"/>
        <v>0.0322996602227097 ± 0.0174875859855651</v>
      </c>
      <c r="D19" t="str">
        <f t="shared" si="3"/>
        <v>0.146023272582915 ± 0.0713952303247107</v>
      </c>
      <c r="E19" t="str">
        <f t="shared" si="3"/>
        <v>16.4334642568705 ± 2.82802201093806</v>
      </c>
      <c r="F19" t="str">
        <f t="shared" si="3"/>
        <v>0.000659804882586444 ± 0.000659804882553138</v>
      </c>
      <c r="G19" t="str">
        <f t="shared" si="3"/>
        <v>1.54906885400391 ± 0.879857124797627</v>
      </c>
      <c r="H19" t="str">
        <f t="shared" si="3"/>
        <v>36.5599905661766 ± 0.477539776561147</v>
      </c>
      <c r="I19" t="str">
        <f t="shared" si="3"/>
        <v>3.77454235668977 ± 2.90272519326429</v>
      </c>
      <c r="J19" t="str">
        <f t="shared" si="3"/>
        <v>1.63275259740599E-09 ± 1.63272055588829E-09</v>
      </c>
    </row>
    <row r="20" spans="2:13" x14ac:dyDescent="0.25">
      <c r="B20" t="str">
        <f t="shared" si="3"/>
        <v>50.3930503993814 ± 0.26577672103245</v>
      </c>
      <c r="C20" t="str">
        <f t="shared" si="3"/>
        <v>0.0181918177097203 ± 0.00902946170709252</v>
      </c>
      <c r="D20" t="str">
        <f t="shared" si="3"/>
        <v>0.124031688943575 ± 0.0735703593630592</v>
      </c>
      <c r="E20" t="str">
        <f t="shared" si="3"/>
        <v>17.3324115221473 ± 4.07870686262079</v>
      </c>
      <c r="F20" t="str">
        <f t="shared" si="3"/>
        <v>0.000172162706562671 ± 0.000166366517985966</v>
      </c>
      <c r="G20" t="str">
        <f t="shared" si="3"/>
        <v>0.587576515701117 ± 0.434965305919297</v>
      </c>
      <c r="H20" t="str">
        <f t="shared" si="3"/>
        <v>36.5310566046729 ± 0.382718510059498</v>
      </c>
      <c r="I20" t="str">
        <f t="shared" si="3"/>
        <v>2.72340062454811 ± 2.42726965593919</v>
      </c>
      <c r="J20" t="str">
        <f t="shared" si="3"/>
        <v>0.0368635821487944 ± 0.036858095593027</v>
      </c>
    </row>
    <row r="26" spans="2:13" x14ac:dyDescent="0.25">
      <c r="E26" t="s">
        <v>4</v>
      </c>
      <c r="F26" t="s">
        <v>5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</row>
    <row r="27" spans="2:13" x14ac:dyDescent="0.25">
      <c r="D27" t="s">
        <v>0</v>
      </c>
      <c r="E27" t="str">
        <f>IF(NOT(ISNUMBER(FIND("E",B2))),_xlfn.CONCAT(ROUND(B2,2), " ± ", ROUND(B7,2)),_xlfn.CONCAT(LEFT(B2,4),RIGHT(B2,4), " ± ",LEFT(B7,4),RIGHT(B7,4)))</f>
        <v>49.3 ± 0.75</v>
      </c>
      <c r="F27" t="s">
        <v>23</v>
      </c>
      <c r="G27" t="str">
        <f t="shared" ref="F27:M30" si="4">IF(NOT(ISNUMBER(FIND("E",D2))),_xlfn.CONCAT(ROUND(D2,2), " ± ", ROUND(D7,2)),_xlfn.CONCAT(LEFT(D2,4),RIGHT(D2,4), " ± ",LEFT(D7,4),RIGHT(D7,4)))</f>
        <v>0.19 ± 0.03</v>
      </c>
      <c r="H27" t="str">
        <f t="shared" si="4"/>
        <v>20.57 ± 5.51</v>
      </c>
      <c r="I27" t="str">
        <f t="shared" si="4"/>
        <v>2.22E-14 ± 4.82E-18</v>
      </c>
      <c r="J27" t="str">
        <f t="shared" si="4"/>
        <v>0.15 ± 0.04</v>
      </c>
      <c r="K27" t="str">
        <f t="shared" si="4"/>
        <v>37.58 ± 0.06</v>
      </c>
      <c r="L27" t="str">
        <f t="shared" si="4"/>
        <v>0.08 ± 0.02</v>
      </c>
      <c r="M27" t="str">
        <f t="shared" si="4"/>
        <v>0.05 ± 0.05</v>
      </c>
    </row>
    <row r="28" spans="2:13" x14ac:dyDescent="0.25">
      <c r="D28" t="s">
        <v>1</v>
      </c>
      <c r="E28" t="str">
        <f t="shared" ref="E28:E30" si="5">IF(NOT(ISNUMBER(FIND("E",B3))),_xlfn.CONCAT(ROUND(B3,2), " ± ", ROUND(B8,2)),_xlfn.CONCAT(LEFT(B3,4),RIGHT(B3,4), " ± ",LEFT(B8,4),RIGHT(B8,4)))</f>
        <v>49.56 ± 0.19</v>
      </c>
      <c r="F28" t="s">
        <v>24</v>
      </c>
      <c r="G28" t="str">
        <f t="shared" si="4"/>
        <v>0.11 ± 0.11</v>
      </c>
      <c r="H28" t="str">
        <f t="shared" si="4"/>
        <v>19.71 ± 4.46</v>
      </c>
      <c r="I28" t="str">
        <f t="shared" si="4"/>
        <v>5.62E-07 ± 5.62E-07</v>
      </c>
      <c r="J28" t="str">
        <f t="shared" si="4"/>
        <v>0.66 ± 0.13</v>
      </c>
      <c r="K28" t="str">
        <f t="shared" si="4"/>
        <v>36.42 ± 0.5</v>
      </c>
      <c r="L28" t="str">
        <f t="shared" si="4"/>
        <v>0.54 ± 0.17</v>
      </c>
      <c r="M28" t="str">
        <f t="shared" si="4"/>
        <v>1.02E-10 ± 1.02E-10</v>
      </c>
    </row>
    <row r="29" spans="2:13" x14ac:dyDescent="0.25">
      <c r="D29" t="s">
        <v>2</v>
      </c>
      <c r="E29" t="str">
        <f t="shared" si="5"/>
        <v>50.61 ± 0.39</v>
      </c>
      <c r="F29" t="str">
        <f t="shared" si="4"/>
        <v>0.03 ± 0.02</v>
      </c>
      <c r="G29" t="str">
        <f t="shared" si="4"/>
        <v>0.15 ± 0.07</v>
      </c>
      <c r="H29" t="str">
        <f t="shared" si="4"/>
        <v>16.43 ± 2.83</v>
      </c>
      <c r="I29" t="s">
        <v>25</v>
      </c>
      <c r="J29" t="str">
        <f t="shared" si="4"/>
        <v>1.55 ± 0.88</v>
      </c>
      <c r="K29" t="str">
        <f t="shared" si="4"/>
        <v>36.56 ± 0.48</v>
      </c>
      <c r="L29" t="str">
        <f t="shared" si="4"/>
        <v>3.77 ± 2.9</v>
      </c>
      <c r="M29" t="str">
        <f t="shared" si="4"/>
        <v>1.63E-09 ± 1.63E-09</v>
      </c>
    </row>
    <row r="30" spans="2:13" x14ac:dyDescent="0.25">
      <c r="D30" t="s">
        <v>3</v>
      </c>
      <c r="E30" t="str">
        <f t="shared" si="5"/>
        <v>50.39 ± 0.27</v>
      </c>
      <c r="F30" t="str">
        <f t="shared" si="4"/>
        <v>0.02 ± 0.01</v>
      </c>
      <c r="G30" t="str">
        <f t="shared" si="4"/>
        <v>0.12 ± 0.07</v>
      </c>
      <c r="H30" t="str">
        <f t="shared" si="4"/>
        <v>17.33 ± 4.08</v>
      </c>
      <c r="I30" t="s">
        <v>26</v>
      </c>
      <c r="J30" t="str">
        <f t="shared" si="4"/>
        <v>0.59 ± 0.43</v>
      </c>
      <c r="K30" t="str">
        <f t="shared" si="4"/>
        <v>36.53 ± 0.38</v>
      </c>
      <c r="L30" t="str">
        <f t="shared" si="4"/>
        <v>2.72 ± 2.43</v>
      </c>
      <c r="M30" t="str">
        <f t="shared" si="4"/>
        <v>0.04 ± 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2020-01-07T05:26:10Z</dcterms:created>
  <dcterms:modified xsi:type="dcterms:W3CDTF">2020-01-31T21:37:12Z</dcterms:modified>
</cp:coreProperties>
</file>