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 Group Data Analitika  fayl\Cases for practic lessons by Rasul and Aysun\"/>
    </mc:Choice>
  </mc:AlternateContent>
  <xr:revisionPtr revIDLastSave="0" documentId="13_ncr:1_{96944070-ACFF-474B-9119-8F8B105E0E54}" xr6:coauthVersionLast="47" xr6:coauthVersionMax="47" xr10:uidLastSave="{00000000-0000-0000-0000-000000000000}"/>
  <bookViews>
    <workbookView xWindow="4500" yWindow="2805" windowWidth="24270" windowHeight="12525" activeTab="7" xr2:uid="{00000000-000D-0000-FFFF-FFFF00000000}"/>
  </bookViews>
  <sheets>
    <sheet name="İF-1" sheetId="1" r:id="rId1"/>
    <sheet name="İF-2" sheetId="2" r:id="rId2"/>
    <sheet name="İF-3" sheetId="3" r:id="rId3"/>
    <sheet name="İndex-1" sheetId="4" r:id="rId4"/>
    <sheet name="İndex+Match" sheetId="5" r:id="rId5"/>
    <sheet name="Vlookup - 0 olmadan" sheetId="6" r:id="rId6"/>
    <sheet name="İf+Vlookup - 0 olmadan" sheetId="7" r:id="rId7"/>
    <sheet name="VL-tex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8" l="1"/>
  <c r="B11" i="8"/>
  <c r="B12" i="8"/>
  <c r="B13" i="8"/>
  <c r="B9" i="8"/>
  <c r="B3" i="8"/>
  <c r="B4" i="8"/>
  <c r="B5" i="8"/>
  <c r="B6" i="8"/>
  <c r="B7" i="8"/>
  <c r="B8" i="8"/>
  <c r="B2" i="8"/>
  <c r="L2" i="8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3" i="7" a="1"/>
  <c r="D3" i="7" s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3" i="6"/>
  <c r="H11" i="5"/>
  <c r="H6" i="5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J5" i="7"/>
  <c r="J6" i="7" s="1"/>
  <c r="E5" i="7"/>
  <c r="E4" i="7"/>
  <c r="E3" i="7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F5" i="6"/>
  <c r="F6" i="6" s="1"/>
  <c r="D5" i="6"/>
  <c r="D4" i="6"/>
  <c r="D3" i="6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<sst xmlns="http://schemas.openxmlformats.org/spreadsheetml/2006/main" count="11714" uniqueCount="1452">
  <si>
    <t>Kriteriyi</t>
  </si>
  <si>
    <t>kontrol üçün</t>
  </si>
  <si>
    <t xml:space="preserve">Client </t>
  </si>
  <si>
    <t>Sales</t>
  </si>
  <si>
    <t>Value of assets</t>
  </si>
  <si>
    <t>Credit rating</t>
  </si>
  <si>
    <t>Status</t>
  </si>
  <si>
    <t>Status sutununu (Е3:Е22) aşağıdakı şərtlərlə
"Continue" ve "Discontinue" sozlerle doldurun
Sales &gt;=500 000 olmalı vəya
müştərinin Credit ratingi &gt;= 2,5 və
value of assets &gt;= 1 000 000 olmalidir
formul olaraq if or və and hər ikisi olacaq (hansı ardıcıllıq siz tapmalısız)
şərtləri G3,H3 və İ3 xanalardan götürün</t>
  </si>
  <si>
    <t>Client 1</t>
  </si>
  <si>
    <t>Continue credit</t>
  </si>
  <si>
    <t>Client 2</t>
  </si>
  <si>
    <t>&gt;=</t>
  </si>
  <si>
    <t>Discontinue credit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</si>
  <si>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</si>
  <si>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</si>
  <si>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</si>
  <si>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</si>
  <si>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</si>
  <si>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</si>
  <si>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</si>
  <si>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</si>
  <si>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</si>
  <si>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</si>
  <si>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</si>
  <si>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</si>
  <si>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</si>
  <si>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</si>
  <si>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</si>
  <si>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</si>
  <si>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</si>
  <si>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</si>
  <si>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Region</t>
  </si>
  <si>
    <t>Satıçı</t>
  </si>
  <si>
    <t>Alıcı</t>
  </si>
  <si>
    <t>Məhsul</t>
  </si>
  <si>
    <t>Satış məbləği</t>
  </si>
  <si>
    <t>Endirimli məbləğ</t>
  </si>
  <si>
    <t>Fərq</t>
  </si>
  <si>
    <t>MidWest</t>
  </si>
  <si>
    <t>Alex</t>
  </si>
  <si>
    <t>WFM</t>
  </si>
  <si>
    <t>AIM Item</t>
  </si>
  <si>
    <t>Satıcı - Alex olmalı</t>
  </si>
  <si>
    <t>və</t>
  </si>
  <si>
    <t>South</t>
  </si>
  <si>
    <t>Google</t>
  </si>
  <si>
    <t>Alıcı-Google olmalı</t>
  </si>
  <si>
    <t>North</t>
  </si>
  <si>
    <t>Fred</t>
  </si>
  <si>
    <t>Fred Myer</t>
  </si>
  <si>
    <t>XOL Item</t>
  </si>
  <si>
    <t>Məhsul - AIM Item olmalı</t>
  </si>
  <si>
    <t>John</t>
  </si>
  <si>
    <t>Economist</t>
  </si>
  <si>
    <t>RAD Item</t>
  </si>
  <si>
    <t>Peet's</t>
  </si>
  <si>
    <t>Bu 3 şərti də ödəyən sətirlərdə Endirimli məbləğ hesablanacaq</t>
  </si>
  <si>
    <t>Hellen</t>
  </si>
  <si>
    <t>OD</t>
  </si>
  <si>
    <t>DAB Item</t>
  </si>
  <si>
    <t xml:space="preserve">Endirimli məbləğ - Satış məbləğdən 5% çıxılır. </t>
  </si>
  <si>
    <t>Endirim olmazsa Satış məbləğ olduğu kimi qalır</t>
  </si>
  <si>
    <t xml:space="preserve">Formulları İ2-İ3 və İ4 dən götürün. </t>
  </si>
  <si>
    <t>West</t>
  </si>
  <si>
    <t>HM</t>
  </si>
  <si>
    <t>Amazon</t>
  </si>
  <si>
    <t>Yahoo</t>
  </si>
  <si>
    <t>McLendon's</t>
  </si>
  <si>
    <t>Costco</t>
  </si>
  <si>
    <t>QFC</t>
  </si>
  <si>
    <t>HD</t>
  </si>
  <si>
    <t>Employee Name</t>
  </si>
  <si>
    <t>Building</t>
  </si>
  <si>
    <t>Department</t>
  </si>
  <si>
    <t>Salary</t>
  </si>
  <si>
    <t>Bonus</t>
  </si>
  <si>
    <t>Training</t>
  </si>
  <si>
    <t>Half-Time</t>
  </si>
  <si>
    <t>Page, Lisa</t>
  </si>
  <si>
    <t>ADC</t>
  </si>
  <si>
    <t>Full Time</t>
  </si>
  <si>
    <t>Bonus sutununu (F3:Е742) aşağıdakı şərtlərlə
10.000 məbləğində olacaq
Building  - North olmalı və
Department  - Training vəya
Status - Half-Time olmalidir
formul olaraq if or və and hər ikisi olacaq (hansı ardıcıllıq siz tapmalısız)
şərtləri H1, J1 və  L1 xanalardan götürün</t>
  </si>
  <si>
    <t>Taylor, Hector</t>
  </si>
  <si>
    <t>Contract</t>
  </si>
  <si>
    <t>Dawson, Jonathan</t>
  </si>
  <si>
    <t>Duran, Brian</t>
  </si>
  <si>
    <t>Taft</t>
  </si>
  <si>
    <t>Weber, Larry</t>
  </si>
  <si>
    <t>Watson</t>
  </si>
  <si>
    <t>Hourly</t>
  </si>
  <si>
    <t>Pratt, Erik</t>
  </si>
  <si>
    <t>O'Connor, Kent</t>
  </si>
  <si>
    <t>Spencer, Boyd</t>
  </si>
  <si>
    <t>Main</t>
  </si>
  <si>
    <t>Half-time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</si>
  <si>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</si>
  <si>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</si>
  <si>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</si>
  <si>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</si>
  <si>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</si>
  <si>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</si>
  <si>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</si>
  <si>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</si>
  <si>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</si>
  <si>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</si>
  <si>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</si>
  <si>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</si>
  <si>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</si>
  <si>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</si>
  <si>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</si>
  <si>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</si>
  <si>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</si>
  <si>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</si>
  <si>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</si>
  <si>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</si>
  <si>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</si>
  <si>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</si>
  <si>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</si>
  <si>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</si>
  <si>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</si>
  <si>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</si>
  <si>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</si>
  <si>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</si>
  <si>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</si>
  <si>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</si>
  <si>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</si>
  <si>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</si>
  <si>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</si>
  <si>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</si>
  <si>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</si>
  <si>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</si>
  <si>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</si>
  <si>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</si>
  <si>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</si>
  <si>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</si>
  <si>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</si>
  <si>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</si>
  <si>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</si>
  <si>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</si>
  <si>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</si>
  <si>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</si>
  <si>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</si>
  <si>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</si>
  <si>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</si>
  <si>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</si>
  <si>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</si>
  <si>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</si>
  <si>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</si>
  <si>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</si>
  <si>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</si>
  <si>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</si>
  <si>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</si>
  <si>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</si>
  <si>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</si>
  <si>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</si>
  <si>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</si>
  <si>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</si>
  <si>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</si>
  <si>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</si>
  <si>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</si>
  <si>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</si>
  <si>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</si>
  <si>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</si>
  <si>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</si>
  <si>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</si>
  <si>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</si>
  <si>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</si>
  <si>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</si>
  <si>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</si>
  <si>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</si>
  <si>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</si>
  <si>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</si>
  <si>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</si>
  <si>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</si>
  <si>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</si>
  <si>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</si>
  <si>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</si>
  <si>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</si>
  <si>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</si>
  <si>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</si>
  <si>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</si>
  <si>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</si>
  <si>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</si>
  <si>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</si>
  <si>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</si>
  <si>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</si>
  <si>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</si>
  <si>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</si>
  <si>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</si>
  <si>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</si>
  <si>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</si>
  <si>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</si>
  <si>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</si>
  <si>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</si>
  <si>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</si>
  <si>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</si>
  <si>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</si>
  <si>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</si>
  <si>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</si>
  <si>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</si>
  <si>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</si>
  <si>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</si>
  <si>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</si>
  <si>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</si>
  <si>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</si>
  <si>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</si>
  <si>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</si>
  <si>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</si>
  <si>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</si>
  <si>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</si>
  <si>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</si>
  <si>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</si>
  <si>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</si>
  <si>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</si>
  <si>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</si>
  <si>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</si>
  <si>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</si>
  <si>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</si>
  <si>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</si>
  <si>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</si>
  <si>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</si>
  <si>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</si>
  <si>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</si>
  <si>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</si>
  <si>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</si>
  <si>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</si>
  <si>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</si>
  <si>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</si>
  <si>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</si>
  <si>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</si>
  <si>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</si>
  <si>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</si>
  <si>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</si>
  <si>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</si>
  <si>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</si>
  <si>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</si>
  <si>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</si>
  <si>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</si>
  <si>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</si>
  <si>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</si>
  <si>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</si>
  <si>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</si>
  <si>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</si>
  <si>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</si>
  <si>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</si>
  <si>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</si>
  <si>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</si>
  <si>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</si>
  <si>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</si>
  <si>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</si>
  <si>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</si>
  <si>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</si>
  <si>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</si>
  <si>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</si>
  <si>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</si>
  <si>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</si>
  <si>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</si>
  <si>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</si>
  <si>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</si>
  <si>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</si>
  <si>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</si>
  <si>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</si>
  <si>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</si>
  <si>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</si>
  <si>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</si>
  <si>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</si>
  <si>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</si>
  <si>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</si>
  <si>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</si>
  <si>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</si>
  <si>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</si>
  <si>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</si>
  <si>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</si>
  <si>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</si>
  <si>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</si>
  <si>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</si>
  <si>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</si>
  <si>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</si>
  <si>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</si>
  <si>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</si>
  <si>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</si>
  <si>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</si>
  <si>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</si>
  <si>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</si>
  <si>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</si>
  <si>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</si>
  <si>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</si>
  <si>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</si>
  <si>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</si>
  <si>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</si>
  <si>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</si>
  <si>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</si>
  <si>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</si>
  <si>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</si>
  <si>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</si>
  <si>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</si>
  <si>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</si>
  <si>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</si>
  <si>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</si>
  <si>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</si>
  <si>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</si>
  <si>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</si>
  <si>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</si>
  <si>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</si>
  <si>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</si>
  <si>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</si>
  <si>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</si>
  <si>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</si>
  <si>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</si>
  <si>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</si>
  <si>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</si>
  <si>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</si>
  <si>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</si>
  <si>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</si>
  <si>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</si>
  <si>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</si>
  <si>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</si>
  <si>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</si>
  <si>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</si>
  <si>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</si>
  <si>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</si>
  <si>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</si>
  <si>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</si>
  <si>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</si>
  <si>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</si>
  <si>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</si>
  <si>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</si>
  <si>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</si>
  <si>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</si>
  <si>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</si>
  <si>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</si>
  <si>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</si>
  <si>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</si>
  <si>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</si>
  <si>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</si>
  <si>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</si>
  <si>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</si>
  <si>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</si>
  <si>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</si>
  <si>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</si>
  <si>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</si>
  <si>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</si>
  <si>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</si>
  <si>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</si>
  <si>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</si>
  <si>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</si>
  <si>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</si>
  <si>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</si>
  <si>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</si>
  <si>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</si>
  <si>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</si>
  <si>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</si>
  <si>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</si>
  <si>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</si>
  <si>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</si>
  <si>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</si>
  <si>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</si>
  <si>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</si>
  <si>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</si>
  <si>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</si>
  <si>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</si>
  <si>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</si>
  <si>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</si>
  <si>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</si>
  <si>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</si>
  <si>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</si>
  <si>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</si>
  <si>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</si>
  <si>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</si>
  <si>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</si>
  <si>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</si>
  <si>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</si>
  <si>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</si>
  <si>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</si>
  <si>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</si>
  <si>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</si>
  <si>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</si>
  <si>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</si>
  <si>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</si>
  <si>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</si>
  <si>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</si>
  <si>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</si>
  <si>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</si>
  <si>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</si>
  <si>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</si>
  <si>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</si>
  <si>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</si>
  <si>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</si>
  <si>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</si>
  <si>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</si>
  <si>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</si>
  <si>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</si>
  <si>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</si>
  <si>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</si>
  <si>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</si>
  <si>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</si>
  <si>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</si>
  <si>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</si>
  <si>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</si>
  <si>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</si>
  <si>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</si>
  <si>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</si>
  <si>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</si>
  <si>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</si>
  <si>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</si>
  <si>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</si>
  <si>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</si>
  <si>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</si>
  <si>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</si>
  <si>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</si>
  <si>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</si>
  <si>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</si>
  <si>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</si>
  <si>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</si>
  <si>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</si>
  <si>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</si>
  <si>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</si>
  <si>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</si>
  <si>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</si>
  <si>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</si>
  <si>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</si>
  <si>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</si>
  <si>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</si>
  <si>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</si>
  <si>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</si>
  <si>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</si>
  <si>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</si>
  <si>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</si>
  <si>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</si>
  <si>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</si>
  <si>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</si>
  <si>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</si>
  <si>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</si>
  <si>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</si>
  <si>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</si>
  <si>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</si>
  <si>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</si>
  <si>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</si>
  <si>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</si>
  <si>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</si>
  <si>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</si>
  <si>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</si>
  <si>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</si>
  <si>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</si>
  <si>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</si>
  <si>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</si>
  <si>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</si>
  <si>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</si>
  <si>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</si>
  <si>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</si>
  <si>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</si>
  <si>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</si>
  <si>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</si>
  <si>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</si>
  <si>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</si>
  <si>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</si>
  <si>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</si>
  <si>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</si>
  <si>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</si>
  <si>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</si>
  <si>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</si>
  <si>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</si>
  <si>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</si>
  <si>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</si>
  <si>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</si>
  <si>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</si>
  <si>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</si>
  <si>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</si>
  <si>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</si>
  <si>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</si>
  <si>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</si>
  <si>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</si>
  <si>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</si>
  <si>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</si>
  <si>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</si>
  <si>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</si>
  <si>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</si>
  <si>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</si>
  <si>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</si>
  <si>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</si>
  <si>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</si>
  <si>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</si>
  <si>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</si>
  <si>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</si>
  <si>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</si>
  <si>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</si>
  <si>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</si>
  <si>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</si>
  <si>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</si>
  <si>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</si>
  <si>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</si>
  <si>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</si>
  <si>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</si>
  <si>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</si>
  <si>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</si>
  <si>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</si>
  <si>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</si>
  <si>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</si>
  <si>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</si>
  <si>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</si>
  <si>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</si>
  <si>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</si>
  <si>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</si>
  <si>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</si>
  <si>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</si>
  <si>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</si>
  <si>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</si>
  <si>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</si>
  <si>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</si>
  <si>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</si>
  <si>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</si>
  <si>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</si>
  <si>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</si>
  <si>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</si>
  <si>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</si>
  <si>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</si>
  <si>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</si>
  <si>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</si>
  <si>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</si>
  <si>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</si>
  <si>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</si>
  <si>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</si>
  <si>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</si>
  <si>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</si>
  <si>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</si>
  <si>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</si>
  <si>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</si>
  <si>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</si>
  <si>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</si>
  <si>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</si>
  <si>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</si>
  <si>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</si>
  <si>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</si>
  <si>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</si>
  <si>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</si>
  <si>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</si>
  <si>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</si>
  <si>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</si>
  <si>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</si>
  <si>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</si>
  <si>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</si>
  <si>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</si>
  <si>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</si>
  <si>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</si>
  <si>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</si>
  <si>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</si>
  <si>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</si>
  <si>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</si>
  <si>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</si>
  <si>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</si>
  <si>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</si>
  <si>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</si>
  <si>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</si>
  <si>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</si>
  <si>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</si>
  <si>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</si>
  <si>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</si>
  <si>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</si>
  <si>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</si>
  <si>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</si>
  <si>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</si>
  <si>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</si>
  <si>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</si>
  <si>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</si>
  <si>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</si>
  <si>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</si>
  <si>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</si>
  <si>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</si>
  <si>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</si>
  <si>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</si>
  <si>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</si>
  <si>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</si>
  <si>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</si>
  <si>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</si>
  <si>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</si>
  <si>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</si>
  <si>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</si>
  <si>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</si>
  <si>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</si>
  <si>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</si>
  <si>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</si>
  <si>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</si>
  <si>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</si>
  <si>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</si>
  <si>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</si>
  <si>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</si>
  <si>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</si>
  <si>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</si>
  <si>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</si>
  <si>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</si>
  <si>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</si>
  <si>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</si>
  <si>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</si>
  <si>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</si>
  <si>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</si>
  <si>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</si>
  <si>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</si>
  <si>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</si>
  <si>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</si>
  <si>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</si>
  <si>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</si>
  <si>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</si>
  <si>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</si>
  <si>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</si>
  <si>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</si>
  <si>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</si>
  <si>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</si>
  <si>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</si>
  <si>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</si>
  <si>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</si>
  <si>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</si>
  <si>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</si>
  <si>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</si>
  <si>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</si>
  <si>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</si>
  <si>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</si>
  <si>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</si>
  <si>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</si>
  <si>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</si>
  <si>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</si>
  <si>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</si>
  <si>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</si>
  <si>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</si>
  <si>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</si>
  <si>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</si>
  <si>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</si>
  <si>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</si>
  <si>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</si>
  <si>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</si>
  <si>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</si>
  <si>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</si>
  <si>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</si>
  <si>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</si>
  <si>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</si>
  <si>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</si>
  <si>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</si>
  <si>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</si>
  <si>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</si>
  <si>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</si>
  <si>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</si>
  <si>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</si>
  <si>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</si>
  <si>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</si>
  <si>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</si>
  <si>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</si>
  <si>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</si>
  <si>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</si>
  <si>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</si>
  <si>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</si>
  <si>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</si>
  <si>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</si>
  <si>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</si>
  <si>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</si>
  <si>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</si>
  <si>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</si>
  <si>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</si>
  <si>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</si>
  <si>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</si>
  <si>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</si>
  <si>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</si>
  <si>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</si>
  <si>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</si>
  <si>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</si>
  <si>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</si>
  <si>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</si>
  <si>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</si>
  <si>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</si>
  <si>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</si>
  <si>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</si>
  <si>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</si>
  <si>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</si>
  <si>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</si>
  <si>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</si>
  <si>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</si>
  <si>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</si>
  <si>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</si>
  <si>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</si>
  <si>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</si>
  <si>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</si>
  <si>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</si>
  <si>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</si>
  <si>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</si>
  <si>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</si>
  <si>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</si>
  <si>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</si>
  <si>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</si>
  <si>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</si>
  <si>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</si>
  <si>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</si>
  <si>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</si>
  <si>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</si>
  <si>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</si>
  <si>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</si>
  <si>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</si>
  <si>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</si>
  <si>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</si>
  <si>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</si>
  <si>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</si>
  <si>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</si>
  <si>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</si>
  <si>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</si>
  <si>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</si>
  <si>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</si>
  <si>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</si>
  <si>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</si>
  <si>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</si>
  <si>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</si>
  <si>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</si>
  <si>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</si>
  <si>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</si>
  <si>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</si>
  <si>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</si>
  <si>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</si>
  <si>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</si>
  <si>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</si>
  <si>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</si>
  <si>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</si>
  <si>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</si>
  <si>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</si>
  <si>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</si>
  <si>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</si>
  <si>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</si>
  <si>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</si>
  <si>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</si>
  <si>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</si>
  <si>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</si>
  <si>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</si>
  <si>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</si>
  <si>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</si>
  <si>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</si>
  <si>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</si>
  <si>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</si>
  <si>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</si>
  <si>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</si>
  <si>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</si>
  <si>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</si>
  <si>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</si>
  <si>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</si>
  <si>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</si>
  <si>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</si>
  <si>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</si>
  <si>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</si>
  <si>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</si>
  <si>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</si>
  <si>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</si>
  <si>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</si>
  <si>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</si>
  <si>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</si>
  <si>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</si>
  <si>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</si>
  <si>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</si>
  <si>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</si>
  <si>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</si>
  <si>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</si>
  <si>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</si>
  <si>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</si>
  <si>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</si>
  <si>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</si>
  <si>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</si>
  <si>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</si>
  <si>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</si>
  <si>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</si>
  <si>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</si>
  <si>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</si>
  <si>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</si>
  <si>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</si>
  <si>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</si>
  <si>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</si>
  <si>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</si>
  <si>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</si>
  <si>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</si>
  <si>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</si>
  <si>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</si>
  <si>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</si>
  <si>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</si>
  <si>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</si>
  <si>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</si>
  <si>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</si>
  <si>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</si>
  <si>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</si>
  <si>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</si>
  <si>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</si>
  <si>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</si>
  <si>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</si>
  <si>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</si>
  <si>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</si>
  <si>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</si>
  <si>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</si>
  <si>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</si>
  <si>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</si>
  <si>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</si>
  <si>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</si>
  <si>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</si>
  <si>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</si>
  <si>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</si>
  <si>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</si>
  <si>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</si>
  <si>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</si>
  <si>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</si>
  <si>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</si>
  <si>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</si>
  <si>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</si>
  <si>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</si>
  <si>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</si>
  <si>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</si>
  <si>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</si>
  <si>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</si>
  <si>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</si>
  <si>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</si>
  <si>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</si>
  <si>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</si>
  <si>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</si>
  <si>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</si>
  <si>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</si>
  <si>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</si>
  <si>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</si>
  <si>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</si>
  <si>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</si>
  <si>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</si>
  <si>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</si>
  <si>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</si>
  <si>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</si>
  <si>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</si>
  <si>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</si>
  <si>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</si>
  <si>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</si>
  <si>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</si>
  <si>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</si>
  <si>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</si>
  <si>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</si>
  <si>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</si>
  <si>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</si>
  <si>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</si>
  <si>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</si>
  <si>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</si>
  <si>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</si>
  <si>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</si>
  <si>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</si>
  <si>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</si>
  <si>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</si>
  <si>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</si>
  <si>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</si>
  <si>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</si>
  <si>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</si>
  <si>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</si>
  <si>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</si>
  <si>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Zona</t>
  </si>
  <si>
    <t>Nomre</t>
  </si>
  <si>
    <t>Olcu</t>
  </si>
  <si>
    <t>Qiymet</t>
  </si>
  <si>
    <t>406B92</t>
  </si>
  <si>
    <t>429A85</t>
  </si>
  <si>
    <t>124B35</t>
  </si>
  <si>
    <t>964C47</t>
  </si>
  <si>
    <t>760H13</t>
  </si>
  <si>
    <t>143H70</t>
  </si>
  <si>
    <t>331R75</t>
  </si>
  <si>
    <t>351F35</t>
  </si>
  <si>
    <t>Ölçü və zonalara görə index istifadə edərək Qiymet tapın.</t>
  </si>
  <si>
    <t>807H36</t>
  </si>
  <si>
    <t>Kontrol üçün Q sütunundakı rəqəmlərə baxın</t>
  </si>
  <si>
    <t>448M49</t>
  </si>
  <si>
    <t>324M96</t>
  </si>
  <si>
    <t>286N88</t>
  </si>
  <si>
    <t>774R48</t>
  </si>
  <si>
    <t>494R73</t>
  </si>
  <si>
    <t>281S44</t>
  </si>
  <si>
    <t>329V89</t>
  </si>
  <si>
    <t>247W59</t>
  </si>
  <si>
    <t>300D45</t>
  </si>
  <si>
    <t>215M67</t>
  </si>
  <si>
    <t>744S89</t>
  </si>
  <si>
    <t>991D71</t>
  </si>
  <si>
    <t>354W90</t>
  </si>
  <si>
    <t>250B97</t>
  </si>
  <si>
    <t>175C81</t>
  </si>
  <si>
    <t>260K23</t>
  </si>
  <si>
    <t>324O43</t>
  </si>
  <si>
    <t>262P68</t>
  </si>
  <si>
    <t>500C87</t>
  </si>
  <si>
    <t>633B90</t>
  </si>
  <si>
    <t>942P49</t>
  </si>
  <si>
    <t>737S22</t>
  </si>
  <si>
    <t>595A20</t>
  </si>
  <si>
    <t>418B54</t>
  </si>
  <si>
    <t>890C64</t>
  </si>
  <si>
    <t>590D81</t>
  </si>
  <si>
    <t>662F88</t>
  </si>
  <si>
    <t>472F89</t>
  </si>
  <si>
    <t>521G44</t>
  </si>
  <si>
    <t>618G41</t>
  </si>
  <si>
    <t>585H17</t>
  </si>
  <si>
    <t>667K24</t>
  </si>
  <si>
    <t>728L88</t>
  </si>
  <si>
    <t>441L76</t>
  </si>
  <si>
    <t>628M62</t>
  </si>
  <si>
    <t>425M35</t>
  </si>
  <si>
    <t>558M47</t>
  </si>
  <si>
    <t>571R57</t>
  </si>
  <si>
    <t>412S40</t>
  </si>
  <si>
    <t>476V26</t>
  </si>
  <si>
    <t>762V40</t>
  </si>
  <si>
    <t>216A77</t>
  </si>
  <si>
    <t>933B14</t>
  </si>
  <si>
    <t>677B89</t>
  </si>
  <si>
    <t>881B80</t>
  </si>
  <si>
    <t>814C24</t>
  </si>
  <si>
    <t>522C53</t>
  </si>
  <si>
    <t>922C62</t>
  </si>
  <si>
    <t>785D96</t>
  </si>
  <si>
    <t>648E50</t>
  </si>
  <si>
    <t>356F33</t>
  </si>
  <si>
    <t>672F32</t>
  </si>
  <si>
    <t>498G97</t>
  </si>
  <si>
    <t>921J33</t>
  </si>
  <si>
    <t>563J24</t>
  </si>
  <si>
    <t>318M18</t>
  </si>
  <si>
    <t>239N47</t>
  </si>
  <si>
    <t>348P78</t>
  </si>
  <si>
    <t>822P65</t>
  </si>
  <si>
    <t>636P47</t>
  </si>
  <si>
    <t>251P24</t>
  </si>
  <si>
    <t>515R31</t>
  </si>
  <si>
    <t>988R30</t>
  </si>
  <si>
    <t>240R63</t>
  </si>
  <si>
    <t>717W35</t>
  </si>
  <si>
    <t>815W34</t>
  </si>
  <si>
    <t>722W76</t>
  </si>
  <si>
    <t>586W67</t>
  </si>
  <si>
    <t>983W12</t>
  </si>
  <si>
    <t>310W28</t>
  </si>
  <si>
    <t>527B97</t>
  </si>
  <si>
    <t>893C82</t>
  </si>
  <si>
    <t>364C87</t>
  </si>
  <si>
    <t>418H53</t>
  </si>
  <si>
    <t>175J26</t>
  </si>
  <si>
    <t>128P92</t>
  </si>
  <si>
    <t>463S36</t>
  </si>
  <si>
    <t>192B60</t>
  </si>
  <si>
    <t>859M53</t>
  </si>
  <si>
    <t>162N51</t>
  </si>
  <si>
    <t>252P25</t>
  </si>
  <si>
    <t>595D51</t>
  </si>
  <si>
    <t>446M47</t>
  </si>
  <si>
    <t>532O31</t>
  </si>
  <si>
    <t>701B42</t>
  </si>
  <si>
    <t>519B87</t>
  </si>
  <si>
    <t>561G21</t>
  </si>
  <si>
    <t>597M46</t>
  </si>
  <si>
    <t>504R79</t>
  </si>
  <si>
    <t>226C61</t>
  </si>
  <si>
    <t>336D63</t>
  </si>
  <si>
    <t>490D27</t>
  </si>
  <si>
    <t>436F24</t>
  </si>
  <si>
    <t>194H44</t>
  </si>
  <si>
    <t>203H35</t>
  </si>
  <si>
    <t>287P94</t>
  </si>
  <si>
    <t>477R85</t>
  </si>
  <si>
    <t>269P97</t>
  </si>
  <si>
    <t>882B67</t>
  </si>
  <si>
    <t>902H23</t>
  </si>
  <si>
    <t>296H14</t>
  </si>
  <si>
    <t>414K70</t>
  </si>
  <si>
    <t>339M86</t>
  </si>
  <si>
    <t>114P90</t>
  </si>
  <si>
    <t>310T21</t>
  </si>
  <si>
    <t>514B76</t>
  </si>
  <si>
    <t>350D30</t>
  </si>
  <si>
    <t>100F72</t>
  </si>
  <si>
    <t>390H59</t>
  </si>
  <si>
    <t>169M13</t>
  </si>
  <si>
    <t>522N39</t>
  </si>
  <si>
    <t>295R71</t>
  </si>
  <si>
    <t>870T14</t>
  </si>
  <si>
    <t>546G50</t>
  </si>
  <si>
    <t>153P99</t>
  </si>
  <si>
    <t>491B10</t>
  </si>
  <si>
    <t>536H83</t>
  </si>
  <si>
    <t>842M44</t>
  </si>
  <si>
    <t>321C22</t>
  </si>
  <si>
    <t>592C50</t>
  </si>
  <si>
    <t>437S67</t>
  </si>
  <si>
    <t>425S84</t>
  </si>
  <si>
    <t>870B79</t>
  </si>
  <si>
    <t>451C84</t>
  </si>
  <si>
    <t>259D57</t>
  </si>
  <si>
    <t>334F10</t>
  </si>
  <si>
    <t>658G88</t>
  </si>
  <si>
    <t>147H44</t>
  </si>
  <si>
    <t>367M54</t>
  </si>
  <si>
    <t>640P33</t>
  </si>
  <si>
    <t>381S76</t>
  </si>
  <si>
    <t>163S33</t>
  </si>
  <si>
    <t>475S32</t>
  </si>
  <si>
    <t>920B31</t>
  </si>
  <si>
    <t>299B58</t>
  </si>
  <si>
    <t>347B78</t>
  </si>
  <si>
    <t>708C77</t>
  </si>
  <si>
    <t>662C58</t>
  </si>
  <si>
    <t>586C57</t>
  </si>
  <si>
    <t>115F18</t>
  </si>
  <si>
    <t>764K37</t>
  </si>
  <si>
    <t>818M39</t>
  </si>
  <si>
    <t>225M10</t>
  </si>
  <si>
    <t>229M72</t>
  </si>
  <si>
    <t>430M66</t>
  </si>
  <si>
    <t>965M81</t>
  </si>
  <si>
    <t>402O23</t>
  </si>
  <si>
    <t>483O24</t>
  </si>
  <si>
    <t>313P48</t>
  </si>
  <si>
    <t>786R74</t>
  </si>
  <si>
    <t>295S65</t>
  </si>
  <si>
    <t>539T38</t>
  </si>
  <si>
    <t>703V38</t>
  </si>
  <si>
    <t>421C48</t>
  </si>
  <si>
    <t>712F77</t>
  </si>
  <si>
    <t>313J10</t>
  </si>
  <si>
    <t>588L10</t>
  </si>
  <si>
    <t>641S85</t>
  </si>
  <si>
    <t>763N80</t>
  </si>
  <si>
    <t>952S13</t>
  </si>
  <si>
    <t>494G43</t>
  </si>
  <si>
    <t>783N28</t>
  </si>
  <si>
    <t>594C47</t>
  </si>
  <si>
    <t>838H73</t>
  </si>
  <si>
    <t>738D97</t>
  </si>
  <si>
    <t>520H72</t>
  </si>
  <si>
    <t>812G19</t>
  </si>
  <si>
    <t>325M49</t>
  </si>
  <si>
    <t>520B33</t>
  </si>
  <si>
    <t>222B82</t>
  </si>
  <si>
    <t>523B80</t>
  </si>
  <si>
    <t>774B87</t>
  </si>
  <si>
    <t>247B88</t>
  </si>
  <si>
    <t>299B40</t>
  </si>
  <si>
    <t>750B62</t>
  </si>
  <si>
    <t>145B84</t>
  </si>
  <si>
    <t>253C93</t>
  </si>
  <si>
    <t>842D68</t>
  </si>
  <si>
    <t>925E76</t>
  </si>
  <si>
    <t>643E46</t>
  </si>
  <si>
    <t>282F97</t>
  </si>
  <si>
    <t>975F92</t>
  </si>
  <si>
    <t>286G40</t>
  </si>
  <si>
    <t>406H96</t>
  </si>
  <si>
    <t>879H31</t>
  </si>
  <si>
    <t>842H54</t>
  </si>
  <si>
    <t>558H70</t>
  </si>
  <si>
    <t>112K85</t>
  </si>
  <si>
    <t>646L78</t>
  </si>
  <si>
    <t>148L60</t>
  </si>
  <si>
    <t>180M18</t>
  </si>
  <si>
    <t>540M87</t>
  </si>
  <si>
    <t>464M19</t>
  </si>
  <si>
    <t>545M84</t>
  </si>
  <si>
    <t>750M61</t>
  </si>
  <si>
    <t>499M52</t>
  </si>
  <si>
    <t>536N44</t>
  </si>
  <si>
    <t>754P27</t>
  </si>
  <si>
    <t>795P34</t>
  </si>
  <si>
    <t>449R42</t>
  </si>
  <si>
    <t>610R33</t>
  </si>
  <si>
    <t>610R48</t>
  </si>
  <si>
    <t>401R55</t>
  </si>
  <si>
    <t>753R51</t>
  </si>
  <si>
    <t>336R70</t>
  </si>
  <si>
    <t>391S90</t>
  </si>
  <si>
    <t>685S14</t>
  </si>
  <si>
    <t>996S12</t>
  </si>
  <si>
    <t>120T58</t>
  </si>
  <si>
    <t>618T11</t>
  </si>
  <si>
    <t>501V88</t>
  </si>
  <si>
    <t>209W46</t>
  </si>
  <si>
    <t>549W69</t>
  </si>
  <si>
    <t>440W13</t>
  </si>
  <si>
    <t>801W61</t>
  </si>
  <si>
    <t>199Y34</t>
  </si>
  <si>
    <t>127A72</t>
  </si>
  <si>
    <t>442A95</t>
  </si>
  <si>
    <t>644A54</t>
  </si>
  <si>
    <t>341A73</t>
  </si>
  <si>
    <t>198A52</t>
  </si>
  <si>
    <t>245B12</t>
  </si>
  <si>
    <t>730B89</t>
  </si>
  <si>
    <t>894B21</t>
  </si>
  <si>
    <t>300B22</t>
  </si>
  <si>
    <t>833C78</t>
  </si>
  <si>
    <t>481C36</t>
  </si>
  <si>
    <t>492C19</t>
  </si>
  <si>
    <t>708C55</t>
  </si>
  <si>
    <t>690C32</t>
  </si>
  <si>
    <t>607C34</t>
  </si>
  <si>
    <t>191C71</t>
  </si>
  <si>
    <t>102C77</t>
  </si>
  <si>
    <t>688D64</t>
  </si>
  <si>
    <t>203D88</t>
  </si>
  <si>
    <t>826D45</t>
  </si>
  <si>
    <t>254E74</t>
  </si>
  <si>
    <t>893F55</t>
  </si>
  <si>
    <t>412F51</t>
  </si>
  <si>
    <t>543F28</t>
  </si>
  <si>
    <t>844F22</t>
  </si>
  <si>
    <t>763F86</t>
  </si>
  <si>
    <t>923F82</t>
  </si>
  <si>
    <t>852G99</t>
  </si>
  <si>
    <t>460G88</t>
  </si>
  <si>
    <t>723G35</t>
  </si>
  <si>
    <t>737G34</t>
  </si>
  <si>
    <t>522G31</t>
  </si>
  <si>
    <t>835G57</t>
  </si>
  <si>
    <t>456G75</t>
  </si>
  <si>
    <t>492G51</t>
  </si>
  <si>
    <t>483H58</t>
  </si>
  <si>
    <t>452H62</t>
  </si>
  <si>
    <t>721H29</t>
  </si>
  <si>
    <t>132H45</t>
  </si>
  <si>
    <t>334H21</t>
  </si>
  <si>
    <t>797H81</t>
  </si>
  <si>
    <t>638J38</t>
  </si>
  <si>
    <t>883K64</t>
  </si>
  <si>
    <t>423L45</t>
  </si>
  <si>
    <t>366L24</t>
  </si>
  <si>
    <t>251L61</t>
  </si>
  <si>
    <t>954L87</t>
  </si>
  <si>
    <t>520M93</t>
  </si>
  <si>
    <t>842M97</t>
  </si>
  <si>
    <t>713M34</t>
  </si>
  <si>
    <t>841M92</t>
  </si>
  <si>
    <t>910N81</t>
  </si>
  <si>
    <t>804N68</t>
  </si>
  <si>
    <t>100O46</t>
  </si>
  <si>
    <t>748O80</t>
  </si>
  <si>
    <t>509O73</t>
  </si>
  <si>
    <t>543P69</t>
  </si>
  <si>
    <t>920R43</t>
  </si>
  <si>
    <t>254R12</t>
  </si>
  <si>
    <t>474R19</t>
  </si>
  <si>
    <t>611R34</t>
  </si>
  <si>
    <t>489R69</t>
  </si>
  <si>
    <t>570R46</t>
  </si>
  <si>
    <t>575S39</t>
  </si>
  <si>
    <t>880S89</t>
  </si>
  <si>
    <t>332S86</t>
  </si>
  <si>
    <t>651S86</t>
  </si>
  <si>
    <t>678S26</t>
  </si>
  <si>
    <t>936T90</t>
  </si>
  <si>
    <t>151T44</t>
  </si>
  <si>
    <t>461T84</t>
  </si>
  <si>
    <t>148T62</t>
  </si>
  <si>
    <t>383V97</t>
  </si>
  <si>
    <t>562W42</t>
  </si>
  <si>
    <t>718W90</t>
  </si>
  <si>
    <t>344W57</t>
  </si>
  <si>
    <t>588W27</t>
  </si>
  <si>
    <t>156W79</t>
  </si>
  <si>
    <t>792W22</t>
  </si>
  <si>
    <t>348W57</t>
  </si>
  <si>
    <t>749B59</t>
  </si>
  <si>
    <t>826C35</t>
  </si>
  <si>
    <t>493D96</t>
  </si>
  <si>
    <t>741D92</t>
  </si>
  <si>
    <t>874G97</t>
  </si>
  <si>
    <t>762H25</t>
  </si>
  <si>
    <t>427I41</t>
  </si>
  <si>
    <t>173L87</t>
  </si>
  <si>
    <t>397L40</t>
  </si>
  <si>
    <t>207M33</t>
  </si>
  <si>
    <t>181M34</t>
  </si>
  <si>
    <t>284P77</t>
  </si>
  <si>
    <t>782A10</t>
  </si>
  <si>
    <t>537B44</t>
  </si>
  <si>
    <t>909F23</t>
  </si>
  <si>
    <t>484G59</t>
  </si>
  <si>
    <t>939H25</t>
  </si>
  <si>
    <t>329H66</t>
  </si>
  <si>
    <t>226K38</t>
  </si>
  <si>
    <t>904P35</t>
  </si>
  <si>
    <t>545S74</t>
  </si>
  <si>
    <t>359W43</t>
  </si>
  <si>
    <t>412W68</t>
  </si>
  <si>
    <t>332H61</t>
  </si>
  <si>
    <t>710P62</t>
  </si>
  <si>
    <t>397G91</t>
  </si>
  <si>
    <t>739H52</t>
  </si>
  <si>
    <t>237L85</t>
  </si>
  <si>
    <t>412P21</t>
  </si>
  <si>
    <t>727R47</t>
  </si>
  <si>
    <t>723E16</t>
  </si>
  <si>
    <t>941H55</t>
  </si>
  <si>
    <t>169H36</t>
  </si>
  <si>
    <t>478K92</t>
  </si>
  <si>
    <t>330K52</t>
  </si>
  <si>
    <t>814M28</t>
  </si>
  <si>
    <t>263M92</t>
  </si>
  <si>
    <t>961P42</t>
  </si>
  <si>
    <t>953S76</t>
  </si>
  <si>
    <t>823S63</t>
  </si>
  <si>
    <t>547A78</t>
  </si>
  <si>
    <t>422B77</t>
  </si>
  <si>
    <t>324B35</t>
  </si>
  <si>
    <t>931B57</t>
  </si>
  <si>
    <t>599C50</t>
  </si>
  <si>
    <t>694C84</t>
  </si>
  <si>
    <t>930D58</t>
  </si>
  <si>
    <t>815D99</t>
  </si>
  <si>
    <t>511E53</t>
  </si>
  <si>
    <t>772F84</t>
  </si>
  <si>
    <t>468G62</t>
  </si>
  <si>
    <t>629H38</t>
  </si>
  <si>
    <t>199H24</t>
  </si>
  <si>
    <t>532H77</t>
  </si>
  <si>
    <t>859K40</t>
  </si>
  <si>
    <t>991L44</t>
  </si>
  <si>
    <t>822L33</t>
  </si>
  <si>
    <t>439M40</t>
  </si>
  <si>
    <t>489M69</t>
  </si>
  <si>
    <t>300M47</t>
  </si>
  <si>
    <t>474M17</t>
  </si>
  <si>
    <t>791M86</t>
  </si>
  <si>
    <t>883P78</t>
  </si>
  <si>
    <t>874R67</t>
  </si>
  <si>
    <t>303S25</t>
  </si>
  <si>
    <t>743T13</t>
  </si>
  <si>
    <t>901V54</t>
  </si>
  <si>
    <t>131W48</t>
  </si>
  <si>
    <t>920W37</t>
  </si>
  <si>
    <t>830B80</t>
  </si>
  <si>
    <t>214L16</t>
  </si>
  <si>
    <t>633M10</t>
  </si>
  <si>
    <t>267M33</t>
  </si>
  <si>
    <t>798R10</t>
  </si>
  <si>
    <t>727R98</t>
  </si>
  <si>
    <t>392R43</t>
  </si>
  <si>
    <t>289S12</t>
  </si>
  <si>
    <t>562S32</t>
  </si>
  <si>
    <t>620S82</t>
  </si>
  <si>
    <t>883W45</t>
  </si>
  <si>
    <t>462B57</t>
  </si>
  <si>
    <t>524G63</t>
  </si>
  <si>
    <t>479G78</t>
  </si>
  <si>
    <t>757H60</t>
  </si>
  <si>
    <t>998S55</t>
  </si>
  <si>
    <t>623S82</t>
  </si>
  <si>
    <t>408W84</t>
  </si>
  <si>
    <t>861W15</t>
  </si>
  <si>
    <t>406B91</t>
  </si>
  <si>
    <t>900C83</t>
  </si>
  <si>
    <t>842C48</t>
  </si>
  <si>
    <t>105C90</t>
  </si>
  <si>
    <t>588L11</t>
  </si>
  <si>
    <t>891M84</t>
  </si>
  <si>
    <t>995M62</t>
  </si>
  <si>
    <t>146R45</t>
  </si>
  <si>
    <t>962W35</t>
  </si>
  <si>
    <t>625C53</t>
  </si>
  <si>
    <t>837G42</t>
  </si>
  <si>
    <t>286G15</t>
  </si>
  <si>
    <t>792L89</t>
  </si>
  <si>
    <t>198S30</t>
  </si>
  <si>
    <t>990C14</t>
  </si>
  <si>
    <t>672P70</t>
  </si>
  <si>
    <t>223W36</t>
  </si>
  <si>
    <t>568M37</t>
  </si>
  <si>
    <t>967D99</t>
  </si>
  <si>
    <t>296G84</t>
  </si>
  <si>
    <t>911K42</t>
  </si>
  <si>
    <t>308M75</t>
  </si>
  <si>
    <t>593S35</t>
  </si>
  <si>
    <t>269U81</t>
  </si>
  <si>
    <t>653W61</t>
  </si>
  <si>
    <t>469A56</t>
  </si>
  <si>
    <t>301C20</t>
  </si>
  <si>
    <t>226C55</t>
  </si>
  <si>
    <t>570C57</t>
  </si>
  <si>
    <t>354C71</t>
  </si>
  <si>
    <t>916D91</t>
  </si>
  <si>
    <t>908D69</t>
  </si>
  <si>
    <t>848F90</t>
  </si>
  <si>
    <t>314G11</t>
  </si>
  <si>
    <t>159H56</t>
  </si>
  <si>
    <t>396H69</t>
  </si>
  <si>
    <t>775H22</t>
  </si>
  <si>
    <t>398H39</t>
  </si>
  <si>
    <t>888H81</t>
  </si>
  <si>
    <t>586H19</t>
  </si>
  <si>
    <t>985H10</t>
  </si>
  <si>
    <t>731J59</t>
  </si>
  <si>
    <t>375J32</t>
  </si>
  <si>
    <t>965M52</t>
  </si>
  <si>
    <t>611N56</t>
  </si>
  <si>
    <t>709P43</t>
  </si>
  <si>
    <t>330P35</t>
  </si>
  <si>
    <t>906R92</t>
  </si>
  <si>
    <t>461R94</t>
  </si>
  <si>
    <t>449R13</t>
  </si>
  <si>
    <t>699S10</t>
  </si>
  <si>
    <t>575B42</t>
  </si>
  <si>
    <t>282G60</t>
  </si>
  <si>
    <t>583M95</t>
  </si>
  <si>
    <t>457M45</t>
  </si>
  <si>
    <t>615R32</t>
  </si>
  <si>
    <t>107S88</t>
  </si>
  <si>
    <t>688M76</t>
  </si>
  <si>
    <t>243N93</t>
  </si>
  <si>
    <t>964N26</t>
  </si>
  <si>
    <t>980S62</t>
  </si>
  <si>
    <t>285S73</t>
  </si>
  <si>
    <t>226J16</t>
  </si>
  <si>
    <t>352B21</t>
  </si>
  <si>
    <t>399G12</t>
  </si>
  <si>
    <t>395H81</t>
  </si>
  <si>
    <t>340H30</t>
  </si>
  <si>
    <t>499H20</t>
  </si>
  <si>
    <t>207M99</t>
  </si>
  <si>
    <t>846P63</t>
  </si>
  <si>
    <t>761S10</t>
  </si>
  <si>
    <t>479S31</t>
  </si>
  <si>
    <t>335S31</t>
  </si>
  <si>
    <t>415W95</t>
  </si>
  <si>
    <t>961B50</t>
  </si>
  <si>
    <t>501F58</t>
  </si>
  <si>
    <t>158P41</t>
  </si>
  <si>
    <t>943B22</t>
  </si>
  <si>
    <t>484A11</t>
  </si>
  <si>
    <t>684A33</t>
  </si>
  <si>
    <t>901B96</t>
  </si>
  <si>
    <t>767B50</t>
  </si>
  <si>
    <t>228B78</t>
  </si>
  <si>
    <t>201B53</t>
  </si>
  <si>
    <t>180B87</t>
  </si>
  <si>
    <t>791C94</t>
  </si>
  <si>
    <t>728D22</t>
  </si>
  <si>
    <t>492D23</t>
  </si>
  <si>
    <t>138D45</t>
  </si>
  <si>
    <t>465E87</t>
  </si>
  <si>
    <t>441F73</t>
  </si>
  <si>
    <t>339G89</t>
  </si>
  <si>
    <t>165G12</t>
  </si>
  <si>
    <t>609H63</t>
  </si>
  <si>
    <t>470L77</t>
  </si>
  <si>
    <t>627M49</t>
  </si>
  <si>
    <t>894M55</t>
  </si>
  <si>
    <t>559M47</t>
  </si>
  <si>
    <t>625N46</t>
  </si>
  <si>
    <t>531O53</t>
  </si>
  <si>
    <t>418W68</t>
  </si>
  <si>
    <t>913W77</t>
  </si>
  <si>
    <t>241A67</t>
  </si>
  <si>
    <t>791A26</t>
  </si>
  <si>
    <t>882A18</t>
  </si>
  <si>
    <t>156B12</t>
  </si>
  <si>
    <t>186B14</t>
  </si>
  <si>
    <t>Klientin Kodu</t>
  </si>
  <si>
    <t>Emekdashinin Kodu</t>
  </si>
  <si>
    <t>Alici</t>
  </si>
  <si>
    <t>Catirilma qiymeti</t>
  </si>
  <si>
    <t>Sifarishin Kodu</t>
  </si>
  <si>
    <t>QUEDE</t>
  </si>
  <si>
    <t>DAR</t>
  </si>
  <si>
    <t>Que Delicea</t>
  </si>
  <si>
    <t>RANCH</t>
  </si>
  <si>
    <t>VSL</t>
  </si>
  <si>
    <t>Rancho grande</t>
  </si>
  <si>
    <t>CENTC</t>
  </si>
  <si>
    <t>Centro comercial Moctez</t>
  </si>
  <si>
    <t>TOMSP</t>
  </si>
  <si>
    <t>Toms Spezialitaten</t>
  </si>
  <si>
    <t>WELLI</t>
  </si>
  <si>
    <t>NIK</t>
  </si>
  <si>
    <t>Wellingron Importadora</t>
  </si>
  <si>
    <t>CHOPS</t>
  </si>
  <si>
    <t>PTR</t>
  </si>
  <si>
    <t>Chop-suey Chinese</t>
  </si>
  <si>
    <t>WARTH</t>
  </si>
  <si>
    <t>Wartian Herkku</t>
  </si>
  <si>
    <t>VICTE</t>
  </si>
  <si>
    <t>Victuailles en stock</t>
  </si>
  <si>
    <t>RATTC</t>
  </si>
  <si>
    <t>HEL</t>
  </si>
  <si>
    <t>Rattlesnake Canyon Gro</t>
  </si>
  <si>
    <t>SUPRD</t>
  </si>
  <si>
    <t>Supremes delices</t>
  </si>
  <si>
    <t>OTTIK</t>
  </si>
  <si>
    <t>Ottilies Kaseladen</t>
  </si>
  <si>
    <t>HANAR</t>
  </si>
  <si>
    <t>Hanari Cames</t>
  </si>
  <si>
    <t>H6 xanasında İndex və match bir yerdə işlədərək Çatdırılma qiymətinə görə  Sifairs kodu gətirin</t>
  </si>
  <si>
    <t>GROSR</t>
  </si>
  <si>
    <t>Groselle Restaurante</t>
  </si>
  <si>
    <t>ERNSH</t>
  </si>
  <si>
    <t>IVN</t>
  </si>
  <si>
    <t>Emst Hamdel</t>
  </si>
  <si>
    <t>H11 xanasında Sifariş koduna görə çatdırılma qiyməti gətirin (yenə index+match)</t>
  </si>
  <si>
    <t>HILAA</t>
  </si>
  <si>
    <t>Hilarion Abastos</t>
  </si>
  <si>
    <t>ALX</t>
  </si>
  <si>
    <t>KAT</t>
  </si>
  <si>
    <t>RICSU</t>
  </si>
  <si>
    <t>Richter Supermarkt</t>
  </si>
  <si>
    <t>FRANK</t>
  </si>
  <si>
    <t>Frankenversand</t>
  </si>
  <si>
    <t>Продавец</t>
  </si>
  <si>
    <t>Продажи
последний месяц</t>
  </si>
  <si>
    <t>Бонусы %</t>
  </si>
  <si>
    <t xml:space="preserve">Бонусы Сумма </t>
  </si>
  <si>
    <t>Вюгар</t>
  </si>
  <si>
    <t>Продажи</t>
  </si>
  <si>
    <t>%</t>
  </si>
  <si>
    <t>Мамед</t>
  </si>
  <si>
    <t>Тамила</t>
  </si>
  <si>
    <t>Теймур</t>
  </si>
  <si>
    <t>Вюсаля</t>
  </si>
  <si>
    <t>Севиндж</t>
  </si>
  <si>
    <t>Тамерлан</t>
  </si>
  <si>
    <t>Ирада</t>
  </si>
  <si>
    <t>Салех</t>
  </si>
  <si>
    <t>Рза</t>
  </si>
  <si>
    <t>Эльнара</t>
  </si>
  <si>
    <t>Vlookup - texmini vlookup usulu ile faizleri tapin</t>
  </si>
  <si>
    <t>Рёя</t>
  </si>
  <si>
    <t>Малахат</t>
  </si>
  <si>
    <t>Джалал</t>
  </si>
  <si>
    <t>Индира</t>
  </si>
  <si>
    <t>Хадиджа</t>
  </si>
  <si>
    <t>Айна</t>
  </si>
  <si>
    <t>Мушвиг</t>
  </si>
  <si>
    <t>Ильгар</t>
  </si>
  <si>
    <t>Кол-во лет</t>
  </si>
  <si>
    <t xml:space="preserve">&lt;3 лет </t>
  </si>
  <si>
    <t>&gt;=3 лет</t>
  </si>
  <si>
    <t>ancaq vlookup ucun evvel şərt verəcəksiz.</t>
  </si>
  <si>
    <t>əgər 3 ildən az olarsa GH sütundan götürün, çox olarsa JK sütundan</t>
  </si>
  <si>
    <t>ID Продукта</t>
  </si>
  <si>
    <t>Цена</t>
  </si>
  <si>
    <t>Product ID</t>
  </si>
  <si>
    <r>
      <rPr>
        <sz val="11"/>
        <color theme="1"/>
        <rFont val="Calibri"/>
      </rPr>
      <t>Bellen-234-</t>
    </r>
    <r>
      <rPr>
        <b/>
        <sz val="12"/>
        <color theme="1"/>
        <rFont val="Calibri"/>
      </rPr>
      <t>B25R</t>
    </r>
  </si>
  <si>
    <t>B25R</t>
  </si>
  <si>
    <r>
      <rPr>
        <sz val="11"/>
        <color theme="1"/>
        <rFont val="Calibri"/>
      </rPr>
      <t>Carlota-345-</t>
    </r>
    <r>
      <rPr>
        <b/>
        <sz val="12"/>
        <color theme="1"/>
        <rFont val="Calibri"/>
      </rPr>
      <t>C20R</t>
    </r>
  </si>
  <si>
    <t>C20R</t>
  </si>
  <si>
    <r>
      <rPr>
        <sz val="11"/>
        <color theme="1"/>
        <rFont val="Calibri"/>
      </rPr>
      <t>Quad-765-</t>
    </r>
    <r>
      <rPr>
        <b/>
        <sz val="12"/>
        <color theme="1"/>
        <rFont val="Calibri"/>
      </rPr>
      <t>Q20L</t>
    </r>
  </si>
  <si>
    <t>Q20L</t>
  </si>
  <si>
    <t>Vlookup - right ile istifade edin ve IJ e gore qiymetleri getirin. Tapilmayan qiymete iferror ile qiymet tapilmadi yazin</t>
  </si>
  <si>
    <r>
      <t>Quad-765-</t>
    </r>
    <r>
      <rPr>
        <b/>
        <sz val="12"/>
        <color theme="1"/>
        <rFont val="Calibri"/>
      </rPr>
      <t>B25n</t>
    </r>
  </si>
  <si>
    <r>
      <t>Quad-765-</t>
    </r>
    <r>
      <rPr>
        <b/>
        <sz val="12"/>
        <color theme="1"/>
        <rFont val="Calibri"/>
      </rPr>
      <t>C20A</t>
    </r>
  </si>
  <si>
    <r>
      <t>Quad-765-</t>
    </r>
    <r>
      <rPr>
        <b/>
        <sz val="12"/>
        <color theme="1"/>
        <rFont val="Calibri"/>
      </rPr>
      <t>B25R</t>
    </r>
  </si>
  <si>
    <t>Q20Z</t>
  </si>
  <si>
    <t>B5556</t>
  </si>
  <si>
    <t>Quad-765-B5556</t>
  </si>
  <si>
    <r>
      <t>Quad-765-</t>
    </r>
    <r>
      <rPr>
        <b/>
        <sz val="12"/>
        <color theme="1"/>
        <rFont val="Calibri"/>
      </rPr>
      <t>Q</t>
    </r>
  </si>
  <si>
    <t>Q</t>
  </si>
  <si>
    <r>
      <t>Quad-765-</t>
    </r>
    <r>
      <rPr>
        <b/>
        <sz val="12"/>
        <color theme="1"/>
        <rFont val="Calibri"/>
      </rPr>
      <t>B2</t>
    </r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</si>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</sst>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scheme val="minor"/>
    </font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3"/>
      <color theme="0"/>
      <name val="Calibri"/>
    </font>
    <font>
      <b/>
      <sz val="11"/>
      <color rgb="FFFF0000"/>
      <name val="Calibri"/>
    </font>
    <font>
      <sz val="12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2"/>
      <color rgb="FFFF0000"/>
      <name val="Calibri"/>
    </font>
    <font>
      <b/>
      <sz val="12"/>
      <color theme="1"/>
      <name val="Calibri"/>
    </font>
    <font>
      <b/>
      <sz val="12"/>
      <color theme="0"/>
      <name val="Calibri"/>
    </font>
    <font>
      <sz val="8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8000"/>
        <bgColor rgb="FF008000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300D"/>
        <bgColor rgb="FFFF300D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/>
      <right style="thin">
        <color rgb="FF7F6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6000"/>
      </left>
      <right style="thin">
        <color rgb="FF7F6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6" fontId="1" fillId="0" borderId="0" xfId="0" applyNumberFormat="1" applyFont="1" applyAlignment="1">
      <alignment horizontal="center" vertical="center" wrapText="1"/>
    </xf>
    <xf numFmtId="43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6" fontId="4" fillId="3" borderId="5" xfId="0" applyNumberFormat="1" applyFont="1" applyFill="1" applyBorder="1" applyAlignment="1">
      <alignment horizontal="center" vertical="center" wrapText="1"/>
    </xf>
    <xf numFmtId="43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left"/>
    </xf>
    <xf numFmtId="0" fontId="1" fillId="0" borderId="7" xfId="0" applyFont="1" applyBorder="1"/>
    <xf numFmtId="6" fontId="1" fillId="0" borderId="8" xfId="0" applyNumberFormat="1" applyFont="1" applyBorder="1"/>
    <xf numFmtId="43" fontId="1" fillId="0" borderId="8" xfId="0" applyNumberFormat="1" applyFont="1" applyBorder="1"/>
    <xf numFmtId="6" fontId="1" fillId="0" borderId="9" xfId="0" applyNumberFormat="1" applyFont="1" applyBorder="1"/>
    <xf numFmtId="0" fontId="1" fillId="0" borderId="10" xfId="0" applyFont="1" applyBorder="1"/>
    <xf numFmtId="0" fontId="1" fillId="5" borderId="11" xfId="0" applyFont="1" applyFill="1" applyBorder="1"/>
    <xf numFmtId="0" fontId="1" fillId="0" borderId="12" xfId="0" applyFont="1" applyBorder="1"/>
    <xf numFmtId="6" fontId="1" fillId="0" borderId="13" xfId="0" applyNumberFormat="1" applyFont="1" applyBorder="1"/>
    <xf numFmtId="43" fontId="1" fillId="0" borderId="13" xfId="0" applyNumberFormat="1" applyFont="1" applyBorder="1"/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5" borderId="16" xfId="0" applyFont="1" applyFill="1" applyBorder="1"/>
    <xf numFmtId="0" fontId="1" fillId="0" borderId="17" xfId="0" applyFont="1" applyBorder="1"/>
    <xf numFmtId="6" fontId="1" fillId="0" borderId="18" xfId="0" applyNumberFormat="1" applyFont="1" applyBorder="1"/>
    <xf numFmtId="43" fontId="1" fillId="0" borderId="18" xfId="0" applyNumberFormat="1" applyFont="1" applyBorder="1"/>
    <xf numFmtId="0" fontId="1" fillId="5" borderId="19" xfId="0" applyFont="1" applyFill="1" applyBorder="1"/>
    <xf numFmtId="6" fontId="3" fillId="0" borderId="0" xfId="0" applyNumberFormat="1" applyFont="1"/>
    <xf numFmtId="43" fontId="3" fillId="0" borderId="0" xfId="0" applyNumberFormat="1" applyFont="1"/>
    <xf numFmtId="0" fontId="5" fillId="6" borderId="20" xfId="0" applyFont="1" applyFill="1" applyBorder="1"/>
    <xf numFmtId="0" fontId="5" fillId="6" borderId="20" xfId="0" applyFont="1" applyFill="1" applyBorder="1" applyAlignment="1">
      <alignment horizontal="right"/>
    </xf>
    <xf numFmtId="0" fontId="5" fillId="6" borderId="21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20" xfId="0" applyFont="1" applyBorder="1"/>
    <xf numFmtId="43" fontId="3" fillId="0" borderId="20" xfId="0" applyNumberFormat="1" applyFont="1" applyBorder="1"/>
    <xf numFmtId="43" fontId="3" fillId="4" borderId="20" xfId="0" applyNumberFormat="1" applyFont="1" applyFill="1" applyBorder="1"/>
    <xf numFmtId="0" fontId="6" fillId="0" borderId="20" xfId="0" applyFont="1" applyBorder="1"/>
    <xf numFmtId="0" fontId="2" fillId="7" borderId="22" xfId="0" applyFont="1" applyFill="1" applyBorder="1" applyAlignment="1">
      <alignment horizontal="left"/>
    </xf>
    <xf numFmtId="0" fontId="2" fillId="7" borderId="22" xfId="0" applyFont="1" applyFill="1" applyBorder="1" applyAlignment="1">
      <alignment horizontal="center"/>
    </xf>
    <xf numFmtId="0" fontId="2" fillId="7" borderId="22" xfId="0" applyFont="1" applyFill="1" applyBorder="1"/>
    <xf numFmtId="0" fontId="2" fillId="7" borderId="22" xfId="0" applyFont="1" applyFill="1" applyBorder="1" applyAlignment="1">
      <alignment vertical="top"/>
    </xf>
    <xf numFmtId="164" fontId="2" fillId="7" borderId="22" xfId="0" applyNumberFormat="1" applyFont="1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4" borderId="23" xfId="0" applyFont="1" applyFill="1" applyBorder="1"/>
    <xf numFmtId="0" fontId="7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4" fontId="9" fillId="0" borderId="0" xfId="0" applyNumberFormat="1" applyFont="1"/>
    <xf numFmtId="4" fontId="3" fillId="0" borderId="0" xfId="0" applyNumberFormat="1" applyFont="1"/>
    <xf numFmtId="0" fontId="4" fillId="9" borderId="30" xfId="0" applyFont="1" applyFill="1" applyBorder="1"/>
    <xf numFmtId="0" fontId="4" fillId="9" borderId="31" xfId="0" applyFont="1" applyFill="1" applyBorder="1"/>
    <xf numFmtId="0" fontId="4" fillId="9" borderId="32" xfId="0" applyFont="1" applyFill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10" borderId="36" xfId="0" applyFont="1" applyFill="1" applyBorder="1"/>
    <xf numFmtId="0" fontId="3" fillId="10" borderId="37" xfId="0" applyFont="1" applyFill="1" applyBorder="1"/>
    <xf numFmtId="0" fontId="3" fillId="10" borderId="38" xfId="0" applyFont="1" applyFill="1" applyBorder="1"/>
    <xf numFmtId="0" fontId="3" fillId="0" borderId="39" xfId="0" applyFont="1" applyBorder="1"/>
    <xf numFmtId="0" fontId="2" fillId="11" borderId="40" xfId="0" applyFont="1" applyFill="1" applyBorder="1"/>
    <xf numFmtId="0" fontId="10" fillId="0" borderId="41" xfId="0" applyFont="1" applyBorder="1"/>
    <xf numFmtId="0" fontId="10" fillId="4" borderId="20" xfId="0" applyFont="1" applyFill="1" applyBorder="1"/>
    <xf numFmtId="0" fontId="10" fillId="0" borderId="0" xfId="0" applyFont="1"/>
    <xf numFmtId="0" fontId="11" fillId="0" borderId="0" xfId="0" applyFont="1"/>
    <xf numFmtId="0" fontId="12" fillId="12" borderId="42" xfId="0" applyFont="1" applyFill="1" applyBorder="1" applyAlignment="1">
      <alignment horizontal="left" vertical="center"/>
    </xf>
    <xf numFmtId="0" fontId="12" fillId="12" borderId="42" xfId="0" applyFont="1" applyFill="1" applyBorder="1" applyAlignment="1">
      <alignment horizontal="right" vertical="center" wrapText="1"/>
    </xf>
    <xf numFmtId="0" fontId="12" fillId="12" borderId="42" xfId="0" applyFont="1" applyFill="1" applyBorder="1" applyAlignment="1">
      <alignment horizontal="right" vertical="center"/>
    </xf>
    <xf numFmtId="0" fontId="12" fillId="13" borderId="23" xfId="0" applyFont="1" applyFill="1" applyBorder="1" applyAlignment="1">
      <alignment horizontal="center" vertical="center"/>
    </xf>
    <xf numFmtId="0" fontId="13" fillId="13" borderId="23" xfId="0" applyFont="1" applyFill="1" applyBorder="1" applyAlignment="1">
      <alignment horizontal="center" vertical="center"/>
    </xf>
    <xf numFmtId="0" fontId="12" fillId="0" borderId="0" xfId="0" applyFont="1"/>
    <xf numFmtId="0" fontId="7" fillId="0" borderId="42" xfId="0" applyFont="1" applyBorder="1"/>
    <xf numFmtId="3" fontId="7" fillId="0" borderId="42" xfId="0" applyNumberFormat="1" applyFont="1" applyBorder="1"/>
    <xf numFmtId="10" fontId="7" fillId="4" borderId="42" xfId="0" applyNumberFormat="1" applyFont="1" applyFill="1" applyBorder="1"/>
    <xf numFmtId="10" fontId="7" fillId="0" borderId="0" xfId="0" applyNumberFormat="1" applyFont="1"/>
    <xf numFmtId="0" fontId="12" fillId="12" borderId="42" xfId="0" applyFont="1" applyFill="1" applyBorder="1" applyAlignment="1">
      <alignment horizontal="center"/>
    </xf>
    <xf numFmtId="3" fontId="7" fillId="14" borderId="42" xfId="0" applyNumberFormat="1" applyFont="1" applyFill="1" applyBorder="1"/>
    <xf numFmtId="10" fontId="7" fillId="14" borderId="42" xfId="0" applyNumberFormat="1" applyFont="1" applyFill="1" applyBorder="1"/>
    <xf numFmtId="10" fontId="12" fillId="12" borderId="42" xfId="0" applyNumberFormat="1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/>
    </xf>
    <xf numFmtId="0" fontId="13" fillId="15" borderId="20" xfId="0" applyFont="1" applyFill="1" applyBorder="1"/>
    <xf numFmtId="0" fontId="13" fillId="15" borderId="20" xfId="0" applyFont="1" applyFill="1" applyBorder="1" applyAlignment="1">
      <alignment horizontal="right"/>
    </xf>
    <xf numFmtId="8" fontId="7" fillId="4" borderId="20" xfId="0" applyNumberFormat="1" applyFont="1" applyFill="1" applyBorder="1"/>
    <xf numFmtId="0" fontId="12" fillId="0" borderId="20" xfId="0" applyFont="1" applyBorder="1"/>
    <xf numFmtId="8" fontId="7" fillId="0" borderId="20" xfId="0" applyNumberFormat="1" applyFont="1" applyBorder="1"/>
    <xf numFmtId="0" fontId="9" fillId="0" borderId="0" xfId="0" applyFont="1"/>
    <xf numFmtId="0" fontId="0" fillId="0" borderId="0" xfId="0" applyFont="1" applyAlignment="1"/>
    <xf numFmtId="0" fontId="1" fillId="4" borderId="45" xfId="0" applyFont="1" applyFill="1" applyBorder="1"/>
    <xf numFmtId="0" fontId="1" fillId="4" borderId="44" xfId="0" applyFont="1" applyFill="1" applyBorder="1"/>
    <xf numFmtId="0" fontId="0" fillId="0" borderId="0" xfId="0" applyFont="1" applyAlignment="1"/>
    <xf numFmtId="0" fontId="0" fillId="16" borderId="0" xfId="0" applyFont="1" applyFill="1" applyAlignment="1"/>
    <xf numFmtId="0" fontId="0" fillId="0" borderId="0" xfId="0" applyFont="1" applyAlignment="1"/>
    <xf numFmtId="0" fontId="3" fillId="0" borderId="44" xfId="0" applyFont="1" applyBorder="1"/>
    <xf numFmtId="0" fontId="12" fillId="0" borderId="24" xfId="0" applyFont="1" applyBorder="1"/>
    <xf numFmtId="8" fontId="7" fillId="0" borderId="27" xfId="0" applyNumberFormat="1" applyFont="1" applyBorder="1"/>
    <xf numFmtId="8" fontId="7" fillId="0" borderId="46" xfId="0" applyNumberFormat="1" applyFont="1" applyFill="1" applyBorder="1" applyAlignment="1"/>
    <xf numFmtId="0" fontId="12" fillId="0" borderId="47" xfId="0" applyFont="1" applyFill="1" applyBorder="1" applyAlignment="1"/>
    <xf numFmtId="8" fontId="7" fillId="0" borderId="44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4" borderId="24" xfId="0" applyFont="1" applyFill="1" applyBorder="1" applyAlignment="1">
      <alignment horizontal="center"/>
    </xf>
    <xf numFmtId="0" fontId="8" fillId="0" borderId="25" xfId="0" applyFont="1" applyBorder="1"/>
    <xf numFmtId="0" fontId="8" fillId="0" borderId="26" xfId="0" applyFont="1" applyBorder="1"/>
    <xf numFmtId="0" fontId="2" fillId="8" borderId="27" xfId="0" applyFont="1" applyFill="1" applyBorder="1" applyAlignment="1">
      <alignment horizontal="center" vertical="center" textRotation="90"/>
    </xf>
    <xf numFmtId="0" fontId="8" fillId="0" borderId="28" xfId="0" applyFont="1" applyBorder="1"/>
    <xf numFmtId="0" fontId="8" fillId="0" borderId="29" xfId="0" applyFont="1" applyBorder="1"/>
    <xf numFmtId="0" fontId="12" fillId="13" borderId="43" xfId="0" applyFont="1" applyFill="1" applyBorder="1" applyAlignment="1">
      <alignment horizontal="center" vertical="center"/>
    </xf>
    <xf numFmtId="0" fontId="8" fillId="0" borderId="44" xfId="0" applyFont="1" applyBorder="1"/>
  </cellXfs>
  <cellStyles count="1">
    <cellStyle name="Normal" xfId="0" builtinId="0"/>
  </cellStyles>
  <dxfs count="3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7" sqref="F7"/>
    </sheetView>
  </sheetViews>
  <sheetFormatPr defaultColWidth="14.42578125" defaultRowHeight="15" customHeight="1" x14ac:dyDescent="0.25"/>
  <cols>
    <col min="1" max="1" width="12.7109375" customWidth="1"/>
    <col min="2" max="3" width="16.7109375" customWidth="1"/>
    <col min="4" max="4" width="7.140625" bestFit="1" customWidth="1"/>
    <col min="5" max="5" width="27.28515625" customWidth="1"/>
    <col min="6" max="6" width="45.28515625" customWidth="1"/>
    <col min="7" max="9" width="16.7109375" customWidth="1"/>
    <col min="10" max="10" width="8.7109375" customWidth="1"/>
    <col min="11" max="11" width="48.5703125" customWidth="1"/>
    <col min="12" max="13" width="8.7109375" customWidth="1"/>
    <col min="14" max="14" width="18.42578125" hidden="1" customWidth="1"/>
    <col min="15" max="26" width="8.7109375" customWidth="1"/>
  </cols>
  <sheetData>
    <row r="1" spans="1:26" ht="14.25" customHeight="1" x14ac:dyDescent="0.25">
      <c r="A1" s="1"/>
      <c r="B1" s="2"/>
      <c r="C1" s="2"/>
      <c r="D1" s="3"/>
      <c r="E1" s="1"/>
      <c r="F1" s="4"/>
      <c r="G1" s="5" t="s">
        <v>0</v>
      </c>
      <c r="H1" s="6"/>
      <c r="I1" s="7"/>
      <c r="J1" s="4"/>
      <c r="K1" s="4"/>
      <c r="L1" s="4"/>
      <c r="M1" s="4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.75" customHeight="1" x14ac:dyDescent="0.25">
      <c r="A2" s="8" t="s">
        <v>2</v>
      </c>
      <c r="B2" s="9" t="s">
        <v>3</v>
      </c>
      <c r="C2" s="9" t="s">
        <v>4</v>
      </c>
      <c r="D2" s="10" t="s">
        <v>5</v>
      </c>
      <c r="E2" s="11" t="s">
        <v>6</v>
      </c>
      <c r="F2" s="4"/>
      <c r="G2" s="12" t="s">
        <v>3</v>
      </c>
      <c r="H2" s="12" t="s">
        <v>4</v>
      </c>
      <c r="I2" s="12" t="s">
        <v>5</v>
      </c>
      <c r="J2" s="4"/>
      <c r="K2" s="102" t="s">
        <v>7</v>
      </c>
      <c r="L2" s="4"/>
      <c r="M2" s="4"/>
      <c r="N2" s="13" t="s">
        <v>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4" t="s">
        <v>8</v>
      </c>
      <c r="B3" s="15">
        <v>575394</v>
      </c>
      <c r="C3" s="15">
        <v>959920</v>
      </c>
      <c r="D3" s="16">
        <v>4.0999999999999996</v>
      </c>
      <c r="E3" s="91" t="str">
        <f>IF(OR(B3&gt;$G$3,AND(D3&gt;=$I$3,C3&gt;=H3)),"Continue", "Discontinue")</f>
        <v>Continue</v>
      </c>
      <c r="F3" s="4" t="str">
        <f>IF(OR(B3&gt;=$G$3,AND(D3&gt;=$I$3,C3&gt;=$H$3)),"Continue","Discontinue")</f>
        <v>Continue</v>
      </c>
      <c r="G3" s="17">
        <v>500000</v>
      </c>
      <c r="H3" s="17">
        <v>1000000</v>
      </c>
      <c r="I3" s="18">
        <v>2.5</v>
      </c>
      <c r="J3" s="4"/>
      <c r="K3" s="103"/>
      <c r="L3" s="4"/>
      <c r="M3" s="4"/>
      <c r="N3" s="19" t="s">
        <v>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20" t="s">
        <v>10</v>
      </c>
      <c r="B4" s="21">
        <v>275394</v>
      </c>
      <c r="C4" s="21">
        <v>1040339</v>
      </c>
      <c r="D4" s="22">
        <v>1.4</v>
      </c>
      <c r="E4" s="92" t="str">
        <f t="shared" ref="E4:E22" si="0">IF(OR(B4&gt;$G$3,AND(D4&gt;=$I$3,C4&gt;=H4)),"Continue", "Discontinue")</f>
        <v>Discontinue</v>
      </c>
      <c r="F4" s="4" t="str">
        <f t="shared" ref="F4:F22" si="1">IF(OR(B4&gt;=$G$3,AND(D4&gt;=$I$3,C4&gt;=$H$3)),"Continue","Discontinue")</f>
        <v>Discontinue</v>
      </c>
      <c r="G4" s="23" t="s">
        <v>11</v>
      </c>
      <c r="H4" s="23" t="s">
        <v>11</v>
      </c>
      <c r="I4" s="24" t="s">
        <v>11</v>
      </c>
      <c r="J4" s="4"/>
      <c r="K4" s="103"/>
      <c r="L4" s="4"/>
      <c r="M4" s="4"/>
      <c r="N4" s="25" t="s">
        <v>12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20" t="s">
        <v>13</v>
      </c>
      <c r="B5" s="21">
        <v>256331</v>
      </c>
      <c r="C5" s="21">
        <v>1008433</v>
      </c>
      <c r="D5" s="22">
        <v>1.7</v>
      </c>
      <c r="E5" s="92" t="str">
        <f t="shared" si="0"/>
        <v>Discontinue</v>
      </c>
      <c r="F5" s="4" t="str">
        <f t="shared" si="1"/>
        <v>Discontinue</v>
      </c>
      <c r="G5" s="4"/>
      <c r="H5" s="4"/>
      <c r="I5" s="4"/>
      <c r="J5" s="4"/>
      <c r="K5" s="103"/>
      <c r="L5" s="4"/>
      <c r="M5" s="4"/>
      <c r="N5" s="25" t="s">
        <v>12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20" t="s">
        <v>14</v>
      </c>
      <c r="B6" s="21">
        <v>531027</v>
      </c>
      <c r="C6" s="21">
        <v>959975</v>
      </c>
      <c r="D6" s="22">
        <v>1.1000000000000001</v>
      </c>
      <c r="E6" s="92" t="str">
        <f t="shared" si="0"/>
        <v>Continue</v>
      </c>
      <c r="F6" s="4" t="str">
        <f t="shared" si="1"/>
        <v>Continue</v>
      </c>
      <c r="G6" s="4"/>
      <c r="H6" s="4"/>
      <c r="I6" s="4"/>
      <c r="J6" s="4"/>
      <c r="K6" s="103"/>
      <c r="L6" s="4"/>
      <c r="M6" s="4"/>
      <c r="N6" s="25" t="s">
        <v>9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20" t="s">
        <v>15</v>
      </c>
      <c r="B7" s="21">
        <v>283174</v>
      </c>
      <c r="C7" s="21">
        <v>963773</v>
      </c>
      <c r="D7" s="22">
        <v>3.6</v>
      </c>
      <c r="E7" s="92" t="str">
        <f t="shared" si="0"/>
        <v>Continue</v>
      </c>
      <c r="F7" s="4" t="str">
        <f t="shared" si="1"/>
        <v>Discontinue</v>
      </c>
      <c r="G7" s="4"/>
      <c r="H7" s="4"/>
      <c r="I7" s="4"/>
      <c r="J7" s="4"/>
      <c r="K7" s="103"/>
      <c r="L7" s="4"/>
      <c r="M7" s="4"/>
      <c r="N7" s="25" t="s">
        <v>12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20" t="s">
        <v>16</v>
      </c>
      <c r="B8" s="21">
        <v>296303</v>
      </c>
      <c r="C8" s="21">
        <v>839012</v>
      </c>
      <c r="D8" s="22">
        <v>3</v>
      </c>
      <c r="E8" s="92" t="str">
        <f t="shared" si="0"/>
        <v>Continue</v>
      </c>
      <c r="F8" s="4" t="str">
        <f t="shared" si="1"/>
        <v>Discontinue</v>
      </c>
      <c r="G8" s="4"/>
      <c r="H8" s="4"/>
      <c r="I8" s="4"/>
      <c r="J8" s="4"/>
      <c r="K8" s="103"/>
      <c r="L8" s="4"/>
      <c r="M8" s="4"/>
      <c r="N8" s="25" t="s">
        <v>12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20" t="s">
        <v>17</v>
      </c>
      <c r="B9" s="21">
        <v>264264</v>
      </c>
      <c r="C9" s="21">
        <v>866385</v>
      </c>
      <c r="D9" s="22">
        <v>3.3</v>
      </c>
      <c r="E9" s="92" t="str">
        <f t="shared" si="0"/>
        <v>Continue</v>
      </c>
      <c r="F9" s="4" t="str">
        <f t="shared" si="1"/>
        <v>Discontinue</v>
      </c>
      <c r="G9" s="4"/>
      <c r="H9" s="4"/>
      <c r="I9" s="4"/>
      <c r="J9" s="4"/>
      <c r="K9" s="103"/>
      <c r="L9" s="4"/>
      <c r="M9" s="4"/>
      <c r="N9" s="25" t="s">
        <v>12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20" t="s">
        <v>18</v>
      </c>
      <c r="B10" s="21">
        <v>224181</v>
      </c>
      <c r="C10" s="21">
        <v>799282</v>
      </c>
      <c r="D10" s="22">
        <v>1.1000000000000001</v>
      </c>
      <c r="E10" s="92" t="str">
        <f t="shared" si="0"/>
        <v>Discontinue</v>
      </c>
      <c r="F10" s="4" t="str">
        <f t="shared" si="1"/>
        <v>Discontinue</v>
      </c>
      <c r="G10" s="4"/>
      <c r="H10" s="4"/>
      <c r="I10" s="4"/>
      <c r="J10" s="4"/>
      <c r="K10" s="103"/>
      <c r="L10" s="4"/>
      <c r="M10" s="4"/>
      <c r="N10" s="25" t="s">
        <v>12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20" t="s">
        <v>19</v>
      </c>
      <c r="B11" s="21">
        <v>267021</v>
      </c>
      <c r="C11" s="21">
        <v>788125</v>
      </c>
      <c r="D11" s="22">
        <v>1.4</v>
      </c>
      <c r="E11" s="92" t="str">
        <f t="shared" si="0"/>
        <v>Discontinue</v>
      </c>
      <c r="F11" s="4" t="str">
        <f t="shared" si="1"/>
        <v>Discontinue</v>
      </c>
      <c r="G11" s="4"/>
      <c r="H11" s="4"/>
      <c r="I11" s="4"/>
      <c r="J11" s="4"/>
      <c r="K11" s="103"/>
      <c r="L11" s="4"/>
      <c r="M11" s="4"/>
      <c r="N11" s="25" t="s">
        <v>12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20" t="s">
        <v>20</v>
      </c>
      <c r="B12" s="21">
        <v>209565</v>
      </c>
      <c r="C12" s="21">
        <v>963794</v>
      </c>
      <c r="D12" s="22">
        <v>3.1</v>
      </c>
      <c r="E12" s="92" t="str">
        <f t="shared" si="0"/>
        <v>Continue</v>
      </c>
      <c r="F12" s="4" t="str">
        <f t="shared" si="1"/>
        <v>Discontinue</v>
      </c>
      <c r="G12" s="4"/>
      <c r="H12" s="4"/>
      <c r="I12" s="4"/>
      <c r="J12" s="4"/>
      <c r="K12" s="103"/>
      <c r="L12" s="4"/>
      <c r="M12" s="4"/>
      <c r="N12" s="25" t="s">
        <v>12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20" t="s">
        <v>21</v>
      </c>
      <c r="B13" s="21">
        <v>205064</v>
      </c>
      <c r="C13" s="21">
        <v>766797</v>
      </c>
      <c r="D13" s="22">
        <v>2.5</v>
      </c>
      <c r="E13" s="92" t="str">
        <f t="shared" si="0"/>
        <v>Continue</v>
      </c>
      <c r="F13" s="4" t="str">
        <f t="shared" si="1"/>
        <v>Discontinue</v>
      </c>
      <c r="G13" s="4"/>
      <c r="H13" s="4"/>
      <c r="I13" s="4"/>
      <c r="J13" s="4"/>
      <c r="K13" s="103"/>
      <c r="L13" s="4"/>
      <c r="M13" s="4"/>
      <c r="N13" s="25" t="s">
        <v>12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20" t="s">
        <v>22</v>
      </c>
      <c r="B14" s="21">
        <v>307681</v>
      </c>
      <c r="C14" s="21">
        <v>1000711</v>
      </c>
      <c r="D14" s="22">
        <v>4.8</v>
      </c>
      <c r="E14" s="92" t="str">
        <f t="shared" si="0"/>
        <v>Continue</v>
      </c>
      <c r="F14" s="4" t="str">
        <f t="shared" si="1"/>
        <v>Continue</v>
      </c>
      <c r="G14" s="4"/>
      <c r="H14" s="4"/>
      <c r="I14" s="4"/>
      <c r="J14" s="4"/>
      <c r="K14" s="103"/>
      <c r="L14" s="4"/>
      <c r="M14" s="4"/>
      <c r="N14" s="25" t="s">
        <v>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20" t="s">
        <v>23</v>
      </c>
      <c r="B15" s="21">
        <v>515514</v>
      </c>
      <c r="C15" s="21">
        <v>1080614</v>
      </c>
      <c r="D15" s="22">
        <v>1.4</v>
      </c>
      <c r="E15" s="92" t="str">
        <f t="shared" si="0"/>
        <v>Continue</v>
      </c>
      <c r="F15" s="4" t="str">
        <f t="shared" si="1"/>
        <v>Continue</v>
      </c>
      <c r="G15" s="4"/>
      <c r="H15" s="4"/>
      <c r="I15" s="4"/>
      <c r="J15" s="4"/>
      <c r="K15" s="103"/>
      <c r="L15" s="4"/>
      <c r="M15" s="4"/>
      <c r="N15" s="25" t="s">
        <v>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20" t="s">
        <v>24</v>
      </c>
      <c r="B16" s="21">
        <v>198004</v>
      </c>
      <c r="C16" s="21">
        <v>1014811</v>
      </c>
      <c r="D16" s="22">
        <v>2.2999999999999998</v>
      </c>
      <c r="E16" s="92" t="str">
        <f t="shared" si="0"/>
        <v>Discontinue</v>
      </c>
      <c r="F16" s="4" t="str">
        <f t="shared" si="1"/>
        <v>Discontinue</v>
      </c>
      <c r="G16" s="4"/>
      <c r="H16" s="4"/>
      <c r="I16" s="4"/>
      <c r="J16" s="4"/>
      <c r="K16" s="103"/>
      <c r="L16" s="4"/>
      <c r="M16" s="4"/>
      <c r="N16" s="25" t="s">
        <v>12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20" t="s">
        <v>25</v>
      </c>
      <c r="B17" s="21">
        <v>133078</v>
      </c>
      <c r="C17" s="21">
        <v>764241</v>
      </c>
      <c r="D17" s="22">
        <v>2.6</v>
      </c>
      <c r="E17" s="92" t="str">
        <f t="shared" si="0"/>
        <v>Continue</v>
      </c>
      <c r="F17" s="4" t="str">
        <f t="shared" si="1"/>
        <v>Discontinue</v>
      </c>
      <c r="G17" s="4"/>
      <c r="H17" s="4"/>
      <c r="I17" s="4"/>
      <c r="J17" s="4"/>
      <c r="K17" s="103"/>
      <c r="L17" s="4"/>
      <c r="M17" s="4"/>
      <c r="N17" s="25" t="s">
        <v>12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20" t="s">
        <v>26</v>
      </c>
      <c r="B18" s="21">
        <v>228636</v>
      </c>
      <c r="C18" s="21">
        <v>798686</v>
      </c>
      <c r="D18" s="22">
        <v>4.8</v>
      </c>
      <c r="E18" s="92" t="str">
        <f t="shared" si="0"/>
        <v>Continue</v>
      </c>
      <c r="F18" s="4" t="str">
        <f t="shared" si="1"/>
        <v>Discontinue</v>
      </c>
      <c r="G18" s="4"/>
      <c r="H18" s="4"/>
      <c r="I18" s="4"/>
      <c r="J18" s="4"/>
      <c r="K18" s="103"/>
      <c r="L18" s="4"/>
      <c r="M18" s="4"/>
      <c r="N18" s="25" t="s">
        <v>12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20" t="s">
        <v>27</v>
      </c>
      <c r="B19" s="21">
        <v>188991</v>
      </c>
      <c r="C19" s="21">
        <v>1072008</v>
      </c>
      <c r="D19" s="22">
        <v>3.6</v>
      </c>
      <c r="E19" s="92" t="str">
        <f t="shared" si="0"/>
        <v>Continue</v>
      </c>
      <c r="F19" s="4" t="str">
        <f t="shared" si="1"/>
        <v>Continue</v>
      </c>
      <c r="G19" s="4"/>
      <c r="H19" s="4"/>
      <c r="I19" s="4"/>
      <c r="J19" s="4"/>
      <c r="K19" s="103"/>
      <c r="L19" s="4"/>
      <c r="M19" s="4"/>
      <c r="N19" s="25" t="s">
        <v>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20" t="s">
        <v>28</v>
      </c>
      <c r="B20" s="21">
        <v>263076</v>
      </c>
      <c r="C20" s="21">
        <v>1006448</v>
      </c>
      <c r="D20" s="22">
        <v>4.9000000000000004</v>
      </c>
      <c r="E20" s="92" t="str">
        <f t="shared" si="0"/>
        <v>Continue</v>
      </c>
      <c r="F20" s="4" t="str">
        <f t="shared" si="1"/>
        <v>Continue</v>
      </c>
      <c r="G20" s="4"/>
      <c r="H20" s="4"/>
      <c r="I20" s="4"/>
      <c r="J20" s="4"/>
      <c r="K20" s="103"/>
      <c r="L20" s="4"/>
      <c r="M20" s="4"/>
      <c r="N20" s="25" t="s">
        <v>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20" t="s">
        <v>29</v>
      </c>
      <c r="B21" s="21">
        <v>352011</v>
      </c>
      <c r="C21" s="21">
        <v>867680</v>
      </c>
      <c r="D21" s="22">
        <v>2.5</v>
      </c>
      <c r="E21" s="92" t="str">
        <f t="shared" si="0"/>
        <v>Continue</v>
      </c>
      <c r="F21" s="4" t="str">
        <f t="shared" si="1"/>
        <v>Discontinue</v>
      </c>
      <c r="G21" s="4"/>
      <c r="H21" s="4"/>
      <c r="I21" s="4"/>
      <c r="J21" s="4"/>
      <c r="K21" s="103"/>
      <c r="L21" s="4"/>
      <c r="M21" s="4"/>
      <c r="N21" s="25" t="s">
        <v>12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26" t="s">
        <v>30</v>
      </c>
      <c r="B22" s="27">
        <v>361081</v>
      </c>
      <c r="C22" s="27">
        <v>1035101</v>
      </c>
      <c r="D22" s="28">
        <v>1</v>
      </c>
      <c r="E22" s="92" t="str">
        <f t="shared" si="0"/>
        <v>Discontinue</v>
      </c>
      <c r="F22" s="4" t="str">
        <f t="shared" si="1"/>
        <v>Discontinue</v>
      </c>
      <c r="G22" s="4"/>
      <c r="H22" s="4"/>
      <c r="I22" s="4"/>
      <c r="J22" s="4"/>
      <c r="K22" s="103"/>
      <c r="L22" s="4"/>
      <c r="M22" s="4"/>
      <c r="N22" s="29" t="s">
        <v>12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B23" s="30"/>
      <c r="C23" s="30"/>
      <c r="D23" s="31"/>
    </row>
    <row r="24" spans="1:26" ht="14.25" customHeight="1" x14ac:dyDescent="0.25">
      <c r="B24" s="30"/>
      <c r="C24" s="30"/>
      <c r="D24" s="31"/>
    </row>
    <row r="25" spans="1:26" ht="14.25" customHeight="1" x14ac:dyDescent="0.25">
      <c r="B25" s="30"/>
      <c r="C25" s="30"/>
      <c r="D25" s="31"/>
    </row>
    <row r="26" spans="1:26" ht="14.25" customHeight="1" x14ac:dyDescent="0.25">
      <c r="B26" s="30"/>
      <c r="C26" s="30"/>
      <c r="D26" s="31"/>
    </row>
    <row r="27" spans="1:26" ht="14.25" customHeight="1" x14ac:dyDescent="0.25">
      <c r="B27" s="30"/>
      <c r="C27" s="30"/>
      <c r="D27" s="31"/>
    </row>
    <row r="28" spans="1:26" ht="14.25" customHeight="1" x14ac:dyDescent="0.25">
      <c r="B28" s="30"/>
      <c r="C28" s="30"/>
      <c r="D28" s="31"/>
    </row>
    <row r="29" spans="1:26" ht="14.25" customHeight="1" x14ac:dyDescent="0.25">
      <c r="B29" s="30"/>
      <c r="C29" s="30"/>
      <c r="D29" s="31"/>
    </row>
    <row r="30" spans="1:26" ht="14.25" customHeight="1" x14ac:dyDescent="0.25">
      <c r="B30" s="30"/>
      <c r="C30" s="30"/>
      <c r="D30" s="31"/>
    </row>
    <row r="31" spans="1:26" ht="14.25" customHeight="1" x14ac:dyDescent="0.25">
      <c r="B31" s="30"/>
      <c r="C31" s="30"/>
      <c r="D31" s="31"/>
    </row>
    <row r="32" spans="1:26" ht="14.25" customHeight="1" x14ac:dyDescent="0.25">
      <c r="B32" s="30"/>
      <c r="C32" s="30"/>
      <c r="D32" s="31"/>
    </row>
    <row r="33" spans="2:4" ht="14.25" customHeight="1" x14ac:dyDescent="0.25">
      <c r="B33" s="30"/>
      <c r="C33" s="30"/>
      <c r="D33" s="31"/>
    </row>
    <row r="34" spans="2:4" ht="14.25" customHeight="1" x14ac:dyDescent="0.25">
      <c r="B34" s="30"/>
      <c r="C34" s="30"/>
      <c r="D34" s="31"/>
    </row>
    <row r="35" spans="2:4" ht="14.25" customHeight="1" x14ac:dyDescent="0.25">
      <c r="B35" s="30"/>
      <c r="C35" s="30"/>
      <c r="D35" s="31"/>
    </row>
    <row r="36" spans="2:4" ht="14.25" customHeight="1" x14ac:dyDescent="0.25">
      <c r="B36" s="30"/>
      <c r="C36" s="30"/>
      <c r="D36" s="31"/>
    </row>
    <row r="37" spans="2:4" ht="14.25" customHeight="1" x14ac:dyDescent="0.25">
      <c r="B37" s="30"/>
      <c r="C37" s="30"/>
      <c r="D37" s="31"/>
    </row>
    <row r="38" spans="2:4" ht="14.25" customHeight="1" x14ac:dyDescent="0.25">
      <c r="B38" s="30"/>
      <c r="C38" s="30"/>
      <c r="D38" s="31"/>
    </row>
    <row r="39" spans="2:4" ht="14.25" customHeight="1" x14ac:dyDescent="0.25">
      <c r="B39" s="30"/>
      <c r="C39" s="30"/>
      <c r="D39" s="31"/>
    </row>
    <row r="40" spans="2:4" ht="14.25" customHeight="1" x14ac:dyDescent="0.25">
      <c r="B40" s="30"/>
      <c r="C40" s="30"/>
      <c r="D40" s="31"/>
    </row>
    <row r="41" spans="2:4" ht="14.25" customHeight="1" x14ac:dyDescent="0.25">
      <c r="B41" s="30"/>
      <c r="C41" s="30"/>
      <c r="D41" s="31"/>
    </row>
    <row r="42" spans="2:4" ht="14.25" customHeight="1" x14ac:dyDescent="0.25">
      <c r="B42" s="30"/>
      <c r="C42" s="30"/>
      <c r="D42" s="31"/>
    </row>
    <row r="43" spans="2:4" ht="14.25" customHeight="1" x14ac:dyDescent="0.25">
      <c r="B43" s="30"/>
      <c r="C43" s="30"/>
      <c r="D43" s="31"/>
    </row>
    <row r="44" spans="2:4" ht="14.25" customHeight="1" x14ac:dyDescent="0.25">
      <c r="B44" s="30"/>
      <c r="C44" s="30"/>
      <c r="D44" s="31"/>
    </row>
    <row r="45" spans="2:4" ht="14.25" customHeight="1" x14ac:dyDescent="0.25">
      <c r="B45" s="30"/>
      <c r="C45" s="30"/>
      <c r="D45" s="31"/>
    </row>
    <row r="46" spans="2:4" ht="14.25" customHeight="1" x14ac:dyDescent="0.25">
      <c r="B46" s="30"/>
      <c r="C46" s="30"/>
      <c r="D46" s="31"/>
    </row>
    <row r="47" spans="2:4" ht="14.25" customHeight="1" x14ac:dyDescent="0.25">
      <c r="B47" s="30"/>
      <c r="C47" s="30"/>
      <c r="D47" s="31"/>
    </row>
    <row r="48" spans="2:4" ht="14.25" customHeight="1" x14ac:dyDescent="0.25">
      <c r="B48" s="30"/>
      <c r="C48" s="30"/>
      <c r="D48" s="31"/>
    </row>
    <row r="49" spans="2:4" ht="14.25" customHeight="1" x14ac:dyDescent="0.25">
      <c r="B49" s="30"/>
      <c r="C49" s="30"/>
      <c r="D49" s="31"/>
    </row>
    <row r="50" spans="2:4" ht="14.25" customHeight="1" x14ac:dyDescent="0.25">
      <c r="B50" s="30"/>
      <c r="C50" s="30"/>
      <c r="D50" s="31"/>
    </row>
    <row r="51" spans="2:4" ht="14.25" customHeight="1" x14ac:dyDescent="0.25">
      <c r="B51" s="30"/>
      <c r="C51" s="30"/>
      <c r="D51" s="31"/>
    </row>
    <row r="52" spans="2:4" ht="14.25" customHeight="1" x14ac:dyDescent="0.25">
      <c r="B52" s="30"/>
      <c r="C52" s="30"/>
      <c r="D52" s="31"/>
    </row>
    <row r="53" spans="2:4" ht="14.25" customHeight="1" x14ac:dyDescent="0.25">
      <c r="B53" s="30"/>
      <c r="C53" s="30"/>
      <c r="D53" s="31"/>
    </row>
    <row r="54" spans="2:4" ht="14.25" customHeight="1" x14ac:dyDescent="0.25">
      <c r="B54" s="30"/>
      <c r="C54" s="30"/>
      <c r="D54" s="31"/>
    </row>
    <row r="55" spans="2:4" ht="14.25" customHeight="1" x14ac:dyDescent="0.25">
      <c r="B55" s="30"/>
      <c r="C55" s="30"/>
      <c r="D55" s="31"/>
    </row>
    <row r="56" spans="2:4" ht="14.25" customHeight="1" x14ac:dyDescent="0.25">
      <c r="B56" s="30"/>
      <c r="C56" s="30"/>
      <c r="D56" s="31"/>
    </row>
    <row r="57" spans="2:4" ht="14.25" customHeight="1" x14ac:dyDescent="0.25">
      <c r="B57" s="30"/>
      <c r="C57" s="30"/>
      <c r="D57" s="31"/>
    </row>
    <row r="58" spans="2:4" ht="14.25" customHeight="1" x14ac:dyDescent="0.25">
      <c r="B58" s="30"/>
      <c r="C58" s="30"/>
      <c r="D58" s="31"/>
    </row>
    <row r="59" spans="2:4" ht="14.25" customHeight="1" x14ac:dyDescent="0.25">
      <c r="B59" s="30"/>
      <c r="C59" s="30"/>
      <c r="D59" s="31"/>
    </row>
    <row r="60" spans="2:4" ht="14.25" customHeight="1" x14ac:dyDescent="0.25">
      <c r="B60" s="30"/>
      <c r="C60" s="30"/>
      <c r="D60" s="31"/>
    </row>
    <row r="61" spans="2:4" ht="14.25" customHeight="1" x14ac:dyDescent="0.25">
      <c r="B61" s="30"/>
      <c r="C61" s="30"/>
      <c r="D61" s="31"/>
    </row>
    <row r="62" spans="2:4" ht="14.25" customHeight="1" x14ac:dyDescent="0.25">
      <c r="B62" s="30"/>
      <c r="C62" s="30"/>
      <c r="D62" s="31"/>
    </row>
    <row r="63" spans="2:4" ht="14.25" customHeight="1" x14ac:dyDescent="0.25">
      <c r="B63" s="30"/>
      <c r="C63" s="30"/>
      <c r="D63" s="31"/>
    </row>
    <row r="64" spans="2:4" ht="14.25" customHeight="1" x14ac:dyDescent="0.25">
      <c r="B64" s="30"/>
      <c r="C64" s="30"/>
      <c r="D64" s="31"/>
    </row>
    <row r="65" spans="2:4" ht="14.25" customHeight="1" x14ac:dyDescent="0.25">
      <c r="B65" s="30"/>
      <c r="C65" s="30"/>
      <c r="D65" s="31"/>
    </row>
    <row r="66" spans="2:4" ht="14.25" customHeight="1" x14ac:dyDescent="0.25">
      <c r="B66" s="30"/>
      <c r="C66" s="30"/>
      <c r="D66" s="31"/>
    </row>
    <row r="67" spans="2:4" ht="14.25" customHeight="1" x14ac:dyDescent="0.25">
      <c r="B67" s="30"/>
      <c r="C67" s="30"/>
      <c r="D67" s="31"/>
    </row>
    <row r="68" spans="2:4" ht="14.25" customHeight="1" x14ac:dyDescent="0.25">
      <c r="B68" s="30"/>
      <c r="C68" s="30"/>
      <c r="D68" s="31"/>
    </row>
    <row r="69" spans="2:4" ht="14.25" customHeight="1" x14ac:dyDescent="0.25">
      <c r="B69" s="30"/>
      <c r="C69" s="30"/>
      <c r="D69" s="31"/>
    </row>
    <row r="70" spans="2:4" ht="14.25" customHeight="1" x14ac:dyDescent="0.25">
      <c r="B70" s="30"/>
      <c r="C70" s="30"/>
      <c r="D70" s="31"/>
    </row>
    <row r="71" spans="2:4" ht="14.25" customHeight="1" x14ac:dyDescent="0.25">
      <c r="B71" s="30"/>
      <c r="C71" s="30"/>
      <c r="D71" s="31"/>
    </row>
    <row r="72" spans="2:4" ht="14.25" customHeight="1" x14ac:dyDescent="0.25">
      <c r="B72" s="30"/>
      <c r="C72" s="30"/>
      <c r="D72" s="31"/>
    </row>
    <row r="73" spans="2:4" ht="14.25" customHeight="1" x14ac:dyDescent="0.25">
      <c r="B73" s="30"/>
      <c r="C73" s="30"/>
      <c r="D73" s="31"/>
    </row>
    <row r="74" spans="2:4" ht="14.25" customHeight="1" x14ac:dyDescent="0.25">
      <c r="B74" s="30"/>
      <c r="C74" s="30"/>
      <c r="D74" s="31"/>
    </row>
    <row r="75" spans="2:4" ht="14.25" customHeight="1" x14ac:dyDescent="0.25">
      <c r="B75" s="30"/>
      <c r="C75" s="30"/>
      <c r="D75" s="31"/>
    </row>
    <row r="76" spans="2:4" ht="14.25" customHeight="1" x14ac:dyDescent="0.25">
      <c r="B76" s="30"/>
      <c r="C76" s="30"/>
      <c r="D76" s="31"/>
    </row>
    <row r="77" spans="2:4" ht="14.25" customHeight="1" x14ac:dyDescent="0.25">
      <c r="B77" s="30"/>
      <c r="C77" s="30"/>
      <c r="D77" s="31"/>
    </row>
    <row r="78" spans="2:4" ht="14.25" customHeight="1" x14ac:dyDescent="0.25">
      <c r="B78" s="30"/>
      <c r="C78" s="30"/>
      <c r="D78" s="31"/>
    </row>
    <row r="79" spans="2:4" ht="14.25" customHeight="1" x14ac:dyDescent="0.25">
      <c r="B79" s="30"/>
      <c r="C79" s="30"/>
      <c r="D79" s="31"/>
    </row>
    <row r="80" spans="2:4" ht="14.25" customHeight="1" x14ac:dyDescent="0.25">
      <c r="B80" s="30"/>
      <c r="C80" s="30"/>
      <c r="D80" s="31"/>
    </row>
    <row r="81" spans="2:4" ht="14.25" customHeight="1" x14ac:dyDescent="0.25">
      <c r="B81" s="30"/>
      <c r="C81" s="30"/>
      <c r="D81" s="31"/>
    </row>
    <row r="82" spans="2:4" ht="14.25" customHeight="1" x14ac:dyDescent="0.25">
      <c r="B82" s="30"/>
      <c r="C82" s="30"/>
      <c r="D82" s="31"/>
    </row>
    <row r="83" spans="2:4" ht="14.25" customHeight="1" x14ac:dyDescent="0.25">
      <c r="B83" s="30"/>
      <c r="C83" s="30"/>
      <c r="D83" s="31"/>
    </row>
    <row r="84" spans="2:4" ht="14.25" customHeight="1" x14ac:dyDescent="0.25">
      <c r="B84" s="30"/>
      <c r="C84" s="30"/>
      <c r="D84" s="31"/>
    </row>
    <row r="85" spans="2:4" ht="14.25" customHeight="1" x14ac:dyDescent="0.25">
      <c r="B85" s="30"/>
      <c r="C85" s="30"/>
      <c r="D85" s="31"/>
    </row>
    <row r="86" spans="2:4" ht="14.25" customHeight="1" x14ac:dyDescent="0.25">
      <c r="B86" s="30"/>
      <c r="C86" s="30"/>
      <c r="D86" s="31"/>
    </row>
    <row r="87" spans="2:4" ht="14.25" customHeight="1" x14ac:dyDescent="0.25">
      <c r="B87" s="30"/>
      <c r="C87" s="30"/>
      <c r="D87" s="31"/>
    </row>
    <row r="88" spans="2:4" ht="14.25" customHeight="1" x14ac:dyDescent="0.25">
      <c r="B88" s="30"/>
      <c r="C88" s="30"/>
      <c r="D88" s="31"/>
    </row>
    <row r="89" spans="2:4" ht="14.25" customHeight="1" x14ac:dyDescent="0.25">
      <c r="B89" s="30"/>
      <c r="C89" s="30"/>
      <c r="D89" s="31"/>
    </row>
    <row r="90" spans="2:4" ht="14.25" customHeight="1" x14ac:dyDescent="0.25">
      <c r="B90" s="30"/>
      <c r="C90" s="30"/>
      <c r="D90" s="31"/>
    </row>
    <row r="91" spans="2:4" ht="14.25" customHeight="1" x14ac:dyDescent="0.25">
      <c r="B91" s="30"/>
      <c r="C91" s="30"/>
      <c r="D91" s="31"/>
    </row>
    <row r="92" spans="2:4" ht="14.25" customHeight="1" x14ac:dyDescent="0.25">
      <c r="B92" s="30"/>
      <c r="C92" s="30"/>
      <c r="D92" s="31"/>
    </row>
    <row r="93" spans="2:4" ht="14.25" customHeight="1" x14ac:dyDescent="0.25">
      <c r="B93" s="30"/>
      <c r="C93" s="30"/>
      <c r="D93" s="31"/>
    </row>
    <row r="94" spans="2:4" ht="14.25" customHeight="1" x14ac:dyDescent="0.25">
      <c r="B94" s="30"/>
      <c r="C94" s="30"/>
      <c r="D94" s="31"/>
    </row>
    <row r="95" spans="2:4" ht="14.25" customHeight="1" x14ac:dyDescent="0.25">
      <c r="B95" s="30"/>
      <c r="C95" s="30"/>
      <c r="D95" s="31"/>
    </row>
    <row r="96" spans="2:4" ht="14.25" customHeight="1" x14ac:dyDescent="0.25">
      <c r="B96" s="30"/>
      <c r="C96" s="30"/>
      <c r="D96" s="31"/>
    </row>
    <row r="97" spans="2:4" ht="14.25" customHeight="1" x14ac:dyDescent="0.25">
      <c r="B97" s="30"/>
      <c r="C97" s="30"/>
      <c r="D97" s="31"/>
    </row>
    <row r="98" spans="2:4" ht="14.25" customHeight="1" x14ac:dyDescent="0.25">
      <c r="B98" s="30"/>
      <c r="C98" s="30"/>
      <c r="D98" s="31"/>
    </row>
    <row r="99" spans="2:4" ht="14.25" customHeight="1" x14ac:dyDescent="0.25">
      <c r="B99" s="30"/>
      <c r="C99" s="30"/>
      <c r="D99" s="31"/>
    </row>
    <row r="100" spans="2:4" ht="14.25" customHeight="1" x14ac:dyDescent="0.25">
      <c r="B100" s="30"/>
      <c r="C100" s="30"/>
      <c r="D100" s="31"/>
    </row>
    <row r="101" spans="2:4" ht="14.25" customHeight="1" x14ac:dyDescent="0.25">
      <c r="B101" s="30"/>
      <c r="C101" s="30"/>
      <c r="D101" s="31"/>
    </row>
    <row r="102" spans="2:4" ht="14.25" customHeight="1" x14ac:dyDescent="0.25">
      <c r="B102" s="30"/>
      <c r="C102" s="30"/>
      <c r="D102" s="31"/>
    </row>
    <row r="103" spans="2:4" ht="14.25" customHeight="1" x14ac:dyDescent="0.25">
      <c r="B103" s="30"/>
      <c r="C103" s="30"/>
      <c r="D103" s="31"/>
    </row>
    <row r="104" spans="2:4" ht="14.25" customHeight="1" x14ac:dyDescent="0.25">
      <c r="B104" s="30"/>
      <c r="C104" s="30"/>
      <c r="D104" s="31"/>
    </row>
    <row r="105" spans="2:4" ht="14.25" customHeight="1" x14ac:dyDescent="0.25">
      <c r="B105" s="30"/>
      <c r="C105" s="30"/>
      <c r="D105" s="31"/>
    </row>
    <row r="106" spans="2:4" ht="14.25" customHeight="1" x14ac:dyDescent="0.25">
      <c r="B106" s="30"/>
      <c r="C106" s="30"/>
      <c r="D106" s="31"/>
    </row>
    <row r="107" spans="2:4" ht="14.25" customHeight="1" x14ac:dyDescent="0.25">
      <c r="B107" s="30"/>
      <c r="C107" s="30"/>
      <c r="D107" s="31"/>
    </row>
    <row r="108" spans="2:4" ht="14.25" customHeight="1" x14ac:dyDescent="0.25">
      <c r="B108" s="30"/>
      <c r="C108" s="30"/>
      <c r="D108" s="31"/>
    </row>
    <row r="109" spans="2:4" ht="14.25" customHeight="1" x14ac:dyDescent="0.25">
      <c r="B109" s="30"/>
      <c r="C109" s="30"/>
      <c r="D109" s="31"/>
    </row>
    <row r="110" spans="2:4" ht="14.25" customHeight="1" x14ac:dyDescent="0.25">
      <c r="B110" s="30"/>
      <c r="C110" s="30"/>
      <c r="D110" s="31"/>
    </row>
    <row r="111" spans="2:4" ht="14.25" customHeight="1" x14ac:dyDescent="0.25">
      <c r="B111" s="30"/>
      <c r="C111" s="30"/>
      <c r="D111" s="31"/>
    </row>
    <row r="112" spans="2:4" ht="14.25" customHeight="1" x14ac:dyDescent="0.25">
      <c r="B112" s="30"/>
      <c r="C112" s="30"/>
      <c r="D112" s="31"/>
    </row>
    <row r="113" spans="2:4" ht="14.25" customHeight="1" x14ac:dyDescent="0.25">
      <c r="B113" s="30"/>
      <c r="C113" s="30"/>
      <c r="D113" s="31"/>
    </row>
    <row r="114" spans="2:4" ht="14.25" customHeight="1" x14ac:dyDescent="0.25">
      <c r="B114" s="30"/>
      <c r="C114" s="30"/>
      <c r="D114" s="31"/>
    </row>
    <row r="115" spans="2:4" ht="14.25" customHeight="1" x14ac:dyDescent="0.25">
      <c r="B115" s="30"/>
      <c r="C115" s="30"/>
      <c r="D115" s="31"/>
    </row>
    <row r="116" spans="2:4" ht="14.25" customHeight="1" x14ac:dyDescent="0.25">
      <c r="B116" s="30"/>
      <c r="C116" s="30"/>
      <c r="D116" s="31"/>
    </row>
    <row r="117" spans="2:4" ht="14.25" customHeight="1" x14ac:dyDescent="0.25">
      <c r="B117" s="30"/>
      <c r="C117" s="30"/>
      <c r="D117" s="31"/>
    </row>
    <row r="118" spans="2:4" ht="14.25" customHeight="1" x14ac:dyDescent="0.25">
      <c r="B118" s="30"/>
      <c r="C118" s="30"/>
      <c r="D118" s="31"/>
    </row>
    <row r="119" spans="2:4" ht="14.25" customHeight="1" x14ac:dyDescent="0.25">
      <c r="B119" s="30"/>
      <c r="C119" s="30"/>
      <c r="D119" s="31"/>
    </row>
    <row r="120" spans="2:4" ht="14.25" customHeight="1" x14ac:dyDescent="0.25">
      <c r="B120" s="30"/>
      <c r="C120" s="30"/>
      <c r="D120" s="31"/>
    </row>
    <row r="121" spans="2:4" ht="14.25" customHeight="1" x14ac:dyDescent="0.25">
      <c r="B121" s="30"/>
      <c r="C121" s="30"/>
      <c r="D121" s="31"/>
    </row>
    <row r="122" spans="2:4" ht="14.25" customHeight="1" x14ac:dyDescent="0.25">
      <c r="B122" s="30"/>
      <c r="C122" s="30"/>
      <c r="D122" s="31"/>
    </row>
    <row r="123" spans="2:4" ht="14.25" customHeight="1" x14ac:dyDescent="0.25">
      <c r="B123" s="30"/>
      <c r="C123" s="30"/>
      <c r="D123" s="31"/>
    </row>
    <row r="124" spans="2:4" ht="14.25" customHeight="1" x14ac:dyDescent="0.25">
      <c r="B124" s="30"/>
      <c r="C124" s="30"/>
      <c r="D124" s="31"/>
    </row>
    <row r="125" spans="2:4" ht="14.25" customHeight="1" x14ac:dyDescent="0.25">
      <c r="B125" s="30"/>
      <c r="C125" s="30"/>
      <c r="D125" s="31"/>
    </row>
    <row r="126" spans="2:4" ht="14.25" customHeight="1" x14ac:dyDescent="0.25">
      <c r="B126" s="30"/>
      <c r="C126" s="30"/>
      <c r="D126" s="31"/>
    </row>
    <row r="127" spans="2:4" ht="14.25" customHeight="1" x14ac:dyDescent="0.25">
      <c r="B127" s="30"/>
      <c r="C127" s="30"/>
      <c r="D127" s="31"/>
    </row>
    <row r="128" spans="2:4" ht="14.25" customHeight="1" x14ac:dyDescent="0.25">
      <c r="B128" s="30"/>
      <c r="C128" s="30"/>
      <c r="D128" s="31"/>
    </row>
    <row r="129" spans="2:4" ht="14.25" customHeight="1" x14ac:dyDescent="0.25">
      <c r="B129" s="30"/>
      <c r="C129" s="30"/>
      <c r="D129" s="31"/>
    </row>
    <row r="130" spans="2:4" ht="14.25" customHeight="1" x14ac:dyDescent="0.25">
      <c r="B130" s="30"/>
      <c r="C130" s="30"/>
      <c r="D130" s="31"/>
    </row>
    <row r="131" spans="2:4" ht="14.25" customHeight="1" x14ac:dyDescent="0.25">
      <c r="B131" s="30"/>
      <c r="C131" s="30"/>
      <c r="D131" s="31"/>
    </row>
    <row r="132" spans="2:4" ht="14.25" customHeight="1" x14ac:dyDescent="0.25">
      <c r="B132" s="30"/>
      <c r="C132" s="30"/>
      <c r="D132" s="31"/>
    </row>
    <row r="133" spans="2:4" ht="14.25" customHeight="1" x14ac:dyDescent="0.25">
      <c r="B133" s="30"/>
      <c r="C133" s="30"/>
      <c r="D133" s="31"/>
    </row>
    <row r="134" spans="2:4" ht="14.25" customHeight="1" x14ac:dyDescent="0.25">
      <c r="B134" s="30"/>
      <c r="C134" s="30"/>
      <c r="D134" s="31"/>
    </row>
    <row r="135" spans="2:4" ht="14.25" customHeight="1" x14ac:dyDescent="0.25">
      <c r="B135" s="30"/>
      <c r="C135" s="30"/>
      <c r="D135" s="31"/>
    </row>
    <row r="136" spans="2:4" ht="14.25" customHeight="1" x14ac:dyDescent="0.25">
      <c r="B136" s="30"/>
      <c r="C136" s="30"/>
      <c r="D136" s="31"/>
    </row>
    <row r="137" spans="2:4" ht="14.25" customHeight="1" x14ac:dyDescent="0.25">
      <c r="B137" s="30"/>
      <c r="C137" s="30"/>
      <c r="D137" s="31"/>
    </row>
    <row r="138" spans="2:4" ht="14.25" customHeight="1" x14ac:dyDescent="0.25">
      <c r="B138" s="30"/>
      <c r="C138" s="30"/>
      <c r="D138" s="31"/>
    </row>
    <row r="139" spans="2:4" ht="14.25" customHeight="1" x14ac:dyDescent="0.25">
      <c r="B139" s="30"/>
      <c r="C139" s="30"/>
      <c r="D139" s="31"/>
    </row>
    <row r="140" spans="2:4" ht="14.25" customHeight="1" x14ac:dyDescent="0.25">
      <c r="B140" s="30"/>
      <c r="C140" s="30"/>
      <c r="D140" s="31"/>
    </row>
    <row r="141" spans="2:4" ht="14.25" customHeight="1" x14ac:dyDescent="0.25">
      <c r="B141" s="30"/>
      <c r="C141" s="30"/>
      <c r="D141" s="31"/>
    </row>
    <row r="142" spans="2:4" ht="14.25" customHeight="1" x14ac:dyDescent="0.25">
      <c r="B142" s="30"/>
      <c r="C142" s="30"/>
      <c r="D142" s="31"/>
    </row>
    <row r="143" spans="2:4" ht="14.25" customHeight="1" x14ac:dyDescent="0.25">
      <c r="B143" s="30"/>
      <c r="C143" s="30"/>
      <c r="D143" s="31"/>
    </row>
    <row r="144" spans="2:4" ht="14.25" customHeight="1" x14ac:dyDescent="0.25">
      <c r="B144" s="30"/>
      <c r="C144" s="30"/>
      <c r="D144" s="31"/>
    </row>
    <row r="145" spans="2:4" ht="14.25" customHeight="1" x14ac:dyDescent="0.25">
      <c r="B145" s="30"/>
      <c r="C145" s="30"/>
      <c r="D145" s="31"/>
    </row>
    <row r="146" spans="2:4" ht="14.25" customHeight="1" x14ac:dyDescent="0.25">
      <c r="B146" s="30"/>
      <c r="C146" s="30"/>
      <c r="D146" s="31"/>
    </row>
    <row r="147" spans="2:4" ht="14.25" customHeight="1" x14ac:dyDescent="0.25">
      <c r="B147" s="30"/>
      <c r="C147" s="30"/>
      <c r="D147" s="31"/>
    </row>
    <row r="148" spans="2:4" ht="14.25" customHeight="1" x14ac:dyDescent="0.25">
      <c r="B148" s="30"/>
      <c r="C148" s="30"/>
      <c r="D148" s="31"/>
    </row>
    <row r="149" spans="2:4" ht="14.25" customHeight="1" x14ac:dyDescent="0.25">
      <c r="B149" s="30"/>
      <c r="C149" s="30"/>
      <c r="D149" s="31"/>
    </row>
    <row r="150" spans="2:4" ht="14.25" customHeight="1" x14ac:dyDescent="0.25">
      <c r="B150" s="30"/>
      <c r="C150" s="30"/>
      <c r="D150" s="31"/>
    </row>
    <row r="151" spans="2:4" ht="14.25" customHeight="1" x14ac:dyDescent="0.25">
      <c r="B151" s="30"/>
      <c r="C151" s="30"/>
      <c r="D151" s="31"/>
    </row>
    <row r="152" spans="2:4" ht="14.25" customHeight="1" x14ac:dyDescent="0.25">
      <c r="B152" s="30"/>
      <c r="C152" s="30"/>
      <c r="D152" s="31"/>
    </row>
    <row r="153" spans="2:4" ht="14.25" customHeight="1" x14ac:dyDescent="0.25">
      <c r="B153" s="30"/>
      <c r="C153" s="30"/>
      <c r="D153" s="31"/>
    </row>
    <row r="154" spans="2:4" ht="14.25" customHeight="1" x14ac:dyDescent="0.25">
      <c r="B154" s="30"/>
      <c r="C154" s="30"/>
      <c r="D154" s="31"/>
    </row>
    <row r="155" spans="2:4" ht="14.25" customHeight="1" x14ac:dyDescent="0.25">
      <c r="B155" s="30"/>
      <c r="C155" s="30"/>
      <c r="D155" s="31"/>
    </row>
    <row r="156" spans="2:4" ht="14.25" customHeight="1" x14ac:dyDescent="0.25">
      <c r="B156" s="30"/>
      <c r="C156" s="30"/>
      <c r="D156" s="31"/>
    </row>
    <row r="157" spans="2:4" ht="14.25" customHeight="1" x14ac:dyDescent="0.25">
      <c r="B157" s="30"/>
      <c r="C157" s="30"/>
      <c r="D157" s="31"/>
    </row>
    <row r="158" spans="2:4" ht="14.25" customHeight="1" x14ac:dyDescent="0.25">
      <c r="B158" s="30"/>
      <c r="C158" s="30"/>
      <c r="D158" s="31"/>
    </row>
    <row r="159" spans="2:4" ht="14.25" customHeight="1" x14ac:dyDescent="0.25">
      <c r="B159" s="30"/>
      <c r="C159" s="30"/>
      <c r="D159" s="31"/>
    </row>
    <row r="160" spans="2:4" ht="14.25" customHeight="1" x14ac:dyDescent="0.25">
      <c r="B160" s="30"/>
      <c r="C160" s="30"/>
      <c r="D160" s="31"/>
    </row>
    <row r="161" spans="2:4" ht="14.25" customHeight="1" x14ac:dyDescent="0.25">
      <c r="B161" s="30"/>
      <c r="C161" s="30"/>
      <c r="D161" s="31"/>
    </row>
    <row r="162" spans="2:4" ht="14.25" customHeight="1" x14ac:dyDescent="0.25">
      <c r="B162" s="30"/>
      <c r="C162" s="30"/>
      <c r="D162" s="31"/>
    </row>
    <row r="163" spans="2:4" ht="14.25" customHeight="1" x14ac:dyDescent="0.25">
      <c r="B163" s="30"/>
      <c r="C163" s="30"/>
      <c r="D163" s="31"/>
    </row>
    <row r="164" spans="2:4" ht="14.25" customHeight="1" x14ac:dyDescent="0.25">
      <c r="B164" s="30"/>
      <c r="C164" s="30"/>
      <c r="D164" s="31"/>
    </row>
    <row r="165" spans="2:4" ht="14.25" customHeight="1" x14ac:dyDescent="0.25">
      <c r="B165" s="30"/>
      <c r="C165" s="30"/>
      <c r="D165" s="31"/>
    </row>
    <row r="166" spans="2:4" ht="14.25" customHeight="1" x14ac:dyDescent="0.25">
      <c r="B166" s="30"/>
      <c r="C166" s="30"/>
      <c r="D166" s="31"/>
    </row>
    <row r="167" spans="2:4" ht="14.25" customHeight="1" x14ac:dyDescent="0.25">
      <c r="B167" s="30"/>
      <c r="C167" s="30"/>
      <c r="D167" s="31"/>
    </row>
    <row r="168" spans="2:4" ht="14.25" customHeight="1" x14ac:dyDescent="0.25">
      <c r="B168" s="30"/>
      <c r="C168" s="30"/>
      <c r="D168" s="31"/>
    </row>
    <row r="169" spans="2:4" ht="14.25" customHeight="1" x14ac:dyDescent="0.25">
      <c r="B169" s="30"/>
      <c r="C169" s="30"/>
      <c r="D169" s="31"/>
    </row>
    <row r="170" spans="2:4" ht="14.25" customHeight="1" x14ac:dyDescent="0.25">
      <c r="B170" s="30"/>
      <c r="C170" s="30"/>
      <c r="D170" s="31"/>
    </row>
    <row r="171" spans="2:4" ht="14.25" customHeight="1" x14ac:dyDescent="0.25">
      <c r="B171" s="30"/>
      <c r="C171" s="30"/>
      <c r="D171" s="31"/>
    </row>
    <row r="172" spans="2:4" ht="14.25" customHeight="1" x14ac:dyDescent="0.25">
      <c r="B172" s="30"/>
      <c r="C172" s="30"/>
      <c r="D172" s="31"/>
    </row>
    <row r="173" spans="2:4" ht="14.25" customHeight="1" x14ac:dyDescent="0.25">
      <c r="B173" s="30"/>
      <c r="C173" s="30"/>
      <c r="D173" s="31"/>
    </row>
    <row r="174" spans="2:4" ht="14.25" customHeight="1" x14ac:dyDescent="0.25">
      <c r="B174" s="30"/>
      <c r="C174" s="30"/>
      <c r="D174" s="31"/>
    </row>
    <row r="175" spans="2:4" ht="14.25" customHeight="1" x14ac:dyDescent="0.25">
      <c r="B175" s="30"/>
      <c r="C175" s="30"/>
      <c r="D175" s="31"/>
    </row>
    <row r="176" spans="2:4" ht="14.25" customHeight="1" x14ac:dyDescent="0.25">
      <c r="B176" s="30"/>
      <c r="C176" s="30"/>
      <c r="D176" s="31"/>
    </row>
    <row r="177" spans="2:4" ht="14.25" customHeight="1" x14ac:dyDescent="0.25">
      <c r="B177" s="30"/>
      <c r="C177" s="30"/>
      <c r="D177" s="31"/>
    </row>
    <row r="178" spans="2:4" ht="14.25" customHeight="1" x14ac:dyDescent="0.25">
      <c r="B178" s="30"/>
      <c r="C178" s="30"/>
      <c r="D178" s="31"/>
    </row>
    <row r="179" spans="2:4" ht="14.25" customHeight="1" x14ac:dyDescent="0.25">
      <c r="B179" s="30"/>
      <c r="C179" s="30"/>
      <c r="D179" s="31"/>
    </row>
    <row r="180" spans="2:4" ht="14.25" customHeight="1" x14ac:dyDescent="0.25">
      <c r="B180" s="30"/>
      <c r="C180" s="30"/>
      <c r="D180" s="31"/>
    </row>
    <row r="181" spans="2:4" ht="14.25" customHeight="1" x14ac:dyDescent="0.25">
      <c r="B181" s="30"/>
      <c r="C181" s="30"/>
      <c r="D181" s="31"/>
    </row>
    <row r="182" spans="2:4" ht="14.25" customHeight="1" x14ac:dyDescent="0.25">
      <c r="B182" s="30"/>
      <c r="C182" s="30"/>
      <c r="D182" s="31"/>
    </row>
    <row r="183" spans="2:4" ht="14.25" customHeight="1" x14ac:dyDescent="0.25">
      <c r="B183" s="30"/>
      <c r="C183" s="30"/>
      <c r="D183" s="31"/>
    </row>
    <row r="184" spans="2:4" ht="14.25" customHeight="1" x14ac:dyDescent="0.25">
      <c r="B184" s="30"/>
      <c r="C184" s="30"/>
      <c r="D184" s="31"/>
    </row>
    <row r="185" spans="2:4" ht="14.25" customHeight="1" x14ac:dyDescent="0.25">
      <c r="B185" s="30"/>
      <c r="C185" s="30"/>
      <c r="D185" s="31"/>
    </row>
    <row r="186" spans="2:4" ht="14.25" customHeight="1" x14ac:dyDescent="0.25">
      <c r="B186" s="30"/>
      <c r="C186" s="30"/>
      <c r="D186" s="31"/>
    </row>
    <row r="187" spans="2:4" ht="14.25" customHeight="1" x14ac:dyDescent="0.25">
      <c r="B187" s="30"/>
      <c r="C187" s="30"/>
      <c r="D187" s="31"/>
    </row>
    <row r="188" spans="2:4" ht="14.25" customHeight="1" x14ac:dyDescent="0.25">
      <c r="B188" s="30"/>
      <c r="C188" s="30"/>
      <c r="D188" s="31"/>
    </row>
    <row r="189" spans="2:4" ht="14.25" customHeight="1" x14ac:dyDescent="0.25">
      <c r="B189" s="30"/>
      <c r="C189" s="30"/>
      <c r="D189" s="31"/>
    </row>
    <row r="190" spans="2:4" ht="14.25" customHeight="1" x14ac:dyDescent="0.25">
      <c r="B190" s="30"/>
      <c r="C190" s="30"/>
      <c r="D190" s="31"/>
    </row>
    <row r="191" spans="2:4" ht="14.25" customHeight="1" x14ac:dyDescent="0.25">
      <c r="B191" s="30"/>
      <c r="C191" s="30"/>
      <c r="D191" s="31"/>
    </row>
    <row r="192" spans="2:4" ht="14.25" customHeight="1" x14ac:dyDescent="0.25">
      <c r="B192" s="30"/>
      <c r="C192" s="30"/>
      <c r="D192" s="31"/>
    </row>
    <row r="193" spans="2:4" ht="14.25" customHeight="1" x14ac:dyDescent="0.25">
      <c r="B193" s="30"/>
      <c r="C193" s="30"/>
      <c r="D193" s="31"/>
    </row>
    <row r="194" spans="2:4" ht="14.25" customHeight="1" x14ac:dyDescent="0.25">
      <c r="B194" s="30"/>
      <c r="C194" s="30"/>
      <c r="D194" s="31"/>
    </row>
    <row r="195" spans="2:4" ht="14.25" customHeight="1" x14ac:dyDescent="0.25">
      <c r="B195" s="30"/>
      <c r="C195" s="30"/>
      <c r="D195" s="31"/>
    </row>
    <row r="196" spans="2:4" ht="14.25" customHeight="1" x14ac:dyDescent="0.25">
      <c r="B196" s="30"/>
      <c r="C196" s="30"/>
      <c r="D196" s="31"/>
    </row>
    <row r="197" spans="2:4" ht="14.25" customHeight="1" x14ac:dyDescent="0.25">
      <c r="B197" s="30"/>
      <c r="C197" s="30"/>
      <c r="D197" s="31"/>
    </row>
    <row r="198" spans="2:4" ht="14.25" customHeight="1" x14ac:dyDescent="0.25">
      <c r="B198" s="30"/>
      <c r="C198" s="30"/>
      <c r="D198" s="31"/>
    </row>
    <row r="199" spans="2:4" ht="14.25" customHeight="1" x14ac:dyDescent="0.25">
      <c r="B199" s="30"/>
      <c r="C199" s="30"/>
      <c r="D199" s="31"/>
    </row>
    <row r="200" spans="2:4" ht="14.25" customHeight="1" x14ac:dyDescent="0.25">
      <c r="B200" s="30"/>
      <c r="C200" s="30"/>
      <c r="D200" s="31"/>
    </row>
    <row r="201" spans="2:4" ht="14.25" customHeight="1" x14ac:dyDescent="0.25">
      <c r="B201" s="30"/>
      <c r="C201" s="30"/>
      <c r="D201" s="31"/>
    </row>
    <row r="202" spans="2:4" ht="14.25" customHeight="1" x14ac:dyDescent="0.25">
      <c r="B202" s="30"/>
      <c r="C202" s="30"/>
      <c r="D202" s="31"/>
    </row>
    <row r="203" spans="2:4" ht="14.25" customHeight="1" x14ac:dyDescent="0.25">
      <c r="B203" s="30"/>
      <c r="C203" s="30"/>
      <c r="D203" s="31"/>
    </row>
    <row r="204" spans="2:4" ht="14.25" customHeight="1" x14ac:dyDescent="0.25">
      <c r="B204" s="30"/>
      <c r="C204" s="30"/>
      <c r="D204" s="31"/>
    </row>
    <row r="205" spans="2:4" ht="14.25" customHeight="1" x14ac:dyDescent="0.25">
      <c r="B205" s="30"/>
      <c r="C205" s="30"/>
      <c r="D205" s="31"/>
    </row>
    <row r="206" spans="2:4" ht="14.25" customHeight="1" x14ac:dyDescent="0.25">
      <c r="B206" s="30"/>
      <c r="C206" s="30"/>
      <c r="D206" s="31"/>
    </row>
    <row r="207" spans="2:4" ht="14.25" customHeight="1" x14ac:dyDescent="0.25">
      <c r="B207" s="30"/>
      <c r="C207" s="30"/>
      <c r="D207" s="31"/>
    </row>
    <row r="208" spans="2:4" ht="14.25" customHeight="1" x14ac:dyDescent="0.25">
      <c r="B208" s="30"/>
      <c r="C208" s="30"/>
      <c r="D208" s="31"/>
    </row>
    <row r="209" spans="2:4" ht="14.25" customHeight="1" x14ac:dyDescent="0.25">
      <c r="B209" s="30"/>
      <c r="C209" s="30"/>
      <c r="D209" s="31"/>
    </row>
    <row r="210" spans="2:4" ht="14.25" customHeight="1" x14ac:dyDescent="0.25">
      <c r="B210" s="30"/>
      <c r="C210" s="30"/>
      <c r="D210" s="31"/>
    </row>
    <row r="211" spans="2:4" ht="14.25" customHeight="1" x14ac:dyDescent="0.25">
      <c r="B211" s="30"/>
      <c r="C211" s="30"/>
      <c r="D211" s="31"/>
    </row>
    <row r="212" spans="2:4" ht="14.25" customHeight="1" x14ac:dyDescent="0.25">
      <c r="B212" s="30"/>
      <c r="C212" s="30"/>
      <c r="D212" s="31"/>
    </row>
    <row r="213" spans="2:4" ht="14.25" customHeight="1" x14ac:dyDescent="0.25">
      <c r="B213" s="30"/>
      <c r="C213" s="30"/>
      <c r="D213" s="31"/>
    </row>
    <row r="214" spans="2:4" ht="14.25" customHeight="1" x14ac:dyDescent="0.25">
      <c r="B214" s="30"/>
      <c r="C214" s="30"/>
      <c r="D214" s="31"/>
    </row>
    <row r="215" spans="2:4" ht="14.25" customHeight="1" x14ac:dyDescent="0.25">
      <c r="B215" s="30"/>
      <c r="C215" s="30"/>
      <c r="D215" s="31"/>
    </row>
    <row r="216" spans="2:4" ht="14.25" customHeight="1" x14ac:dyDescent="0.25">
      <c r="B216" s="30"/>
      <c r="C216" s="30"/>
      <c r="D216" s="31"/>
    </row>
    <row r="217" spans="2:4" ht="14.25" customHeight="1" x14ac:dyDescent="0.25">
      <c r="B217" s="30"/>
      <c r="C217" s="30"/>
      <c r="D217" s="31"/>
    </row>
    <row r="218" spans="2:4" ht="14.25" customHeight="1" x14ac:dyDescent="0.25">
      <c r="B218" s="30"/>
      <c r="C218" s="30"/>
      <c r="D218" s="31"/>
    </row>
    <row r="219" spans="2:4" ht="14.25" customHeight="1" x14ac:dyDescent="0.25">
      <c r="B219" s="30"/>
      <c r="C219" s="30"/>
      <c r="D219" s="31"/>
    </row>
    <row r="220" spans="2:4" ht="14.25" customHeight="1" x14ac:dyDescent="0.25">
      <c r="B220" s="30"/>
      <c r="C220" s="30"/>
      <c r="D220" s="31"/>
    </row>
    <row r="221" spans="2:4" ht="14.25" customHeight="1" x14ac:dyDescent="0.25">
      <c r="B221" s="30"/>
      <c r="C221" s="30"/>
      <c r="D221" s="31"/>
    </row>
    <row r="222" spans="2:4" ht="14.25" customHeight="1" x14ac:dyDescent="0.25">
      <c r="B222" s="30"/>
      <c r="C222" s="30"/>
      <c r="D222" s="31"/>
    </row>
    <row r="223" spans="2:4" ht="14.25" customHeight="1" x14ac:dyDescent="0.25">
      <c r="B223" s="30"/>
      <c r="C223" s="30"/>
      <c r="D223" s="31"/>
    </row>
    <row r="224" spans="2:4" ht="14.25" customHeight="1" x14ac:dyDescent="0.25">
      <c r="B224" s="30"/>
      <c r="C224" s="30"/>
      <c r="D224" s="31"/>
    </row>
    <row r="225" spans="2:4" ht="14.25" customHeight="1" x14ac:dyDescent="0.25">
      <c r="B225" s="30"/>
      <c r="C225" s="30"/>
      <c r="D225" s="31"/>
    </row>
    <row r="226" spans="2:4" ht="14.25" customHeight="1" x14ac:dyDescent="0.25">
      <c r="B226" s="30"/>
      <c r="C226" s="30"/>
      <c r="D226" s="31"/>
    </row>
    <row r="227" spans="2:4" ht="14.25" customHeight="1" x14ac:dyDescent="0.25">
      <c r="B227" s="30"/>
      <c r="C227" s="30"/>
      <c r="D227" s="31"/>
    </row>
    <row r="228" spans="2:4" ht="14.25" customHeight="1" x14ac:dyDescent="0.25">
      <c r="B228" s="30"/>
      <c r="C228" s="30"/>
      <c r="D228" s="31"/>
    </row>
    <row r="229" spans="2:4" ht="14.25" customHeight="1" x14ac:dyDescent="0.25">
      <c r="B229" s="30"/>
      <c r="C229" s="30"/>
      <c r="D229" s="31"/>
    </row>
    <row r="230" spans="2:4" ht="14.25" customHeight="1" x14ac:dyDescent="0.25">
      <c r="B230" s="30"/>
      <c r="C230" s="30"/>
      <c r="D230" s="31"/>
    </row>
    <row r="231" spans="2:4" ht="14.25" customHeight="1" x14ac:dyDescent="0.25">
      <c r="B231" s="30"/>
      <c r="C231" s="30"/>
      <c r="D231" s="31"/>
    </row>
    <row r="232" spans="2:4" ht="14.25" customHeight="1" x14ac:dyDescent="0.25">
      <c r="B232" s="30"/>
      <c r="C232" s="30"/>
      <c r="D232" s="31"/>
    </row>
    <row r="233" spans="2:4" ht="14.25" customHeight="1" x14ac:dyDescent="0.25">
      <c r="B233" s="30"/>
      <c r="C233" s="30"/>
      <c r="D233" s="31"/>
    </row>
    <row r="234" spans="2:4" ht="14.25" customHeight="1" x14ac:dyDescent="0.25">
      <c r="B234" s="30"/>
      <c r="C234" s="30"/>
      <c r="D234" s="31"/>
    </row>
    <row r="235" spans="2:4" ht="14.25" customHeight="1" x14ac:dyDescent="0.25">
      <c r="B235" s="30"/>
      <c r="C235" s="30"/>
      <c r="D235" s="31"/>
    </row>
    <row r="236" spans="2:4" ht="14.25" customHeight="1" x14ac:dyDescent="0.25">
      <c r="B236" s="30"/>
      <c r="C236" s="30"/>
      <c r="D236" s="31"/>
    </row>
    <row r="237" spans="2:4" ht="14.25" customHeight="1" x14ac:dyDescent="0.25">
      <c r="B237" s="30"/>
      <c r="C237" s="30"/>
      <c r="D237" s="31"/>
    </row>
    <row r="238" spans="2:4" ht="14.25" customHeight="1" x14ac:dyDescent="0.25">
      <c r="B238" s="30"/>
      <c r="C238" s="30"/>
      <c r="D238" s="31"/>
    </row>
    <row r="239" spans="2:4" ht="14.25" customHeight="1" x14ac:dyDescent="0.25">
      <c r="B239" s="30"/>
      <c r="C239" s="30"/>
      <c r="D239" s="31"/>
    </row>
    <row r="240" spans="2:4" ht="14.25" customHeight="1" x14ac:dyDescent="0.25">
      <c r="B240" s="30"/>
      <c r="C240" s="30"/>
      <c r="D240" s="31"/>
    </row>
    <row r="241" spans="2:4" ht="14.25" customHeight="1" x14ac:dyDescent="0.25">
      <c r="B241" s="30"/>
      <c r="C241" s="30"/>
      <c r="D241" s="31"/>
    </row>
    <row r="242" spans="2:4" ht="14.25" customHeight="1" x14ac:dyDescent="0.25">
      <c r="B242" s="30"/>
      <c r="C242" s="30"/>
      <c r="D242" s="31"/>
    </row>
    <row r="243" spans="2:4" ht="14.25" customHeight="1" x14ac:dyDescent="0.25">
      <c r="B243" s="30"/>
      <c r="C243" s="30"/>
      <c r="D243" s="31"/>
    </row>
    <row r="244" spans="2:4" ht="14.25" customHeight="1" x14ac:dyDescent="0.25">
      <c r="B244" s="30"/>
      <c r="C244" s="30"/>
      <c r="D244" s="31"/>
    </row>
    <row r="245" spans="2:4" ht="14.25" customHeight="1" x14ac:dyDescent="0.25">
      <c r="B245" s="30"/>
      <c r="C245" s="30"/>
      <c r="D245" s="31"/>
    </row>
    <row r="246" spans="2:4" ht="14.25" customHeight="1" x14ac:dyDescent="0.25">
      <c r="B246" s="30"/>
      <c r="C246" s="30"/>
      <c r="D246" s="31"/>
    </row>
    <row r="247" spans="2:4" ht="14.25" customHeight="1" x14ac:dyDescent="0.25">
      <c r="B247" s="30"/>
      <c r="C247" s="30"/>
      <c r="D247" s="31"/>
    </row>
    <row r="248" spans="2:4" ht="14.25" customHeight="1" x14ac:dyDescent="0.25">
      <c r="B248" s="30"/>
      <c r="C248" s="30"/>
      <c r="D248" s="31"/>
    </row>
    <row r="249" spans="2:4" ht="14.25" customHeight="1" x14ac:dyDescent="0.25">
      <c r="B249" s="30"/>
      <c r="C249" s="30"/>
      <c r="D249" s="31"/>
    </row>
    <row r="250" spans="2:4" ht="14.25" customHeight="1" x14ac:dyDescent="0.25">
      <c r="B250" s="30"/>
      <c r="C250" s="30"/>
      <c r="D250" s="31"/>
    </row>
    <row r="251" spans="2:4" ht="14.25" customHeight="1" x14ac:dyDescent="0.25">
      <c r="B251" s="30"/>
      <c r="C251" s="30"/>
      <c r="D251" s="31"/>
    </row>
    <row r="252" spans="2:4" ht="14.25" customHeight="1" x14ac:dyDescent="0.25">
      <c r="B252" s="30"/>
      <c r="C252" s="30"/>
      <c r="D252" s="31"/>
    </row>
    <row r="253" spans="2:4" ht="14.25" customHeight="1" x14ac:dyDescent="0.25">
      <c r="B253" s="30"/>
      <c r="C253" s="30"/>
      <c r="D253" s="31"/>
    </row>
    <row r="254" spans="2:4" ht="14.25" customHeight="1" x14ac:dyDescent="0.25">
      <c r="B254" s="30"/>
      <c r="C254" s="30"/>
      <c r="D254" s="31"/>
    </row>
    <row r="255" spans="2:4" ht="14.25" customHeight="1" x14ac:dyDescent="0.25">
      <c r="B255" s="30"/>
      <c r="C255" s="30"/>
      <c r="D255" s="31"/>
    </row>
    <row r="256" spans="2:4" ht="14.25" customHeight="1" x14ac:dyDescent="0.25">
      <c r="B256" s="30"/>
      <c r="C256" s="30"/>
      <c r="D256" s="31"/>
    </row>
    <row r="257" spans="2:4" ht="14.25" customHeight="1" x14ac:dyDescent="0.25">
      <c r="B257" s="30"/>
      <c r="C257" s="30"/>
      <c r="D257" s="31"/>
    </row>
    <row r="258" spans="2:4" ht="14.25" customHeight="1" x14ac:dyDescent="0.25">
      <c r="B258" s="30"/>
      <c r="C258" s="30"/>
      <c r="D258" s="31"/>
    </row>
    <row r="259" spans="2:4" ht="14.25" customHeight="1" x14ac:dyDescent="0.25">
      <c r="B259" s="30"/>
      <c r="C259" s="30"/>
      <c r="D259" s="31"/>
    </row>
    <row r="260" spans="2:4" ht="14.25" customHeight="1" x14ac:dyDescent="0.25">
      <c r="B260" s="30"/>
      <c r="C260" s="30"/>
      <c r="D260" s="31"/>
    </row>
    <row r="261" spans="2:4" ht="14.25" customHeight="1" x14ac:dyDescent="0.25">
      <c r="B261" s="30"/>
      <c r="C261" s="30"/>
      <c r="D261" s="31"/>
    </row>
    <row r="262" spans="2:4" ht="14.25" customHeight="1" x14ac:dyDescent="0.25">
      <c r="B262" s="30"/>
      <c r="C262" s="30"/>
      <c r="D262" s="31"/>
    </row>
    <row r="263" spans="2:4" ht="14.25" customHeight="1" x14ac:dyDescent="0.25">
      <c r="B263" s="30"/>
      <c r="C263" s="30"/>
      <c r="D263" s="31"/>
    </row>
    <row r="264" spans="2:4" ht="14.25" customHeight="1" x14ac:dyDescent="0.25">
      <c r="B264" s="30"/>
      <c r="C264" s="30"/>
      <c r="D264" s="31"/>
    </row>
    <row r="265" spans="2:4" ht="14.25" customHeight="1" x14ac:dyDescent="0.25">
      <c r="B265" s="30"/>
      <c r="C265" s="30"/>
      <c r="D265" s="31"/>
    </row>
    <row r="266" spans="2:4" ht="14.25" customHeight="1" x14ac:dyDescent="0.25">
      <c r="B266" s="30"/>
      <c r="C266" s="30"/>
      <c r="D266" s="31"/>
    </row>
    <row r="267" spans="2:4" ht="14.25" customHeight="1" x14ac:dyDescent="0.25">
      <c r="B267" s="30"/>
      <c r="C267" s="30"/>
      <c r="D267" s="31"/>
    </row>
    <row r="268" spans="2:4" ht="14.25" customHeight="1" x14ac:dyDescent="0.25">
      <c r="B268" s="30"/>
      <c r="C268" s="30"/>
      <c r="D268" s="31"/>
    </row>
    <row r="269" spans="2:4" ht="14.25" customHeight="1" x14ac:dyDescent="0.25">
      <c r="B269" s="30"/>
      <c r="C269" s="30"/>
      <c r="D269" s="31"/>
    </row>
    <row r="270" spans="2:4" ht="14.25" customHeight="1" x14ac:dyDescent="0.25">
      <c r="B270" s="30"/>
      <c r="C270" s="30"/>
      <c r="D270" s="31"/>
    </row>
    <row r="271" spans="2:4" ht="14.25" customHeight="1" x14ac:dyDescent="0.25">
      <c r="B271" s="30"/>
      <c r="C271" s="30"/>
      <c r="D271" s="31"/>
    </row>
    <row r="272" spans="2:4" ht="14.25" customHeight="1" x14ac:dyDescent="0.25">
      <c r="B272" s="30"/>
      <c r="C272" s="30"/>
      <c r="D272" s="31"/>
    </row>
    <row r="273" spans="2:4" ht="14.25" customHeight="1" x14ac:dyDescent="0.25">
      <c r="B273" s="30"/>
      <c r="C273" s="30"/>
      <c r="D273" s="31"/>
    </row>
    <row r="274" spans="2:4" ht="14.25" customHeight="1" x14ac:dyDescent="0.25">
      <c r="B274" s="30"/>
      <c r="C274" s="30"/>
      <c r="D274" s="31"/>
    </row>
    <row r="275" spans="2:4" ht="14.25" customHeight="1" x14ac:dyDescent="0.25">
      <c r="B275" s="30"/>
      <c r="C275" s="30"/>
      <c r="D275" s="31"/>
    </row>
    <row r="276" spans="2:4" ht="14.25" customHeight="1" x14ac:dyDescent="0.25">
      <c r="B276" s="30"/>
      <c r="C276" s="30"/>
      <c r="D276" s="31"/>
    </row>
    <row r="277" spans="2:4" ht="14.25" customHeight="1" x14ac:dyDescent="0.25">
      <c r="B277" s="30"/>
      <c r="C277" s="30"/>
      <c r="D277" s="31"/>
    </row>
    <row r="278" spans="2:4" ht="14.25" customHeight="1" x14ac:dyDescent="0.25">
      <c r="B278" s="30"/>
      <c r="C278" s="30"/>
      <c r="D278" s="31"/>
    </row>
    <row r="279" spans="2:4" ht="14.25" customHeight="1" x14ac:dyDescent="0.25">
      <c r="B279" s="30"/>
      <c r="C279" s="30"/>
      <c r="D279" s="31"/>
    </row>
    <row r="280" spans="2:4" ht="14.25" customHeight="1" x14ac:dyDescent="0.25">
      <c r="B280" s="30"/>
      <c r="C280" s="30"/>
      <c r="D280" s="31"/>
    </row>
    <row r="281" spans="2:4" ht="14.25" customHeight="1" x14ac:dyDescent="0.25">
      <c r="B281" s="30"/>
      <c r="C281" s="30"/>
      <c r="D281" s="31"/>
    </row>
    <row r="282" spans="2:4" ht="14.25" customHeight="1" x14ac:dyDescent="0.25">
      <c r="B282" s="30"/>
      <c r="C282" s="30"/>
      <c r="D282" s="31"/>
    </row>
    <row r="283" spans="2:4" ht="14.25" customHeight="1" x14ac:dyDescent="0.25">
      <c r="B283" s="30"/>
      <c r="C283" s="30"/>
      <c r="D283" s="31"/>
    </row>
    <row r="284" spans="2:4" ht="14.25" customHeight="1" x14ac:dyDescent="0.25">
      <c r="B284" s="30"/>
      <c r="C284" s="30"/>
      <c r="D284" s="31"/>
    </row>
    <row r="285" spans="2:4" ht="14.25" customHeight="1" x14ac:dyDescent="0.25">
      <c r="B285" s="30"/>
      <c r="C285" s="30"/>
      <c r="D285" s="31"/>
    </row>
    <row r="286" spans="2:4" ht="14.25" customHeight="1" x14ac:dyDescent="0.25">
      <c r="B286" s="30"/>
      <c r="C286" s="30"/>
      <c r="D286" s="31"/>
    </row>
    <row r="287" spans="2:4" ht="14.25" customHeight="1" x14ac:dyDescent="0.25">
      <c r="B287" s="30"/>
      <c r="C287" s="30"/>
      <c r="D287" s="31"/>
    </row>
    <row r="288" spans="2:4" ht="14.25" customHeight="1" x14ac:dyDescent="0.25">
      <c r="B288" s="30"/>
      <c r="C288" s="30"/>
      <c r="D288" s="31"/>
    </row>
    <row r="289" spans="2:4" ht="14.25" customHeight="1" x14ac:dyDescent="0.25">
      <c r="B289" s="30"/>
      <c r="C289" s="30"/>
      <c r="D289" s="31"/>
    </row>
    <row r="290" spans="2:4" ht="14.25" customHeight="1" x14ac:dyDescent="0.25">
      <c r="B290" s="30"/>
      <c r="C290" s="30"/>
      <c r="D290" s="31"/>
    </row>
    <row r="291" spans="2:4" ht="14.25" customHeight="1" x14ac:dyDescent="0.25">
      <c r="B291" s="30"/>
      <c r="C291" s="30"/>
      <c r="D291" s="31"/>
    </row>
    <row r="292" spans="2:4" ht="14.25" customHeight="1" x14ac:dyDescent="0.25">
      <c r="B292" s="30"/>
      <c r="C292" s="30"/>
      <c r="D292" s="31"/>
    </row>
    <row r="293" spans="2:4" ht="14.25" customHeight="1" x14ac:dyDescent="0.25">
      <c r="B293" s="30"/>
      <c r="C293" s="30"/>
      <c r="D293" s="31"/>
    </row>
    <row r="294" spans="2:4" ht="14.25" customHeight="1" x14ac:dyDescent="0.25">
      <c r="B294" s="30"/>
      <c r="C294" s="30"/>
      <c r="D294" s="31"/>
    </row>
    <row r="295" spans="2:4" ht="14.25" customHeight="1" x14ac:dyDescent="0.25">
      <c r="B295" s="30"/>
      <c r="C295" s="30"/>
      <c r="D295" s="31"/>
    </row>
    <row r="296" spans="2:4" ht="14.25" customHeight="1" x14ac:dyDescent="0.25">
      <c r="B296" s="30"/>
      <c r="C296" s="30"/>
      <c r="D296" s="31"/>
    </row>
    <row r="297" spans="2:4" ht="14.25" customHeight="1" x14ac:dyDescent="0.25">
      <c r="B297" s="30"/>
      <c r="C297" s="30"/>
      <c r="D297" s="31"/>
    </row>
    <row r="298" spans="2:4" ht="14.25" customHeight="1" x14ac:dyDescent="0.25">
      <c r="B298" s="30"/>
      <c r="C298" s="30"/>
      <c r="D298" s="31"/>
    </row>
    <row r="299" spans="2:4" ht="14.25" customHeight="1" x14ac:dyDescent="0.25">
      <c r="B299" s="30"/>
      <c r="C299" s="30"/>
      <c r="D299" s="31"/>
    </row>
    <row r="300" spans="2:4" ht="14.25" customHeight="1" x14ac:dyDescent="0.25">
      <c r="B300" s="30"/>
      <c r="C300" s="30"/>
      <c r="D300" s="31"/>
    </row>
    <row r="301" spans="2:4" ht="14.25" customHeight="1" x14ac:dyDescent="0.25">
      <c r="B301" s="30"/>
      <c r="C301" s="30"/>
      <c r="D301" s="31"/>
    </row>
    <row r="302" spans="2:4" ht="14.25" customHeight="1" x14ac:dyDescent="0.25">
      <c r="B302" s="30"/>
      <c r="C302" s="30"/>
      <c r="D302" s="31"/>
    </row>
    <row r="303" spans="2:4" ht="14.25" customHeight="1" x14ac:dyDescent="0.25">
      <c r="B303" s="30"/>
      <c r="C303" s="30"/>
      <c r="D303" s="31"/>
    </row>
    <row r="304" spans="2:4" ht="14.25" customHeight="1" x14ac:dyDescent="0.25">
      <c r="B304" s="30"/>
      <c r="C304" s="30"/>
      <c r="D304" s="31"/>
    </row>
    <row r="305" spans="2:4" ht="14.25" customHeight="1" x14ac:dyDescent="0.25">
      <c r="B305" s="30"/>
      <c r="C305" s="30"/>
      <c r="D305" s="31"/>
    </row>
    <row r="306" spans="2:4" ht="14.25" customHeight="1" x14ac:dyDescent="0.25">
      <c r="B306" s="30"/>
      <c r="C306" s="30"/>
      <c r="D306" s="31"/>
    </row>
    <row r="307" spans="2:4" ht="14.25" customHeight="1" x14ac:dyDescent="0.25">
      <c r="B307" s="30"/>
      <c r="C307" s="30"/>
      <c r="D307" s="31"/>
    </row>
    <row r="308" spans="2:4" ht="14.25" customHeight="1" x14ac:dyDescent="0.25">
      <c r="B308" s="30"/>
      <c r="C308" s="30"/>
      <c r="D308" s="31"/>
    </row>
    <row r="309" spans="2:4" ht="14.25" customHeight="1" x14ac:dyDescent="0.25">
      <c r="B309" s="30"/>
      <c r="C309" s="30"/>
      <c r="D309" s="31"/>
    </row>
    <row r="310" spans="2:4" ht="14.25" customHeight="1" x14ac:dyDescent="0.25">
      <c r="B310" s="30"/>
      <c r="C310" s="30"/>
      <c r="D310" s="31"/>
    </row>
    <row r="311" spans="2:4" ht="14.25" customHeight="1" x14ac:dyDescent="0.25">
      <c r="B311" s="30"/>
      <c r="C311" s="30"/>
      <c r="D311" s="31"/>
    </row>
    <row r="312" spans="2:4" ht="14.25" customHeight="1" x14ac:dyDescent="0.25">
      <c r="B312" s="30"/>
      <c r="C312" s="30"/>
      <c r="D312" s="31"/>
    </row>
    <row r="313" spans="2:4" ht="14.25" customHeight="1" x14ac:dyDescent="0.25">
      <c r="B313" s="30"/>
      <c r="C313" s="30"/>
      <c r="D313" s="31"/>
    </row>
    <row r="314" spans="2:4" ht="14.25" customHeight="1" x14ac:dyDescent="0.25">
      <c r="B314" s="30"/>
      <c r="C314" s="30"/>
      <c r="D314" s="31"/>
    </row>
    <row r="315" spans="2:4" ht="14.25" customHeight="1" x14ac:dyDescent="0.25">
      <c r="B315" s="30"/>
      <c r="C315" s="30"/>
      <c r="D315" s="31"/>
    </row>
    <row r="316" spans="2:4" ht="14.25" customHeight="1" x14ac:dyDescent="0.25">
      <c r="B316" s="30"/>
      <c r="C316" s="30"/>
      <c r="D316" s="31"/>
    </row>
    <row r="317" spans="2:4" ht="14.25" customHeight="1" x14ac:dyDescent="0.25">
      <c r="B317" s="30"/>
      <c r="C317" s="30"/>
      <c r="D317" s="31"/>
    </row>
    <row r="318" spans="2:4" ht="14.25" customHeight="1" x14ac:dyDescent="0.25">
      <c r="B318" s="30"/>
      <c r="C318" s="30"/>
      <c r="D318" s="31"/>
    </row>
    <row r="319" spans="2:4" ht="14.25" customHeight="1" x14ac:dyDescent="0.25">
      <c r="B319" s="30"/>
      <c r="C319" s="30"/>
      <c r="D319" s="31"/>
    </row>
    <row r="320" spans="2:4" ht="14.25" customHeight="1" x14ac:dyDescent="0.25">
      <c r="B320" s="30"/>
      <c r="C320" s="30"/>
      <c r="D320" s="31"/>
    </row>
    <row r="321" spans="2:4" ht="14.25" customHeight="1" x14ac:dyDescent="0.25">
      <c r="B321" s="30"/>
      <c r="C321" s="30"/>
      <c r="D321" s="31"/>
    </row>
    <row r="322" spans="2:4" ht="14.25" customHeight="1" x14ac:dyDescent="0.25">
      <c r="B322" s="30"/>
      <c r="C322" s="30"/>
      <c r="D322" s="31"/>
    </row>
    <row r="323" spans="2:4" ht="14.25" customHeight="1" x14ac:dyDescent="0.25">
      <c r="B323" s="30"/>
      <c r="C323" s="30"/>
      <c r="D323" s="31"/>
    </row>
    <row r="324" spans="2:4" ht="14.25" customHeight="1" x14ac:dyDescent="0.25">
      <c r="B324" s="30"/>
      <c r="C324" s="30"/>
      <c r="D324" s="31"/>
    </row>
    <row r="325" spans="2:4" ht="14.25" customHeight="1" x14ac:dyDescent="0.25">
      <c r="B325" s="30"/>
      <c r="C325" s="30"/>
      <c r="D325" s="31"/>
    </row>
    <row r="326" spans="2:4" ht="14.25" customHeight="1" x14ac:dyDescent="0.25">
      <c r="B326" s="30"/>
      <c r="C326" s="30"/>
      <c r="D326" s="31"/>
    </row>
    <row r="327" spans="2:4" ht="14.25" customHeight="1" x14ac:dyDescent="0.25">
      <c r="B327" s="30"/>
      <c r="C327" s="30"/>
      <c r="D327" s="31"/>
    </row>
    <row r="328" spans="2:4" ht="14.25" customHeight="1" x14ac:dyDescent="0.25">
      <c r="B328" s="30"/>
      <c r="C328" s="30"/>
      <c r="D328" s="31"/>
    </row>
    <row r="329" spans="2:4" ht="14.25" customHeight="1" x14ac:dyDescent="0.25">
      <c r="B329" s="30"/>
      <c r="C329" s="30"/>
      <c r="D329" s="31"/>
    </row>
    <row r="330" spans="2:4" ht="14.25" customHeight="1" x14ac:dyDescent="0.25">
      <c r="B330" s="30"/>
      <c r="C330" s="30"/>
      <c r="D330" s="31"/>
    </row>
    <row r="331" spans="2:4" ht="14.25" customHeight="1" x14ac:dyDescent="0.25">
      <c r="B331" s="30"/>
      <c r="C331" s="30"/>
      <c r="D331" s="31"/>
    </row>
    <row r="332" spans="2:4" ht="14.25" customHeight="1" x14ac:dyDescent="0.25">
      <c r="B332" s="30"/>
      <c r="C332" s="30"/>
      <c r="D332" s="31"/>
    </row>
    <row r="333" spans="2:4" ht="14.25" customHeight="1" x14ac:dyDescent="0.25">
      <c r="B333" s="30"/>
      <c r="C333" s="30"/>
      <c r="D333" s="31"/>
    </row>
    <row r="334" spans="2:4" ht="14.25" customHeight="1" x14ac:dyDescent="0.25">
      <c r="B334" s="30"/>
      <c r="C334" s="30"/>
      <c r="D334" s="31"/>
    </row>
    <row r="335" spans="2:4" ht="14.25" customHeight="1" x14ac:dyDescent="0.25">
      <c r="B335" s="30"/>
      <c r="C335" s="30"/>
      <c r="D335" s="31"/>
    </row>
    <row r="336" spans="2:4" ht="14.25" customHeight="1" x14ac:dyDescent="0.25">
      <c r="B336" s="30"/>
      <c r="C336" s="30"/>
      <c r="D336" s="31"/>
    </row>
    <row r="337" spans="2:4" ht="14.25" customHeight="1" x14ac:dyDescent="0.25">
      <c r="B337" s="30"/>
      <c r="C337" s="30"/>
      <c r="D337" s="31"/>
    </row>
    <row r="338" spans="2:4" ht="14.25" customHeight="1" x14ac:dyDescent="0.25">
      <c r="B338" s="30"/>
      <c r="C338" s="30"/>
      <c r="D338" s="31"/>
    </row>
    <row r="339" spans="2:4" ht="14.25" customHeight="1" x14ac:dyDescent="0.25">
      <c r="B339" s="30"/>
      <c r="C339" s="30"/>
      <c r="D339" s="31"/>
    </row>
    <row r="340" spans="2:4" ht="14.25" customHeight="1" x14ac:dyDescent="0.25">
      <c r="B340" s="30"/>
      <c r="C340" s="30"/>
      <c r="D340" s="31"/>
    </row>
    <row r="341" spans="2:4" ht="14.25" customHeight="1" x14ac:dyDescent="0.25">
      <c r="B341" s="30"/>
      <c r="C341" s="30"/>
      <c r="D341" s="31"/>
    </row>
    <row r="342" spans="2:4" ht="14.25" customHeight="1" x14ac:dyDescent="0.25">
      <c r="B342" s="30"/>
      <c r="C342" s="30"/>
      <c r="D342" s="31"/>
    </row>
    <row r="343" spans="2:4" ht="14.25" customHeight="1" x14ac:dyDescent="0.25">
      <c r="B343" s="30"/>
      <c r="C343" s="30"/>
      <c r="D343" s="31"/>
    </row>
    <row r="344" spans="2:4" ht="14.25" customHeight="1" x14ac:dyDescent="0.25">
      <c r="B344" s="30"/>
      <c r="C344" s="30"/>
      <c r="D344" s="31"/>
    </row>
    <row r="345" spans="2:4" ht="14.25" customHeight="1" x14ac:dyDescent="0.25">
      <c r="B345" s="30"/>
      <c r="C345" s="30"/>
      <c r="D345" s="31"/>
    </row>
    <row r="346" spans="2:4" ht="14.25" customHeight="1" x14ac:dyDescent="0.25">
      <c r="B346" s="30"/>
      <c r="C346" s="30"/>
      <c r="D346" s="31"/>
    </row>
    <row r="347" spans="2:4" ht="14.25" customHeight="1" x14ac:dyDescent="0.25">
      <c r="B347" s="30"/>
      <c r="C347" s="30"/>
      <c r="D347" s="31"/>
    </row>
    <row r="348" spans="2:4" ht="14.25" customHeight="1" x14ac:dyDescent="0.25">
      <c r="B348" s="30"/>
      <c r="C348" s="30"/>
      <c r="D348" s="31"/>
    </row>
    <row r="349" spans="2:4" ht="14.25" customHeight="1" x14ac:dyDescent="0.25">
      <c r="B349" s="30"/>
      <c r="C349" s="30"/>
      <c r="D349" s="31"/>
    </row>
    <row r="350" spans="2:4" ht="14.25" customHeight="1" x14ac:dyDescent="0.25">
      <c r="B350" s="30"/>
      <c r="C350" s="30"/>
      <c r="D350" s="31"/>
    </row>
    <row r="351" spans="2:4" ht="14.25" customHeight="1" x14ac:dyDescent="0.25">
      <c r="B351" s="30"/>
      <c r="C351" s="30"/>
      <c r="D351" s="31"/>
    </row>
    <row r="352" spans="2:4" ht="14.25" customHeight="1" x14ac:dyDescent="0.25">
      <c r="B352" s="30"/>
      <c r="C352" s="30"/>
      <c r="D352" s="31"/>
    </row>
    <row r="353" spans="2:4" ht="14.25" customHeight="1" x14ac:dyDescent="0.25">
      <c r="B353" s="30"/>
      <c r="C353" s="30"/>
      <c r="D353" s="31"/>
    </row>
    <row r="354" spans="2:4" ht="14.25" customHeight="1" x14ac:dyDescent="0.25">
      <c r="B354" s="30"/>
      <c r="C354" s="30"/>
      <c r="D354" s="31"/>
    </row>
    <row r="355" spans="2:4" ht="14.25" customHeight="1" x14ac:dyDescent="0.25">
      <c r="B355" s="30"/>
      <c r="C355" s="30"/>
      <c r="D355" s="31"/>
    </row>
    <row r="356" spans="2:4" ht="14.25" customHeight="1" x14ac:dyDescent="0.25">
      <c r="B356" s="30"/>
      <c r="C356" s="30"/>
      <c r="D356" s="31"/>
    </row>
    <row r="357" spans="2:4" ht="14.25" customHeight="1" x14ac:dyDescent="0.25">
      <c r="B357" s="30"/>
      <c r="C357" s="30"/>
      <c r="D357" s="31"/>
    </row>
    <row r="358" spans="2:4" ht="14.25" customHeight="1" x14ac:dyDescent="0.25">
      <c r="B358" s="30"/>
      <c r="C358" s="30"/>
      <c r="D358" s="31"/>
    </row>
    <row r="359" spans="2:4" ht="14.25" customHeight="1" x14ac:dyDescent="0.25">
      <c r="B359" s="30"/>
      <c r="C359" s="30"/>
      <c r="D359" s="31"/>
    </row>
    <row r="360" spans="2:4" ht="14.25" customHeight="1" x14ac:dyDescent="0.25">
      <c r="B360" s="30"/>
      <c r="C360" s="30"/>
      <c r="D360" s="31"/>
    </row>
    <row r="361" spans="2:4" ht="14.25" customHeight="1" x14ac:dyDescent="0.25">
      <c r="B361" s="30"/>
      <c r="C361" s="30"/>
      <c r="D361" s="31"/>
    </row>
    <row r="362" spans="2:4" ht="14.25" customHeight="1" x14ac:dyDescent="0.25">
      <c r="B362" s="30"/>
      <c r="C362" s="30"/>
      <c r="D362" s="31"/>
    </row>
    <row r="363" spans="2:4" ht="14.25" customHeight="1" x14ac:dyDescent="0.25">
      <c r="B363" s="30"/>
      <c r="C363" s="30"/>
      <c r="D363" s="31"/>
    </row>
    <row r="364" spans="2:4" ht="14.25" customHeight="1" x14ac:dyDescent="0.25">
      <c r="B364" s="30"/>
      <c r="C364" s="30"/>
      <c r="D364" s="31"/>
    </row>
    <row r="365" spans="2:4" ht="14.25" customHeight="1" x14ac:dyDescent="0.25">
      <c r="B365" s="30"/>
      <c r="C365" s="30"/>
      <c r="D365" s="31"/>
    </row>
    <row r="366" spans="2:4" ht="14.25" customHeight="1" x14ac:dyDescent="0.25">
      <c r="B366" s="30"/>
      <c r="C366" s="30"/>
      <c r="D366" s="31"/>
    </row>
    <row r="367" spans="2:4" ht="14.25" customHeight="1" x14ac:dyDescent="0.25">
      <c r="B367" s="30"/>
      <c r="C367" s="30"/>
      <c r="D367" s="31"/>
    </row>
    <row r="368" spans="2:4" ht="14.25" customHeight="1" x14ac:dyDescent="0.25">
      <c r="B368" s="30"/>
      <c r="C368" s="30"/>
      <c r="D368" s="31"/>
    </row>
    <row r="369" spans="2:4" ht="14.25" customHeight="1" x14ac:dyDescent="0.25">
      <c r="B369" s="30"/>
      <c r="C369" s="30"/>
      <c r="D369" s="31"/>
    </row>
    <row r="370" spans="2:4" ht="14.25" customHeight="1" x14ac:dyDescent="0.25">
      <c r="B370" s="30"/>
      <c r="C370" s="30"/>
      <c r="D370" s="31"/>
    </row>
    <row r="371" spans="2:4" ht="14.25" customHeight="1" x14ac:dyDescent="0.25">
      <c r="B371" s="30"/>
      <c r="C371" s="30"/>
      <c r="D371" s="31"/>
    </row>
    <row r="372" spans="2:4" ht="14.25" customHeight="1" x14ac:dyDescent="0.25">
      <c r="B372" s="30"/>
      <c r="C372" s="30"/>
      <c r="D372" s="31"/>
    </row>
    <row r="373" spans="2:4" ht="14.25" customHeight="1" x14ac:dyDescent="0.25">
      <c r="B373" s="30"/>
      <c r="C373" s="30"/>
      <c r="D373" s="31"/>
    </row>
    <row r="374" spans="2:4" ht="14.25" customHeight="1" x14ac:dyDescent="0.25">
      <c r="B374" s="30"/>
      <c r="C374" s="30"/>
      <c r="D374" s="31"/>
    </row>
    <row r="375" spans="2:4" ht="14.25" customHeight="1" x14ac:dyDescent="0.25">
      <c r="B375" s="30"/>
      <c r="C375" s="30"/>
      <c r="D375" s="31"/>
    </row>
    <row r="376" spans="2:4" ht="14.25" customHeight="1" x14ac:dyDescent="0.25">
      <c r="B376" s="30"/>
      <c r="C376" s="30"/>
      <c r="D376" s="31"/>
    </row>
    <row r="377" spans="2:4" ht="14.25" customHeight="1" x14ac:dyDescent="0.25">
      <c r="B377" s="30"/>
      <c r="C377" s="30"/>
      <c r="D377" s="31"/>
    </row>
    <row r="378" spans="2:4" ht="14.25" customHeight="1" x14ac:dyDescent="0.25">
      <c r="B378" s="30"/>
      <c r="C378" s="30"/>
      <c r="D378" s="31"/>
    </row>
    <row r="379" spans="2:4" ht="14.25" customHeight="1" x14ac:dyDescent="0.25">
      <c r="B379" s="30"/>
      <c r="C379" s="30"/>
      <c r="D379" s="31"/>
    </row>
    <row r="380" spans="2:4" ht="14.25" customHeight="1" x14ac:dyDescent="0.25">
      <c r="B380" s="30"/>
      <c r="C380" s="30"/>
      <c r="D380" s="31"/>
    </row>
    <row r="381" spans="2:4" ht="14.25" customHeight="1" x14ac:dyDescent="0.25">
      <c r="B381" s="30"/>
      <c r="C381" s="30"/>
      <c r="D381" s="31"/>
    </row>
    <row r="382" spans="2:4" ht="14.25" customHeight="1" x14ac:dyDescent="0.25">
      <c r="B382" s="30"/>
      <c r="C382" s="30"/>
      <c r="D382" s="31"/>
    </row>
    <row r="383" spans="2:4" ht="14.25" customHeight="1" x14ac:dyDescent="0.25">
      <c r="B383" s="30"/>
      <c r="C383" s="30"/>
      <c r="D383" s="31"/>
    </row>
    <row r="384" spans="2:4" ht="14.25" customHeight="1" x14ac:dyDescent="0.25">
      <c r="B384" s="30"/>
      <c r="C384" s="30"/>
      <c r="D384" s="31"/>
    </row>
    <row r="385" spans="2:4" ht="14.25" customHeight="1" x14ac:dyDescent="0.25">
      <c r="B385" s="30"/>
      <c r="C385" s="30"/>
      <c r="D385" s="31"/>
    </row>
    <row r="386" spans="2:4" ht="14.25" customHeight="1" x14ac:dyDescent="0.25">
      <c r="B386" s="30"/>
      <c r="C386" s="30"/>
      <c r="D386" s="31"/>
    </row>
    <row r="387" spans="2:4" ht="14.25" customHeight="1" x14ac:dyDescent="0.25">
      <c r="B387" s="30"/>
      <c r="C387" s="30"/>
      <c r="D387" s="31"/>
    </row>
    <row r="388" spans="2:4" ht="14.25" customHeight="1" x14ac:dyDescent="0.25">
      <c r="B388" s="30"/>
      <c r="C388" s="30"/>
      <c r="D388" s="31"/>
    </row>
    <row r="389" spans="2:4" ht="14.25" customHeight="1" x14ac:dyDescent="0.25">
      <c r="B389" s="30"/>
      <c r="C389" s="30"/>
      <c r="D389" s="31"/>
    </row>
    <row r="390" spans="2:4" ht="14.25" customHeight="1" x14ac:dyDescent="0.25">
      <c r="B390" s="30"/>
      <c r="C390" s="30"/>
      <c r="D390" s="31"/>
    </row>
    <row r="391" spans="2:4" ht="14.25" customHeight="1" x14ac:dyDescent="0.25">
      <c r="B391" s="30"/>
      <c r="C391" s="30"/>
      <c r="D391" s="31"/>
    </row>
    <row r="392" spans="2:4" ht="14.25" customHeight="1" x14ac:dyDescent="0.25">
      <c r="B392" s="30"/>
      <c r="C392" s="30"/>
      <c r="D392" s="31"/>
    </row>
    <row r="393" spans="2:4" ht="14.25" customHeight="1" x14ac:dyDescent="0.25">
      <c r="B393" s="30"/>
      <c r="C393" s="30"/>
      <c r="D393" s="31"/>
    </row>
    <row r="394" spans="2:4" ht="14.25" customHeight="1" x14ac:dyDescent="0.25">
      <c r="B394" s="30"/>
      <c r="C394" s="30"/>
      <c r="D394" s="31"/>
    </row>
    <row r="395" spans="2:4" ht="14.25" customHeight="1" x14ac:dyDescent="0.25">
      <c r="B395" s="30"/>
      <c r="C395" s="30"/>
      <c r="D395" s="31"/>
    </row>
    <row r="396" spans="2:4" ht="14.25" customHeight="1" x14ac:dyDescent="0.25">
      <c r="B396" s="30"/>
      <c r="C396" s="30"/>
      <c r="D396" s="31"/>
    </row>
    <row r="397" spans="2:4" ht="14.25" customHeight="1" x14ac:dyDescent="0.25">
      <c r="B397" s="30"/>
      <c r="C397" s="30"/>
      <c r="D397" s="31"/>
    </row>
    <row r="398" spans="2:4" ht="14.25" customHeight="1" x14ac:dyDescent="0.25">
      <c r="B398" s="30"/>
      <c r="C398" s="30"/>
      <c r="D398" s="31"/>
    </row>
    <row r="399" spans="2:4" ht="14.25" customHeight="1" x14ac:dyDescent="0.25">
      <c r="B399" s="30"/>
      <c r="C399" s="30"/>
      <c r="D399" s="31"/>
    </row>
    <row r="400" spans="2:4" ht="14.25" customHeight="1" x14ac:dyDescent="0.25">
      <c r="B400" s="30"/>
      <c r="C400" s="30"/>
      <c r="D400" s="31"/>
    </row>
    <row r="401" spans="2:4" ht="14.25" customHeight="1" x14ac:dyDescent="0.25">
      <c r="B401" s="30"/>
      <c r="C401" s="30"/>
      <c r="D401" s="31"/>
    </row>
    <row r="402" spans="2:4" ht="14.25" customHeight="1" x14ac:dyDescent="0.25">
      <c r="B402" s="30"/>
      <c r="C402" s="30"/>
      <c r="D402" s="31"/>
    </row>
    <row r="403" spans="2:4" ht="14.25" customHeight="1" x14ac:dyDescent="0.25">
      <c r="B403" s="30"/>
      <c r="C403" s="30"/>
      <c r="D403" s="31"/>
    </row>
    <row r="404" spans="2:4" ht="14.25" customHeight="1" x14ac:dyDescent="0.25">
      <c r="B404" s="30"/>
      <c r="C404" s="30"/>
      <c r="D404" s="31"/>
    </row>
    <row r="405" spans="2:4" ht="14.25" customHeight="1" x14ac:dyDescent="0.25">
      <c r="B405" s="30"/>
      <c r="C405" s="30"/>
      <c r="D405" s="31"/>
    </row>
    <row r="406" spans="2:4" ht="14.25" customHeight="1" x14ac:dyDescent="0.25">
      <c r="B406" s="30"/>
      <c r="C406" s="30"/>
      <c r="D406" s="31"/>
    </row>
    <row r="407" spans="2:4" ht="14.25" customHeight="1" x14ac:dyDescent="0.25">
      <c r="B407" s="30"/>
      <c r="C407" s="30"/>
      <c r="D407" s="31"/>
    </row>
    <row r="408" spans="2:4" ht="14.25" customHeight="1" x14ac:dyDescent="0.25">
      <c r="B408" s="30"/>
      <c r="C408" s="30"/>
      <c r="D408" s="31"/>
    </row>
    <row r="409" spans="2:4" ht="14.25" customHeight="1" x14ac:dyDescent="0.25">
      <c r="B409" s="30"/>
      <c r="C409" s="30"/>
      <c r="D409" s="31"/>
    </row>
    <row r="410" spans="2:4" ht="14.25" customHeight="1" x14ac:dyDescent="0.25">
      <c r="B410" s="30"/>
      <c r="C410" s="30"/>
      <c r="D410" s="31"/>
    </row>
    <row r="411" spans="2:4" ht="14.25" customHeight="1" x14ac:dyDescent="0.25">
      <c r="B411" s="30"/>
      <c r="C411" s="30"/>
      <c r="D411" s="31"/>
    </row>
    <row r="412" spans="2:4" ht="14.25" customHeight="1" x14ac:dyDescent="0.25">
      <c r="B412" s="30"/>
      <c r="C412" s="30"/>
      <c r="D412" s="31"/>
    </row>
    <row r="413" spans="2:4" ht="14.25" customHeight="1" x14ac:dyDescent="0.25">
      <c r="B413" s="30"/>
      <c r="C413" s="30"/>
      <c r="D413" s="31"/>
    </row>
    <row r="414" spans="2:4" ht="14.25" customHeight="1" x14ac:dyDescent="0.25">
      <c r="B414" s="30"/>
      <c r="C414" s="30"/>
      <c r="D414" s="31"/>
    </row>
    <row r="415" spans="2:4" ht="14.25" customHeight="1" x14ac:dyDescent="0.25">
      <c r="B415" s="30"/>
      <c r="C415" s="30"/>
      <c r="D415" s="31"/>
    </row>
    <row r="416" spans="2:4" ht="14.25" customHeight="1" x14ac:dyDescent="0.25">
      <c r="B416" s="30"/>
      <c r="C416" s="30"/>
      <c r="D416" s="31"/>
    </row>
    <row r="417" spans="2:4" ht="14.25" customHeight="1" x14ac:dyDescent="0.25">
      <c r="B417" s="30"/>
      <c r="C417" s="30"/>
      <c r="D417" s="31"/>
    </row>
    <row r="418" spans="2:4" ht="14.25" customHeight="1" x14ac:dyDescent="0.25">
      <c r="B418" s="30"/>
      <c r="C418" s="30"/>
      <c r="D418" s="31"/>
    </row>
    <row r="419" spans="2:4" ht="14.25" customHeight="1" x14ac:dyDescent="0.25">
      <c r="B419" s="30"/>
      <c r="C419" s="30"/>
      <c r="D419" s="31"/>
    </row>
    <row r="420" spans="2:4" ht="14.25" customHeight="1" x14ac:dyDescent="0.25">
      <c r="B420" s="30"/>
      <c r="C420" s="30"/>
      <c r="D420" s="31"/>
    </row>
    <row r="421" spans="2:4" ht="14.25" customHeight="1" x14ac:dyDescent="0.25">
      <c r="B421" s="30"/>
      <c r="C421" s="30"/>
      <c r="D421" s="31"/>
    </row>
    <row r="422" spans="2:4" ht="14.25" customHeight="1" x14ac:dyDescent="0.25">
      <c r="B422" s="30"/>
      <c r="C422" s="30"/>
      <c r="D422" s="31"/>
    </row>
    <row r="423" spans="2:4" ht="14.25" customHeight="1" x14ac:dyDescent="0.25">
      <c r="B423" s="30"/>
      <c r="C423" s="30"/>
      <c r="D423" s="31"/>
    </row>
    <row r="424" spans="2:4" ht="14.25" customHeight="1" x14ac:dyDescent="0.25">
      <c r="B424" s="30"/>
      <c r="C424" s="30"/>
      <c r="D424" s="31"/>
    </row>
    <row r="425" spans="2:4" ht="14.25" customHeight="1" x14ac:dyDescent="0.25">
      <c r="B425" s="30"/>
      <c r="C425" s="30"/>
      <c r="D425" s="31"/>
    </row>
    <row r="426" spans="2:4" ht="14.25" customHeight="1" x14ac:dyDescent="0.25">
      <c r="B426" s="30"/>
      <c r="C426" s="30"/>
      <c r="D426" s="31"/>
    </row>
    <row r="427" spans="2:4" ht="14.25" customHeight="1" x14ac:dyDescent="0.25">
      <c r="B427" s="30"/>
      <c r="C427" s="30"/>
      <c r="D427" s="31"/>
    </row>
    <row r="428" spans="2:4" ht="14.25" customHeight="1" x14ac:dyDescent="0.25">
      <c r="B428" s="30"/>
      <c r="C428" s="30"/>
      <c r="D428" s="31"/>
    </row>
    <row r="429" spans="2:4" ht="14.25" customHeight="1" x14ac:dyDescent="0.25">
      <c r="B429" s="30"/>
      <c r="C429" s="30"/>
      <c r="D429" s="31"/>
    </row>
    <row r="430" spans="2:4" ht="14.25" customHeight="1" x14ac:dyDescent="0.25">
      <c r="B430" s="30"/>
      <c r="C430" s="30"/>
      <c r="D430" s="31"/>
    </row>
    <row r="431" spans="2:4" ht="14.25" customHeight="1" x14ac:dyDescent="0.25">
      <c r="B431" s="30"/>
      <c r="C431" s="30"/>
      <c r="D431" s="31"/>
    </row>
    <row r="432" spans="2:4" ht="14.25" customHeight="1" x14ac:dyDescent="0.25">
      <c r="B432" s="30"/>
      <c r="C432" s="30"/>
      <c r="D432" s="31"/>
    </row>
    <row r="433" spans="2:4" ht="14.25" customHeight="1" x14ac:dyDescent="0.25">
      <c r="B433" s="30"/>
      <c r="C433" s="30"/>
      <c r="D433" s="31"/>
    </row>
    <row r="434" spans="2:4" ht="14.25" customHeight="1" x14ac:dyDescent="0.25">
      <c r="B434" s="30"/>
      <c r="C434" s="30"/>
      <c r="D434" s="31"/>
    </row>
    <row r="435" spans="2:4" ht="14.25" customHeight="1" x14ac:dyDescent="0.25">
      <c r="B435" s="30"/>
      <c r="C435" s="30"/>
      <c r="D435" s="31"/>
    </row>
    <row r="436" spans="2:4" ht="14.25" customHeight="1" x14ac:dyDescent="0.25">
      <c r="B436" s="30"/>
      <c r="C436" s="30"/>
      <c r="D436" s="31"/>
    </row>
    <row r="437" spans="2:4" ht="14.25" customHeight="1" x14ac:dyDescent="0.25">
      <c r="B437" s="30"/>
      <c r="C437" s="30"/>
      <c r="D437" s="31"/>
    </row>
    <row r="438" spans="2:4" ht="14.25" customHeight="1" x14ac:dyDescent="0.25">
      <c r="B438" s="30"/>
      <c r="C438" s="30"/>
      <c r="D438" s="31"/>
    </row>
    <row r="439" spans="2:4" ht="14.25" customHeight="1" x14ac:dyDescent="0.25">
      <c r="B439" s="30"/>
      <c r="C439" s="30"/>
      <c r="D439" s="31"/>
    </row>
    <row r="440" spans="2:4" ht="14.25" customHeight="1" x14ac:dyDescent="0.25">
      <c r="B440" s="30"/>
      <c r="C440" s="30"/>
      <c r="D440" s="31"/>
    </row>
    <row r="441" spans="2:4" ht="14.25" customHeight="1" x14ac:dyDescent="0.25">
      <c r="B441" s="30"/>
      <c r="C441" s="30"/>
      <c r="D441" s="31"/>
    </row>
    <row r="442" spans="2:4" ht="14.25" customHeight="1" x14ac:dyDescent="0.25">
      <c r="B442" s="30"/>
      <c r="C442" s="30"/>
      <c r="D442" s="31"/>
    </row>
    <row r="443" spans="2:4" ht="14.25" customHeight="1" x14ac:dyDescent="0.25">
      <c r="B443" s="30"/>
      <c r="C443" s="30"/>
      <c r="D443" s="31"/>
    </row>
    <row r="444" spans="2:4" ht="14.25" customHeight="1" x14ac:dyDescent="0.25">
      <c r="B444" s="30"/>
      <c r="C444" s="30"/>
      <c r="D444" s="31"/>
    </row>
    <row r="445" spans="2:4" ht="14.25" customHeight="1" x14ac:dyDescent="0.25">
      <c r="B445" s="30"/>
      <c r="C445" s="30"/>
      <c r="D445" s="31"/>
    </row>
    <row r="446" spans="2:4" ht="14.25" customHeight="1" x14ac:dyDescent="0.25">
      <c r="B446" s="30"/>
      <c r="C446" s="30"/>
      <c r="D446" s="31"/>
    </row>
    <row r="447" spans="2:4" ht="14.25" customHeight="1" x14ac:dyDescent="0.25">
      <c r="B447" s="30"/>
      <c r="C447" s="30"/>
      <c r="D447" s="31"/>
    </row>
    <row r="448" spans="2:4" ht="14.25" customHeight="1" x14ac:dyDescent="0.25">
      <c r="B448" s="30"/>
      <c r="C448" s="30"/>
      <c r="D448" s="31"/>
    </row>
    <row r="449" spans="2:4" ht="14.25" customHeight="1" x14ac:dyDescent="0.25">
      <c r="B449" s="30"/>
      <c r="C449" s="30"/>
      <c r="D449" s="31"/>
    </row>
    <row r="450" spans="2:4" ht="14.25" customHeight="1" x14ac:dyDescent="0.25">
      <c r="B450" s="30"/>
      <c r="C450" s="30"/>
      <c r="D450" s="31"/>
    </row>
    <row r="451" spans="2:4" ht="14.25" customHeight="1" x14ac:dyDescent="0.25">
      <c r="B451" s="30"/>
      <c r="C451" s="30"/>
      <c r="D451" s="31"/>
    </row>
    <row r="452" spans="2:4" ht="14.25" customHeight="1" x14ac:dyDescent="0.25">
      <c r="B452" s="30"/>
      <c r="C452" s="30"/>
      <c r="D452" s="31"/>
    </row>
    <row r="453" spans="2:4" ht="14.25" customHeight="1" x14ac:dyDescent="0.25">
      <c r="B453" s="30"/>
      <c r="C453" s="30"/>
      <c r="D453" s="31"/>
    </row>
    <row r="454" spans="2:4" ht="14.25" customHeight="1" x14ac:dyDescent="0.25">
      <c r="B454" s="30"/>
      <c r="C454" s="30"/>
      <c r="D454" s="31"/>
    </row>
    <row r="455" spans="2:4" ht="14.25" customHeight="1" x14ac:dyDescent="0.25">
      <c r="B455" s="30"/>
      <c r="C455" s="30"/>
      <c r="D455" s="31"/>
    </row>
    <row r="456" spans="2:4" ht="14.25" customHeight="1" x14ac:dyDescent="0.25">
      <c r="B456" s="30"/>
      <c r="C456" s="30"/>
      <c r="D456" s="31"/>
    </row>
    <row r="457" spans="2:4" ht="14.25" customHeight="1" x14ac:dyDescent="0.25">
      <c r="B457" s="30"/>
      <c r="C457" s="30"/>
      <c r="D457" s="31"/>
    </row>
    <row r="458" spans="2:4" ht="14.25" customHeight="1" x14ac:dyDescent="0.25">
      <c r="B458" s="30"/>
      <c r="C458" s="30"/>
      <c r="D458" s="31"/>
    </row>
    <row r="459" spans="2:4" ht="14.25" customHeight="1" x14ac:dyDescent="0.25">
      <c r="B459" s="30"/>
      <c r="C459" s="30"/>
      <c r="D459" s="31"/>
    </row>
    <row r="460" spans="2:4" ht="14.25" customHeight="1" x14ac:dyDescent="0.25">
      <c r="B460" s="30"/>
      <c r="C460" s="30"/>
      <c r="D460" s="31"/>
    </row>
    <row r="461" spans="2:4" ht="14.25" customHeight="1" x14ac:dyDescent="0.25">
      <c r="B461" s="30"/>
      <c r="C461" s="30"/>
      <c r="D461" s="31"/>
    </row>
    <row r="462" spans="2:4" ht="14.25" customHeight="1" x14ac:dyDescent="0.25">
      <c r="B462" s="30"/>
      <c r="C462" s="30"/>
      <c r="D462" s="31"/>
    </row>
    <row r="463" spans="2:4" ht="14.25" customHeight="1" x14ac:dyDescent="0.25">
      <c r="B463" s="30"/>
      <c r="C463" s="30"/>
      <c r="D463" s="31"/>
    </row>
    <row r="464" spans="2:4" ht="14.25" customHeight="1" x14ac:dyDescent="0.25">
      <c r="B464" s="30"/>
      <c r="C464" s="30"/>
      <c r="D464" s="31"/>
    </row>
    <row r="465" spans="2:4" ht="14.25" customHeight="1" x14ac:dyDescent="0.25">
      <c r="B465" s="30"/>
      <c r="C465" s="30"/>
      <c r="D465" s="31"/>
    </row>
    <row r="466" spans="2:4" ht="14.25" customHeight="1" x14ac:dyDescent="0.25">
      <c r="B466" s="30"/>
      <c r="C466" s="30"/>
      <c r="D466" s="31"/>
    </row>
    <row r="467" spans="2:4" ht="14.25" customHeight="1" x14ac:dyDescent="0.25">
      <c r="B467" s="30"/>
      <c r="C467" s="30"/>
      <c r="D467" s="31"/>
    </row>
    <row r="468" spans="2:4" ht="14.25" customHeight="1" x14ac:dyDescent="0.25">
      <c r="B468" s="30"/>
      <c r="C468" s="30"/>
      <c r="D468" s="31"/>
    </row>
    <row r="469" spans="2:4" ht="14.25" customHeight="1" x14ac:dyDescent="0.25">
      <c r="B469" s="30"/>
      <c r="C469" s="30"/>
      <c r="D469" s="31"/>
    </row>
    <row r="470" spans="2:4" ht="14.25" customHeight="1" x14ac:dyDescent="0.25">
      <c r="B470" s="30"/>
      <c r="C470" s="30"/>
      <c r="D470" s="31"/>
    </row>
    <row r="471" spans="2:4" ht="14.25" customHeight="1" x14ac:dyDescent="0.25">
      <c r="B471" s="30"/>
      <c r="C471" s="30"/>
      <c r="D471" s="31"/>
    </row>
    <row r="472" spans="2:4" ht="14.25" customHeight="1" x14ac:dyDescent="0.25">
      <c r="B472" s="30"/>
      <c r="C472" s="30"/>
      <c r="D472" s="31"/>
    </row>
    <row r="473" spans="2:4" ht="14.25" customHeight="1" x14ac:dyDescent="0.25">
      <c r="B473" s="30"/>
      <c r="C473" s="30"/>
      <c r="D473" s="31"/>
    </row>
    <row r="474" spans="2:4" ht="14.25" customHeight="1" x14ac:dyDescent="0.25">
      <c r="B474" s="30"/>
      <c r="C474" s="30"/>
      <c r="D474" s="31"/>
    </row>
    <row r="475" spans="2:4" ht="14.25" customHeight="1" x14ac:dyDescent="0.25">
      <c r="B475" s="30"/>
      <c r="C475" s="30"/>
      <c r="D475" s="31"/>
    </row>
    <row r="476" spans="2:4" ht="14.25" customHeight="1" x14ac:dyDescent="0.25">
      <c r="B476" s="30"/>
      <c r="C476" s="30"/>
      <c r="D476" s="31"/>
    </row>
    <row r="477" spans="2:4" ht="14.25" customHeight="1" x14ac:dyDescent="0.25">
      <c r="B477" s="30"/>
      <c r="C477" s="30"/>
      <c r="D477" s="31"/>
    </row>
    <row r="478" spans="2:4" ht="14.25" customHeight="1" x14ac:dyDescent="0.25">
      <c r="B478" s="30"/>
      <c r="C478" s="30"/>
      <c r="D478" s="31"/>
    </row>
    <row r="479" spans="2:4" ht="14.25" customHeight="1" x14ac:dyDescent="0.25">
      <c r="B479" s="30"/>
      <c r="C479" s="30"/>
      <c r="D479" s="31"/>
    </row>
    <row r="480" spans="2:4" ht="14.25" customHeight="1" x14ac:dyDescent="0.25">
      <c r="B480" s="30"/>
      <c r="C480" s="30"/>
      <c r="D480" s="31"/>
    </row>
    <row r="481" spans="2:4" ht="14.25" customHeight="1" x14ac:dyDescent="0.25">
      <c r="B481" s="30"/>
      <c r="C481" s="30"/>
      <c r="D481" s="31"/>
    </row>
    <row r="482" spans="2:4" ht="14.25" customHeight="1" x14ac:dyDescent="0.25">
      <c r="B482" s="30"/>
      <c r="C482" s="30"/>
      <c r="D482" s="31"/>
    </row>
    <row r="483" spans="2:4" ht="14.25" customHeight="1" x14ac:dyDescent="0.25">
      <c r="B483" s="30"/>
      <c r="C483" s="30"/>
      <c r="D483" s="31"/>
    </row>
    <row r="484" spans="2:4" ht="14.25" customHeight="1" x14ac:dyDescent="0.25">
      <c r="B484" s="30"/>
      <c r="C484" s="30"/>
      <c r="D484" s="31"/>
    </row>
    <row r="485" spans="2:4" ht="14.25" customHeight="1" x14ac:dyDescent="0.25">
      <c r="B485" s="30"/>
      <c r="C485" s="30"/>
      <c r="D485" s="31"/>
    </row>
    <row r="486" spans="2:4" ht="14.25" customHeight="1" x14ac:dyDescent="0.25">
      <c r="B486" s="30"/>
      <c r="C486" s="30"/>
      <c r="D486" s="31"/>
    </row>
    <row r="487" spans="2:4" ht="14.25" customHeight="1" x14ac:dyDescent="0.25">
      <c r="B487" s="30"/>
      <c r="C487" s="30"/>
      <c r="D487" s="31"/>
    </row>
    <row r="488" spans="2:4" ht="14.25" customHeight="1" x14ac:dyDescent="0.25">
      <c r="B488" s="30"/>
      <c r="C488" s="30"/>
      <c r="D488" s="31"/>
    </row>
    <row r="489" spans="2:4" ht="14.25" customHeight="1" x14ac:dyDescent="0.25">
      <c r="B489" s="30"/>
      <c r="C489" s="30"/>
      <c r="D489" s="31"/>
    </row>
    <row r="490" spans="2:4" ht="14.25" customHeight="1" x14ac:dyDescent="0.25">
      <c r="B490" s="30"/>
      <c r="C490" s="30"/>
      <c r="D490" s="31"/>
    </row>
    <row r="491" spans="2:4" ht="14.25" customHeight="1" x14ac:dyDescent="0.25">
      <c r="B491" s="30"/>
      <c r="C491" s="30"/>
      <c r="D491" s="31"/>
    </row>
    <row r="492" spans="2:4" ht="14.25" customHeight="1" x14ac:dyDescent="0.25">
      <c r="B492" s="30"/>
      <c r="C492" s="30"/>
      <c r="D492" s="31"/>
    </row>
    <row r="493" spans="2:4" ht="14.25" customHeight="1" x14ac:dyDescent="0.25">
      <c r="B493" s="30"/>
      <c r="C493" s="30"/>
      <c r="D493" s="31"/>
    </row>
    <row r="494" spans="2:4" ht="14.25" customHeight="1" x14ac:dyDescent="0.25">
      <c r="B494" s="30"/>
      <c r="C494" s="30"/>
      <c r="D494" s="31"/>
    </row>
    <row r="495" spans="2:4" ht="14.25" customHeight="1" x14ac:dyDescent="0.25">
      <c r="B495" s="30"/>
      <c r="C495" s="30"/>
      <c r="D495" s="31"/>
    </row>
    <row r="496" spans="2:4" ht="14.25" customHeight="1" x14ac:dyDescent="0.25">
      <c r="B496" s="30"/>
      <c r="C496" s="30"/>
      <c r="D496" s="31"/>
    </row>
    <row r="497" spans="2:4" ht="14.25" customHeight="1" x14ac:dyDescent="0.25">
      <c r="B497" s="30"/>
      <c r="C497" s="30"/>
      <c r="D497" s="31"/>
    </row>
    <row r="498" spans="2:4" ht="14.25" customHeight="1" x14ac:dyDescent="0.25">
      <c r="B498" s="30"/>
      <c r="C498" s="30"/>
      <c r="D498" s="31"/>
    </row>
    <row r="499" spans="2:4" ht="14.25" customHeight="1" x14ac:dyDescent="0.25">
      <c r="B499" s="30"/>
      <c r="C499" s="30"/>
      <c r="D499" s="31"/>
    </row>
    <row r="500" spans="2:4" ht="14.25" customHeight="1" x14ac:dyDescent="0.25">
      <c r="B500" s="30"/>
      <c r="C500" s="30"/>
      <c r="D500" s="31"/>
    </row>
    <row r="501" spans="2:4" ht="14.25" customHeight="1" x14ac:dyDescent="0.25">
      <c r="B501" s="30"/>
      <c r="C501" s="30"/>
      <c r="D501" s="31"/>
    </row>
    <row r="502" spans="2:4" ht="14.25" customHeight="1" x14ac:dyDescent="0.25">
      <c r="B502" s="30"/>
      <c r="C502" s="30"/>
      <c r="D502" s="31"/>
    </row>
    <row r="503" spans="2:4" ht="14.25" customHeight="1" x14ac:dyDescent="0.25">
      <c r="B503" s="30"/>
      <c r="C503" s="30"/>
      <c r="D503" s="31"/>
    </row>
    <row r="504" spans="2:4" ht="14.25" customHeight="1" x14ac:dyDescent="0.25">
      <c r="B504" s="30"/>
      <c r="C504" s="30"/>
      <c r="D504" s="31"/>
    </row>
    <row r="505" spans="2:4" ht="14.25" customHeight="1" x14ac:dyDescent="0.25">
      <c r="B505" s="30"/>
      <c r="C505" s="30"/>
      <c r="D505" s="31"/>
    </row>
    <row r="506" spans="2:4" ht="14.25" customHeight="1" x14ac:dyDescent="0.25">
      <c r="B506" s="30"/>
      <c r="C506" s="30"/>
      <c r="D506" s="31"/>
    </row>
    <row r="507" spans="2:4" ht="14.25" customHeight="1" x14ac:dyDescent="0.25">
      <c r="B507" s="30"/>
      <c r="C507" s="30"/>
      <c r="D507" s="31"/>
    </row>
    <row r="508" spans="2:4" ht="14.25" customHeight="1" x14ac:dyDescent="0.25">
      <c r="B508" s="30"/>
      <c r="C508" s="30"/>
      <c r="D508" s="31"/>
    </row>
    <row r="509" spans="2:4" ht="14.25" customHeight="1" x14ac:dyDescent="0.25">
      <c r="B509" s="30"/>
      <c r="C509" s="30"/>
      <c r="D509" s="31"/>
    </row>
    <row r="510" spans="2:4" ht="14.25" customHeight="1" x14ac:dyDescent="0.25">
      <c r="B510" s="30"/>
      <c r="C510" s="30"/>
      <c r="D510" s="31"/>
    </row>
    <row r="511" spans="2:4" ht="14.25" customHeight="1" x14ac:dyDescent="0.25">
      <c r="B511" s="30"/>
      <c r="C511" s="30"/>
      <c r="D511" s="31"/>
    </row>
    <row r="512" spans="2:4" ht="14.25" customHeight="1" x14ac:dyDescent="0.25">
      <c r="B512" s="30"/>
      <c r="C512" s="30"/>
      <c r="D512" s="31"/>
    </row>
    <row r="513" spans="2:4" ht="14.25" customHeight="1" x14ac:dyDescent="0.25">
      <c r="B513" s="30"/>
      <c r="C513" s="30"/>
      <c r="D513" s="31"/>
    </row>
    <row r="514" spans="2:4" ht="14.25" customHeight="1" x14ac:dyDescent="0.25">
      <c r="B514" s="30"/>
      <c r="C514" s="30"/>
      <c r="D514" s="31"/>
    </row>
    <row r="515" spans="2:4" ht="14.25" customHeight="1" x14ac:dyDescent="0.25">
      <c r="B515" s="30"/>
      <c r="C515" s="30"/>
      <c r="D515" s="31"/>
    </row>
    <row r="516" spans="2:4" ht="14.25" customHeight="1" x14ac:dyDescent="0.25">
      <c r="B516" s="30"/>
      <c r="C516" s="30"/>
      <c r="D516" s="31"/>
    </row>
    <row r="517" spans="2:4" ht="14.25" customHeight="1" x14ac:dyDescent="0.25">
      <c r="B517" s="30"/>
      <c r="C517" s="30"/>
      <c r="D517" s="31"/>
    </row>
    <row r="518" spans="2:4" ht="14.25" customHeight="1" x14ac:dyDescent="0.25">
      <c r="B518" s="30"/>
      <c r="C518" s="30"/>
      <c r="D518" s="31"/>
    </row>
    <row r="519" spans="2:4" ht="14.25" customHeight="1" x14ac:dyDescent="0.25">
      <c r="B519" s="30"/>
      <c r="C519" s="30"/>
      <c r="D519" s="31"/>
    </row>
    <row r="520" spans="2:4" ht="14.25" customHeight="1" x14ac:dyDescent="0.25">
      <c r="B520" s="30"/>
      <c r="C520" s="30"/>
      <c r="D520" s="31"/>
    </row>
    <row r="521" spans="2:4" ht="14.25" customHeight="1" x14ac:dyDescent="0.25">
      <c r="B521" s="30"/>
      <c r="C521" s="30"/>
      <c r="D521" s="31"/>
    </row>
    <row r="522" spans="2:4" ht="14.25" customHeight="1" x14ac:dyDescent="0.25">
      <c r="B522" s="30"/>
      <c r="C522" s="30"/>
      <c r="D522" s="31"/>
    </row>
    <row r="523" spans="2:4" ht="14.25" customHeight="1" x14ac:dyDescent="0.25">
      <c r="B523" s="30"/>
      <c r="C523" s="30"/>
      <c r="D523" s="31"/>
    </row>
    <row r="524" spans="2:4" ht="14.25" customHeight="1" x14ac:dyDescent="0.25">
      <c r="B524" s="30"/>
      <c r="C524" s="30"/>
      <c r="D524" s="31"/>
    </row>
    <row r="525" spans="2:4" ht="14.25" customHeight="1" x14ac:dyDescent="0.25">
      <c r="B525" s="30"/>
      <c r="C525" s="30"/>
      <c r="D525" s="31"/>
    </row>
    <row r="526" spans="2:4" ht="14.25" customHeight="1" x14ac:dyDescent="0.25">
      <c r="B526" s="30"/>
      <c r="C526" s="30"/>
      <c r="D526" s="31"/>
    </row>
    <row r="527" spans="2:4" ht="14.25" customHeight="1" x14ac:dyDescent="0.25">
      <c r="B527" s="30"/>
      <c r="C527" s="30"/>
      <c r="D527" s="31"/>
    </row>
    <row r="528" spans="2:4" ht="14.25" customHeight="1" x14ac:dyDescent="0.25">
      <c r="B528" s="30"/>
      <c r="C528" s="30"/>
      <c r="D528" s="31"/>
    </row>
    <row r="529" spans="2:4" ht="14.25" customHeight="1" x14ac:dyDescent="0.25">
      <c r="B529" s="30"/>
      <c r="C529" s="30"/>
      <c r="D529" s="31"/>
    </row>
    <row r="530" spans="2:4" ht="14.25" customHeight="1" x14ac:dyDescent="0.25">
      <c r="B530" s="30"/>
      <c r="C530" s="30"/>
      <c r="D530" s="31"/>
    </row>
    <row r="531" spans="2:4" ht="14.25" customHeight="1" x14ac:dyDescent="0.25">
      <c r="B531" s="30"/>
      <c r="C531" s="30"/>
      <c r="D531" s="31"/>
    </row>
    <row r="532" spans="2:4" ht="14.25" customHeight="1" x14ac:dyDescent="0.25">
      <c r="B532" s="30"/>
      <c r="C532" s="30"/>
      <c r="D532" s="31"/>
    </row>
    <row r="533" spans="2:4" ht="14.25" customHeight="1" x14ac:dyDescent="0.25">
      <c r="B533" s="30"/>
      <c r="C533" s="30"/>
      <c r="D533" s="31"/>
    </row>
    <row r="534" spans="2:4" ht="14.25" customHeight="1" x14ac:dyDescent="0.25">
      <c r="B534" s="30"/>
      <c r="C534" s="30"/>
      <c r="D534" s="31"/>
    </row>
    <row r="535" spans="2:4" ht="14.25" customHeight="1" x14ac:dyDescent="0.25">
      <c r="B535" s="30"/>
      <c r="C535" s="30"/>
      <c r="D535" s="31"/>
    </row>
    <row r="536" spans="2:4" ht="14.25" customHeight="1" x14ac:dyDescent="0.25">
      <c r="B536" s="30"/>
      <c r="C536" s="30"/>
      <c r="D536" s="31"/>
    </row>
    <row r="537" spans="2:4" ht="14.25" customHeight="1" x14ac:dyDescent="0.25">
      <c r="B537" s="30"/>
      <c r="C537" s="30"/>
      <c r="D537" s="31"/>
    </row>
    <row r="538" spans="2:4" ht="14.25" customHeight="1" x14ac:dyDescent="0.25">
      <c r="B538" s="30"/>
      <c r="C538" s="30"/>
      <c r="D538" s="31"/>
    </row>
    <row r="539" spans="2:4" ht="14.25" customHeight="1" x14ac:dyDescent="0.25">
      <c r="B539" s="30"/>
      <c r="C539" s="30"/>
      <c r="D539" s="31"/>
    </row>
    <row r="540" spans="2:4" ht="14.25" customHeight="1" x14ac:dyDescent="0.25">
      <c r="B540" s="30"/>
      <c r="C540" s="30"/>
      <c r="D540" s="31"/>
    </row>
    <row r="541" spans="2:4" ht="14.25" customHeight="1" x14ac:dyDescent="0.25">
      <c r="B541" s="30"/>
      <c r="C541" s="30"/>
      <c r="D541" s="31"/>
    </row>
    <row r="542" spans="2:4" ht="14.25" customHeight="1" x14ac:dyDescent="0.25">
      <c r="B542" s="30"/>
      <c r="C542" s="30"/>
      <c r="D542" s="31"/>
    </row>
    <row r="543" spans="2:4" ht="14.25" customHeight="1" x14ac:dyDescent="0.25">
      <c r="B543" s="30"/>
      <c r="C543" s="30"/>
      <c r="D543" s="31"/>
    </row>
    <row r="544" spans="2:4" ht="14.25" customHeight="1" x14ac:dyDescent="0.25">
      <c r="B544" s="30"/>
      <c r="C544" s="30"/>
      <c r="D544" s="31"/>
    </row>
    <row r="545" spans="2:4" ht="14.25" customHeight="1" x14ac:dyDescent="0.25">
      <c r="B545" s="30"/>
      <c r="C545" s="30"/>
      <c r="D545" s="31"/>
    </row>
    <row r="546" spans="2:4" ht="14.25" customHeight="1" x14ac:dyDescent="0.25">
      <c r="B546" s="30"/>
      <c r="C546" s="30"/>
      <c r="D546" s="31"/>
    </row>
    <row r="547" spans="2:4" ht="14.25" customHeight="1" x14ac:dyDescent="0.25">
      <c r="B547" s="30"/>
      <c r="C547" s="30"/>
      <c r="D547" s="31"/>
    </row>
    <row r="548" spans="2:4" ht="14.25" customHeight="1" x14ac:dyDescent="0.25">
      <c r="B548" s="30"/>
      <c r="C548" s="30"/>
      <c r="D548" s="31"/>
    </row>
    <row r="549" spans="2:4" ht="14.25" customHeight="1" x14ac:dyDescent="0.25">
      <c r="B549" s="30"/>
      <c r="C549" s="30"/>
      <c r="D549" s="31"/>
    </row>
    <row r="550" spans="2:4" ht="14.25" customHeight="1" x14ac:dyDescent="0.25">
      <c r="B550" s="30"/>
      <c r="C550" s="30"/>
      <c r="D550" s="31"/>
    </row>
    <row r="551" spans="2:4" ht="14.25" customHeight="1" x14ac:dyDescent="0.25">
      <c r="B551" s="30"/>
      <c r="C551" s="30"/>
      <c r="D551" s="31"/>
    </row>
    <row r="552" spans="2:4" ht="14.25" customHeight="1" x14ac:dyDescent="0.25">
      <c r="B552" s="30"/>
      <c r="C552" s="30"/>
      <c r="D552" s="31"/>
    </row>
    <row r="553" spans="2:4" ht="14.25" customHeight="1" x14ac:dyDescent="0.25">
      <c r="B553" s="30"/>
      <c r="C553" s="30"/>
      <c r="D553" s="31"/>
    </row>
    <row r="554" spans="2:4" ht="14.25" customHeight="1" x14ac:dyDescent="0.25">
      <c r="B554" s="30"/>
      <c r="C554" s="30"/>
      <c r="D554" s="31"/>
    </row>
    <row r="555" spans="2:4" ht="14.25" customHeight="1" x14ac:dyDescent="0.25">
      <c r="B555" s="30"/>
      <c r="C555" s="30"/>
      <c r="D555" s="31"/>
    </row>
    <row r="556" spans="2:4" ht="14.25" customHeight="1" x14ac:dyDescent="0.25">
      <c r="B556" s="30"/>
      <c r="C556" s="30"/>
      <c r="D556" s="31"/>
    </row>
    <row r="557" spans="2:4" ht="14.25" customHeight="1" x14ac:dyDescent="0.25">
      <c r="B557" s="30"/>
      <c r="C557" s="30"/>
      <c r="D557" s="31"/>
    </row>
    <row r="558" spans="2:4" ht="14.25" customHeight="1" x14ac:dyDescent="0.25">
      <c r="B558" s="30"/>
      <c r="C558" s="30"/>
      <c r="D558" s="31"/>
    </row>
    <row r="559" spans="2:4" ht="14.25" customHeight="1" x14ac:dyDescent="0.25">
      <c r="B559" s="30"/>
      <c r="C559" s="30"/>
      <c r="D559" s="31"/>
    </row>
    <row r="560" spans="2:4" ht="14.25" customHeight="1" x14ac:dyDescent="0.25">
      <c r="B560" s="30"/>
      <c r="C560" s="30"/>
      <c r="D560" s="31"/>
    </row>
    <row r="561" spans="2:4" ht="14.25" customHeight="1" x14ac:dyDescent="0.25">
      <c r="B561" s="30"/>
      <c r="C561" s="30"/>
      <c r="D561" s="31"/>
    </row>
    <row r="562" spans="2:4" ht="14.25" customHeight="1" x14ac:dyDescent="0.25">
      <c r="B562" s="30"/>
      <c r="C562" s="30"/>
      <c r="D562" s="31"/>
    </row>
    <row r="563" spans="2:4" ht="14.25" customHeight="1" x14ac:dyDescent="0.25">
      <c r="B563" s="30"/>
      <c r="C563" s="30"/>
      <c r="D563" s="31"/>
    </row>
    <row r="564" spans="2:4" ht="14.25" customHeight="1" x14ac:dyDescent="0.25">
      <c r="B564" s="30"/>
      <c r="C564" s="30"/>
      <c r="D564" s="31"/>
    </row>
    <row r="565" spans="2:4" ht="14.25" customHeight="1" x14ac:dyDescent="0.25">
      <c r="B565" s="30"/>
      <c r="C565" s="30"/>
      <c r="D565" s="31"/>
    </row>
    <row r="566" spans="2:4" ht="14.25" customHeight="1" x14ac:dyDescent="0.25">
      <c r="B566" s="30"/>
      <c r="C566" s="30"/>
      <c r="D566" s="31"/>
    </row>
    <row r="567" spans="2:4" ht="14.25" customHeight="1" x14ac:dyDescent="0.25">
      <c r="B567" s="30"/>
      <c r="C567" s="30"/>
      <c r="D567" s="31"/>
    </row>
    <row r="568" spans="2:4" ht="14.25" customHeight="1" x14ac:dyDescent="0.25">
      <c r="B568" s="30"/>
      <c r="C568" s="30"/>
      <c r="D568" s="31"/>
    </row>
    <row r="569" spans="2:4" ht="14.25" customHeight="1" x14ac:dyDescent="0.25">
      <c r="B569" s="30"/>
      <c r="C569" s="30"/>
      <c r="D569" s="31"/>
    </row>
    <row r="570" spans="2:4" ht="14.25" customHeight="1" x14ac:dyDescent="0.25">
      <c r="B570" s="30"/>
      <c r="C570" s="30"/>
      <c r="D570" s="31"/>
    </row>
    <row r="571" spans="2:4" ht="14.25" customHeight="1" x14ac:dyDescent="0.25">
      <c r="B571" s="30"/>
      <c r="C571" s="30"/>
      <c r="D571" s="31"/>
    </row>
    <row r="572" spans="2:4" ht="14.25" customHeight="1" x14ac:dyDescent="0.25">
      <c r="B572" s="30"/>
      <c r="C572" s="30"/>
      <c r="D572" s="31"/>
    </row>
    <row r="573" spans="2:4" ht="14.25" customHeight="1" x14ac:dyDescent="0.25">
      <c r="B573" s="30"/>
      <c r="C573" s="30"/>
      <c r="D573" s="31"/>
    </row>
    <row r="574" spans="2:4" ht="14.25" customHeight="1" x14ac:dyDescent="0.25">
      <c r="B574" s="30"/>
      <c r="C574" s="30"/>
      <c r="D574" s="31"/>
    </row>
    <row r="575" spans="2:4" ht="14.25" customHeight="1" x14ac:dyDescent="0.25">
      <c r="B575" s="30"/>
      <c r="C575" s="30"/>
      <c r="D575" s="31"/>
    </row>
    <row r="576" spans="2:4" ht="14.25" customHeight="1" x14ac:dyDescent="0.25">
      <c r="B576" s="30"/>
      <c r="C576" s="30"/>
      <c r="D576" s="31"/>
    </row>
    <row r="577" spans="2:4" ht="14.25" customHeight="1" x14ac:dyDescent="0.25">
      <c r="B577" s="30"/>
      <c r="C577" s="30"/>
      <c r="D577" s="31"/>
    </row>
    <row r="578" spans="2:4" ht="14.25" customHeight="1" x14ac:dyDescent="0.25">
      <c r="B578" s="30"/>
      <c r="C578" s="30"/>
      <c r="D578" s="31"/>
    </row>
    <row r="579" spans="2:4" ht="14.25" customHeight="1" x14ac:dyDescent="0.25">
      <c r="B579" s="30"/>
      <c r="C579" s="30"/>
      <c r="D579" s="31"/>
    </row>
    <row r="580" spans="2:4" ht="14.25" customHeight="1" x14ac:dyDescent="0.25">
      <c r="B580" s="30"/>
      <c r="C580" s="30"/>
      <c r="D580" s="31"/>
    </row>
    <row r="581" spans="2:4" ht="14.25" customHeight="1" x14ac:dyDescent="0.25">
      <c r="B581" s="30"/>
      <c r="C581" s="30"/>
      <c r="D581" s="31"/>
    </row>
    <row r="582" spans="2:4" ht="14.25" customHeight="1" x14ac:dyDescent="0.25">
      <c r="B582" s="30"/>
      <c r="C582" s="30"/>
      <c r="D582" s="31"/>
    </row>
    <row r="583" spans="2:4" ht="14.25" customHeight="1" x14ac:dyDescent="0.25">
      <c r="B583" s="30"/>
      <c r="C583" s="30"/>
      <c r="D583" s="31"/>
    </row>
    <row r="584" spans="2:4" ht="14.25" customHeight="1" x14ac:dyDescent="0.25">
      <c r="B584" s="30"/>
      <c r="C584" s="30"/>
      <c r="D584" s="31"/>
    </row>
    <row r="585" spans="2:4" ht="14.25" customHeight="1" x14ac:dyDescent="0.25">
      <c r="B585" s="30"/>
      <c r="C585" s="30"/>
      <c r="D585" s="31"/>
    </row>
    <row r="586" spans="2:4" ht="14.25" customHeight="1" x14ac:dyDescent="0.25">
      <c r="B586" s="30"/>
      <c r="C586" s="30"/>
      <c r="D586" s="31"/>
    </row>
    <row r="587" spans="2:4" ht="14.25" customHeight="1" x14ac:dyDescent="0.25">
      <c r="B587" s="30"/>
      <c r="C587" s="30"/>
      <c r="D587" s="31"/>
    </row>
    <row r="588" spans="2:4" ht="14.25" customHeight="1" x14ac:dyDescent="0.25">
      <c r="B588" s="30"/>
      <c r="C588" s="30"/>
      <c r="D588" s="31"/>
    </row>
    <row r="589" spans="2:4" ht="14.25" customHeight="1" x14ac:dyDescent="0.25">
      <c r="B589" s="30"/>
      <c r="C589" s="30"/>
      <c r="D589" s="31"/>
    </row>
    <row r="590" spans="2:4" ht="14.25" customHeight="1" x14ac:dyDescent="0.25">
      <c r="B590" s="30"/>
      <c r="C590" s="30"/>
      <c r="D590" s="31"/>
    </row>
    <row r="591" spans="2:4" ht="14.25" customHeight="1" x14ac:dyDescent="0.25">
      <c r="B591" s="30"/>
      <c r="C591" s="30"/>
      <c r="D591" s="31"/>
    </row>
    <row r="592" spans="2:4" ht="14.25" customHeight="1" x14ac:dyDescent="0.25">
      <c r="B592" s="30"/>
      <c r="C592" s="30"/>
      <c r="D592" s="31"/>
    </row>
    <row r="593" spans="2:4" ht="14.25" customHeight="1" x14ac:dyDescent="0.25">
      <c r="B593" s="30"/>
      <c r="C593" s="30"/>
      <c r="D593" s="31"/>
    </row>
    <row r="594" spans="2:4" ht="14.25" customHeight="1" x14ac:dyDescent="0.25">
      <c r="B594" s="30"/>
      <c r="C594" s="30"/>
      <c r="D594" s="31"/>
    </row>
    <row r="595" spans="2:4" ht="14.25" customHeight="1" x14ac:dyDescent="0.25">
      <c r="B595" s="30"/>
      <c r="C595" s="30"/>
      <c r="D595" s="31"/>
    </row>
    <row r="596" spans="2:4" ht="14.25" customHeight="1" x14ac:dyDescent="0.25">
      <c r="B596" s="30"/>
      <c r="C596" s="30"/>
      <c r="D596" s="31"/>
    </row>
    <row r="597" spans="2:4" ht="14.25" customHeight="1" x14ac:dyDescent="0.25">
      <c r="B597" s="30"/>
      <c r="C597" s="30"/>
      <c r="D597" s="31"/>
    </row>
    <row r="598" spans="2:4" ht="14.25" customHeight="1" x14ac:dyDescent="0.25">
      <c r="B598" s="30"/>
      <c r="C598" s="30"/>
      <c r="D598" s="31"/>
    </row>
    <row r="599" spans="2:4" ht="14.25" customHeight="1" x14ac:dyDescent="0.25">
      <c r="B599" s="30"/>
      <c r="C599" s="30"/>
      <c r="D599" s="31"/>
    </row>
    <row r="600" spans="2:4" ht="14.25" customHeight="1" x14ac:dyDescent="0.25">
      <c r="B600" s="30"/>
      <c r="C600" s="30"/>
      <c r="D600" s="31"/>
    </row>
    <row r="601" spans="2:4" ht="14.25" customHeight="1" x14ac:dyDescent="0.25">
      <c r="B601" s="30"/>
      <c r="C601" s="30"/>
      <c r="D601" s="31"/>
    </row>
    <row r="602" spans="2:4" ht="14.25" customHeight="1" x14ac:dyDescent="0.25">
      <c r="B602" s="30"/>
      <c r="C602" s="30"/>
      <c r="D602" s="31"/>
    </row>
    <row r="603" spans="2:4" ht="14.25" customHeight="1" x14ac:dyDescent="0.25">
      <c r="B603" s="30"/>
      <c r="C603" s="30"/>
      <c r="D603" s="31"/>
    </row>
    <row r="604" spans="2:4" ht="14.25" customHeight="1" x14ac:dyDescent="0.25">
      <c r="B604" s="30"/>
      <c r="C604" s="30"/>
      <c r="D604" s="31"/>
    </row>
    <row r="605" spans="2:4" ht="14.25" customHeight="1" x14ac:dyDescent="0.25">
      <c r="B605" s="30"/>
      <c r="C605" s="30"/>
      <c r="D605" s="31"/>
    </row>
    <row r="606" spans="2:4" ht="14.25" customHeight="1" x14ac:dyDescent="0.25">
      <c r="B606" s="30"/>
      <c r="C606" s="30"/>
      <c r="D606" s="31"/>
    </row>
    <row r="607" spans="2:4" ht="14.25" customHeight="1" x14ac:dyDescent="0.25">
      <c r="B607" s="30"/>
      <c r="C607" s="30"/>
      <c r="D607" s="31"/>
    </row>
    <row r="608" spans="2:4" ht="14.25" customHeight="1" x14ac:dyDescent="0.25">
      <c r="B608" s="30"/>
      <c r="C608" s="30"/>
      <c r="D608" s="31"/>
    </row>
    <row r="609" spans="2:4" ht="14.25" customHeight="1" x14ac:dyDescent="0.25">
      <c r="B609" s="30"/>
      <c r="C609" s="30"/>
      <c r="D609" s="31"/>
    </row>
    <row r="610" spans="2:4" ht="14.25" customHeight="1" x14ac:dyDescent="0.25">
      <c r="B610" s="30"/>
      <c r="C610" s="30"/>
      <c r="D610" s="31"/>
    </row>
    <row r="611" spans="2:4" ht="14.25" customHeight="1" x14ac:dyDescent="0.25">
      <c r="B611" s="30"/>
      <c r="C611" s="30"/>
      <c r="D611" s="31"/>
    </row>
    <row r="612" spans="2:4" ht="14.25" customHeight="1" x14ac:dyDescent="0.25">
      <c r="B612" s="30"/>
      <c r="C612" s="30"/>
      <c r="D612" s="31"/>
    </row>
    <row r="613" spans="2:4" ht="14.25" customHeight="1" x14ac:dyDescent="0.25">
      <c r="B613" s="30"/>
      <c r="C613" s="30"/>
      <c r="D613" s="31"/>
    </row>
    <row r="614" spans="2:4" ht="14.25" customHeight="1" x14ac:dyDescent="0.25">
      <c r="B614" s="30"/>
      <c r="C614" s="30"/>
      <c r="D614" s="31"/>
    </row>
    <row r="615" spans="2:4" ht="14.25" customHeight="1" x14ac:dyDescent="0.25">
      <c r="B615" s="30"/>
      <c r="C615" s="30"/>
      <c r="D615" s="31"/>
    </row>
    <row r="616" spans="2:4" ht="14.25" customHeight="1" x14ac:dyDescent="0.25">
      <c r="B616" s="30"/>
      <c r="C616" s="30"/>
      <c r="D616" s="31"/>
    </row>
    <row r="617" spans="2:4" ht="14.25" customHeight="1" x14ac:dyDescent="0.25">
      <c r="B617" s="30"/>
      <c r="C617" s="30"/>
      <c r="D617" s="31"/>
    </row>
    <row r="618" spans="2:4" ht="14.25" customHeight="1" x14ac:dyDescent="0.25">
      <c r="B618" s="30"/>
      <c r="C618" s="30"/>
      <c r="D618" s="31"/>
    </row>
    <row r="619" spans="2:4" ht="14.25" customHeight="1" x14ac:dyDescent="0.25">
      <c r="B619" s="30"/>
      <c r="C619" s="30"/>
      <c r="D619" s="31"/>
    </row>
    <row r="620" spans="2:4" ht="14.25" customHeight="1" x14ac:dyDescent="0.25">
      <c r="B620" s="30"/>
      <c r="C620" s="30"/>
      <c r="D620" s="31"/>
    </row>
    <row r="621" spans="2:4" ht="14.25" customHeight="1" x14ac:dyDescent="0.25">
      <c r="B621" s="30"/>
      <c r="C621" s="30"/>
      <c r="D621" s="31"/>
    </row>
    <row r="622" spans="2:4" ht="14.25" customHeight="1" x14ac:dyDescent="0.25">
      <c r="B622" s="30"/>
      <c r="C622" s="30"/>
      <c r="D622" s="31"/>
    </row>
    <row r="623" spans="2:4" ht="14.25" customHeight="1" x14ac:dyDescent="0.25">
      <c r="B623" s="30"/>
      <c r="C623" s="30"/>
      <c r="D623" s="31"/>
    </row>
    <row r="624" spans="2:4" ht="14.25" customHeight="1" x14ac:dyDescent="0.25">
      <c r="B624" s="30"/>
      <c r="C624" s="30"/>
      <c r="D624" s="31"/>
    </row>
    <row r="625" spans="2:4" ht="14.25" customHeight="1" x14ac:dyDescent="0.25">
      <c r="B625" s="30"/>
      <c r="C625" s="30"/>
      <c r="D625" s="31"/>
    </row>
    <row r="626" spans="2:4" ht="14.25" customHeight="1" x14ac:dyDescent="0.25">
      <c r="B626" s="30"/>
      <c r="C626" s="30"/>
      <c r="D626" s="31"/>
    </row>
    <row r="627" spans="2:4" ht="14.25" customHeight="1" x14ac:dyDescent="0.25">
      <c r="B627" s="30"/>
      <c r="C627" s="30"/>
      <c r="D627" s="31"/>
    </row>
    <row r="628" spans="2:4" ht="14.25" customHeight="1" x14ac:dyDescent="0.25">
      <c r="B628" s="30"/>
      <c r="C628" s="30"/>
      <c r="D628" s="31"/>
    </row>
    <row r="629" spans="2:4" ht="14.25" customHeight="1" x14ac:dyDescent="0.25">
      <c r="B629" s="30"/>
      <c r="C629" s="30"/>
      <c r="D629" s="31"/>
    </row>
    <row r="630" spans="2:4" ht="14.25" customHeight="1" x14ac:dyDescent="0.25">
      <c r="B630" s="30"/>
      <c r="C630" s="30"/>
      <c r="D630" s="31"/>
    </row>
    <row r="631" spans="2:4" ht="14.25" customHeight="1" x14ac:dyDescent="0.25">
      <c r="B631" s="30"/>
      <c r="C631" s="30"/>
      <c r="D631" s="31"/>
    </row>
    <row r="632" spans="2:4" ht="14.25" customHeight="1" x14ac:dyDescent="0.25">
      <c r="B632" s="30"/>
      <c r="C632" s="30"/>
      <c r="D632" s="31"/>
    </row>
    <row r="633" spans="2:4" ht="14.25" customHeight="1" x14ac:dyDescent="0.25">
      <c r="B633" s="30"/>
      <c r="C633" s="30"/>
      <c r="D633" s="31"/>
    </row>
    <row r="634" spans="2:4" ht="14.25" customHeight="1" x14ac:dyDescent="0.25">
      <c r="B634" s="30"/>
      <c r="C634" s="30"/>
      <c r="D634" s="31"/>
    </row>
    <row r="635" spans="2:4" ht="14.25" customHeight="1" x14ac:dyDescent="0.25">
      <c r="B635" s="30"/>
      <c r="C635" s="30"/>
      <c r="D635" s="31"/>
    </row>
    <row r="636" spans="2:4" ht="14.25" customHeight="1" x14ac:dyDescent="0.25">
      <c r="B636" s="30"/>
      <c r="C636" s="30"/>
      <c r="D636" s="31"/>
    </row>
    <row r="637" spans="2:4" ht="14.25" customHeight="1" x14ac:dyDescent="0.25">
      <c r="B637" s="30"/>
      <c r="C637" s="30"/>
      <c r="D637" s="31"/>
    </row>
    <row r="638" spans="2:4" ht="14.25" customHeight="1" x14ac:dyDescent="0.25">
      <c r="B638" s="30"/>
      <c r="C638" s="30"/>
      <c r="D638" s="31"/>
    </row>
    <row r="639" spans="2:4" ht="14.25" customHeight="1" x14ac:dyDescent="0.25">
      <c r="B639" s="30"/>
      <c r="C639" s="30"/>
      <c r="D639" s="31"/>
    </row>
    <row r="640" spans="2:4" ht="14.25" customHeight="1" x14ac:dyDescent="0.25">
      <c r="B640" s="30"/>
      <c r="C640" s="30"/>
      <c r="D640" s="31"/>
    </row>
    <row r="641" spans="2:4" ht="14.25" customHeight="1" x14ac:dyDescent="0.25">
      <c r="B641" s="30"/>
      <c r="C641" s="30"/>
      <c r="D641" s="31"/>
    </row>
    <row r="642" spans="2:4" ht="14.25" customHeight="1" x14ac:dyDescent="0.25">
      <c r="B642" s="30"/>
      <c r="C642" s="30"/>
      <c r="D642" s="31"/>
    </row>
    <row r="643" spans="2:4" ht="14.25" customHeight="1" x14ac:dyDescent="0.25">
      <c r="B643" s="30"/>
      <c r="C643" s="30"/>
      <c r="D643" s="31"/>
    </row>
    <row r="644" spans="2:4" ht="14.25" customHeight="1" x14ac:dyDescent="0.25">
      <c r="B644" s="30"/>
      <c r="C644" s="30"/>
      <c r="D644" s="31"/>
    </row>
    <row r="645" spans="2:4" ht="14.25" customHeight="1" x14ac:dyDescent="0.25">
      <c r="B645" s="30"/>
      <c r="C645" s="30"/>
      <c r="D645" s="31"/>
    </row>
    <row r="646" spans="2:4" ht="14.25" customHeight="1" x14ac:dyDescent="0.25">
      <c r="B646" s="30"/>
      <c r="C646" s="30"/>
      <c r="D646" s="31"/>
    </row>
    <row r="647" spans="2:4" ht="14.25" customHeight="1" x14ac:dyDescent="0.25">
      <c r="B647" s="30"/>
      <c r="C647" s="30"/>
      <c r="D647" s="31"/>
    </row>
    <row r="648" spans="2:4" ht="14.25" customHeight="1" x14ac:dyDescent="0.25">
      <c r="B648" s="30"/>
      <c r="C648" s="30"/>
      <c r="D648" s="31"/>
    </row>
    <row r="649" spans="2:4" ht="14.25" customHeight="1" x14ac:dyDescent="0.25">
      <c r="B649" s="30"/>
      <c r="C649" s="30"/>
      <c r="D649" s="31"/>
    </row>
    <row r="650" spans="2:4" ht="14.25" customHeight="1" x14ac:dyDescent="0.25">
      <c r="B650" s="30"/>
      <c r="C650" s="30"/>
      <c r="D650" s="31"/>
    </row>
    <row r="651" spans="2:4" ht="14.25" customHeight="1" x14ac:dyDescent="0.25">
      <c r="B651" s="30"/>
      <c r="C651" s="30"/>
      <c r="D651" s="31"/>
    </row>
    <row r="652" spans="2:4" ht="14.25" customHeight="1" x14ac:dyDescent="0.25">
      <c r="B652" s="30"/>
      <c r="C652" s="30"/>
      <c r="D652" s="31"/>
    </row>
    <row r="653" spans="2:4" ht="14.25" customHeight="1" x14ac:dyDescent="0.25">
      <c r="B653" s="30"/>
      <c r="C653" s="30"/>
      <c r="D653" s="31"/>
    </row>
    <row r="654" spans="2:4" ht="14.25" customHeight="1" x14ac:dyDescent="0.25">
      <c r="B654" s="30"/>
      <c r="C654" s="30"/>
      <c r="D654" s="31"/>
    </row>
    <row r="655" spans="2:4" ht="14.25" customHeight="1" x14ac:dyDescent="0.25">
      <c r="B655" s="30"/>
      <c r="C655" s="30"/>
      <c r="D655" s="31"/>
    </row>
    <row r="656" spans="2:4" ht="14.25" customHeight="1" x14ac:dyDescent="0.25">
      <c r="B656" s="30"/>
      <c r="C656" s="30"/>
      <c r="D656" s="31"/>
    </row>
    <row r="657" spans="2:4" ht="14.25" customHeight="1" x14ac:dyDescent="0.25">
      <c r="B657" s="30"/>
      <c r="C657" s="30"/>
      <c r="D657" s="31"/>
    </row>
    <row r="658" spans="2:4" ht="14.25" customHeight="1" x14ac:dyDescent="0.25">
      <c r="B658" s="30"/>
      <c r="C658" s="30"/>
      <c r="D658" s="31"/>
    </row>
    <row r="659" spans="2:4" ht="14.25" customHeight="1" x14ac:dyDescent="0.25">
      <c r="B659" s="30"/>
      <c r="C659" s="30"/>
      <c r="D659" s="31"/>
    </row>
    <row r="660" spans="2:4" ht="14.25" customHeight="1" x14ac:dyDescent="0.25">
      <c r="B660" s="30"/>
      <c r="C660" s="30"/>
      <c r="D660" s="31"/>
    </row>
    <row r="661" spans="2:4" ht="14.25" customHeight="1" x14ac:dyDescent="0.25">
      <c r="B661" s="30"/>
      <c r="C661" s="30"/>
      <c r="D661" s="31"/>
    </row>
    <row r="662" spans="2:4" ht="14.25" customHeight="1" x14ac:dyDescent="0.25">
      <c r="B662" s="30"/>
      <c r="C662" s="30"/>
      <c r="D662" s="31"/>
    </row>
    <row r="663" spans="2:4" ht="14.25" customHeight="1" x14ac:dyDescent="0.25">
      <c r="B663" s="30"/>
      <c r="C663" s="30"/>
      <c r="D663" s="31"/>
    </row>
    <row r="664" spans="2:4" ht="14.25" customHeight="1" x14ac:dyDescent="0.25">
      <c r="B664" s="30"/>
      <c r="C664" s="30"/>
      <c r="D664" s="31"/>
    </row>
    <row r="665" spans="2:4" ht="14.25" customHeight="1" x14ac:dyDescent="0.25">
      <c r="B665" s="30"/>
      <c r="C665" s="30"/>
      <c r="D665" s="31"/>
    </row>
    <row r="666" spans="2:4" ht="14.25" customHeight="1" x14ac:dyDescent="0.25">
      <c r="B666" s="30"/>
      <c r="C666" s="30"/>
      <c r="D666" s="31"/>
    </row>
    <row r="667" spans="2:4" ht="14.25" customHeight="1" x14ac:dyDescent="0.25">
      <c r="B667" s="30"/>
      <c r="C667" s="30"/>
      <c r="D667" s="31"/>
    </row>
    <row r="668" spans="2:4" ht="14.25" customHeight="1" x14ac:dyDescent="0.25">
      <c r="B668" s="30"/>
      <c r="C668" s="30"/>
      <c r="D668" s="31"/>
    </row>
    <row r="669" spans="2:4" ht="14.25" customHeight="1" x14ac:dyDescent="0.25">
      <c r="B669" s="30"/>
      <c r="C669" s="30"/>
      <c r="D669" s="31"/>
    </row>
    <row r="670" spans="2:4" ht="14.25" customHeight="1" x14ac:dyDescent="0.25">
      <c r="B670" s="30"/>
      <c r="C670" s="30"/>
      <c r="D670" s="31"/>
    </row>
    <row r="671" spans="2:4" ht="14.25" customHeight="1" x14ac:dyDescent="0.25">
      <c r="B671" s="30"/>
      <c r="C671" s="30"/>
      <c r="D671" s="31"/>
    </row>
    <row r="672" spans="2:4" ht="14.25" customHeight="1" x14ac:dyDescent="0.25">
      <c r="B672" s="30"/>
      <c r="C672" s="30"/>
      <c r="D672" s="31"/>
    </row>
    <row r="673" spans="2:4" ht="14.25" customHeight="1" x14ac:dyDescent="0.25">
      <c r="B673" s="30"/>
      <c r="C673" s="30"/>
      <c r="D673" s="31"/>
    </row>
    <row r="674" spans="2:4" ht="14.25" customHeight="1" x14ac:dyDescent="0.25">
      <c r="B674" s="30"/>
      <c r="C674" s="30"/>
      <c r="D674" s="31"/>
    </row>
    <row r="675" spans="2:4" ht="14.25" customHeight="1" x14ac:dyDescent="0.25">
      <c r="B675" s="30"/>
      <c r="C675" s="30"/>
      <c r="D675" s="31"/>
    </row>
    <row r="676" spans="2:4" ht="14.25" customHeight="1" x14ac:dyDescent="0.25">
      <c r="B676" s="30"/>
      <c r="C676" s="30"/>
      <c r="D676" s="31"/>
    </row>
    <row r="677" spans="2:4" ht="14.25" customHeight="1" x14ac:dyDescent="0.25">
      <c r="B677" s="30"/>
      <c r="C677" s="30"/>
      <c r="D677" s="31"/>
    </row>
    <row r="678" spans="2:4" ht="14.25" customHeight="1" x14ac:dyDescent="0.25">
      <c r="B678" s="30"/>
      <c r="C678" s="30"/>
      <c r="D678" s="31"/>
    </row>
    <row r="679" spans="2:4" ht="14.25" customHeight="1" x14ac:dyDescent="0.25">
      <c r="B679" s="30"/>
      <c r="C679" s="30"/>
      <c r="D679" s="31"/>
    </row>
    <row r="680" spans="2:4" ht="14.25" customHeight="1" x14ac:dyDescent="0.25">
      <c r="B680" s="30"/>
      <c r="C680" s="30"/>
      <c r="D680" s="31"/>
    </row>
    <row r="681" spans="2:4" ht="14.25" customHeight="1" x14ac:dyDescent="0.25">
      <c r="B681" s="30"/>
      <c r="C681" s="30"/>
      <c r="D681" s="31"/>
    </row>
    <row r="682" spans="2:4" ht="14.25" customHeight="1" x14ac:dyDescent="0.25">
      <c r="B682" s="30"/>
      <c r="C682" s="30"/>
      <c r="D682" s="31"/>
    </row>
    <row r="683" spans="2:4" ht="14.25" customHeight="1" x14ac:dyDescent="0.25">
      <c r="B683" s="30"/>
      <c r="C683" s="30"/>
      <c r="D683" s="31"/>
    </row>
    <row r="684" spans="2:4" ht="14.25" customHeight="1" x14ac:dyDescent="0.25">
      <c r="B684" s="30"/>
      <c r="C684" s="30"/>
      <c r="D684" s="31"/>
    </row>
    <row r="685" spans="2:4" ht="14.25" customHeight="1" x14ac:dyDescent="0.25">
      <c r="B685" s="30"/>
      <c r="C685" s="30"/>
      <c r="D685" s="31"/>
    </row>
    <row r="686" spans="2:4" ht="14.25" customHeight="1" x14ac:dyDescent="0.25">
      <c r="B686" s="30"/>
      <c r="C686" s="30"/>
      <c r="D686" s="31"/>
    </row>
    <row r="687" spans="2:4" ht="14.25" customHeight="1" x14ac:dyDescent="0.25">
      <c r="B687" s="30"/>
      <c r="C687" s="30"/>
      <c r="D687" s="31"/>
    </row>
    <row r="688" spans="2:4" ht="14.25" customHeight="1" x14ac:dyDescent="0.25">
      <c r="B688" s="30"/>
      <c r="C688" s="30"/>
      <c r="D688" s="31"/>
    </row>
    <row r="689" spans="2:4" ht="14.25" customHeight="1" x14ac:dyDescent="0.25">
      <c r="B689" s="30"/>
      <c r="C689" s="30"/>
      <c r="D689" s="31"/>
    </row>
    <row r="690" spans="2:4" ht="14.25" customHeight="1" x14ac:dyDescent="0.25">
      <c r="B690" s="30"/>
      <c r="C690" s="30"/>
      <c r="D690" s="31"/>
    </row>
    <row r="691" spans="2:4" ht="14.25" customHeight="1" x14ac:dyDescent="0.25">
      <c r="B691" s="30"/>
      <c r="C691" s="30"/>
      <c r="D691" s="31"/>
    </row>
    <row r="692" spans="2:4" ht="14.25" customHeight="1" x14ac:dyDescent="0.25">
      <c r="B692" s="30"/>
      <c r="C692" s="30"/>
      <c r="D692" s="31"/>
    </row>
    <row r="693" spans="2:4" ht="14.25" customHeight="1" x14ac:dyDescent="0.25">
      <c r="B693" s="30"/>
      <c r="C693" s="30"/>
      <c r="D693" s="31"/>
    </row>
    <row r="694" spans="2:4" ht="14.25" customHeight="1" x14ac:dyDescent="0.25">
      <c r="B694" s="30"/>
      <c r="C694" s="30"/>
      <c r="D694" s="31"/>
    </row>
    <row r="695" spans="2:4" ht="14.25" customHeight="1" x14ac:dyDescent="0.25">
      <c r="B695" s="30"/>
      <c r="C695" s="30"/>
      <c r="D695" s="31"/>
    </row>
    <row r="696" spans="2:4" ht="14.25" customHeight="1" x14ac:dyDescent="0.25">
      <c r="B696" s="30"/>
      <c r="C696" s="30"/>
      <c r="D696" s="31"/>
    </row>
    <row r="697" spans="2:4" ht="14.25" customHeight="1" x14ac:dyDescent="0.25">
      <c r="B697" s="30"/>
      <c r="C697" s="30"/>
      <c r="D697" s="31"/>
    </row>
    <row r="698" spans="2:4" ht="14.25" customHeight="1" x14ac:dyDescent="0.25">
      <c r="B698" s="30"/>
      <c r="C698" s="30"/>
      <c r="D698" s="31"/>
    </row>
    <row r="699" spans="2:4" ht="14.25" customHeight="1" x14ac:dyDescent="0.25">
      <c r="B699" s="30"/>
      <c r="C699" s="30"/>
      <c r="D699" s="31"/>
    </row>
    <row r="700" spans="2:4" ht="14.25" customHeight="1" x14ac:dyDescent="0.25">
      <c r="B700" s="30"/>
      <c r="C700" s="30"/>
      <c r="D700" s="31"/>
    </row>
    <row r="701" spans="2:4" ht="14.25" customHeight="1" x14ac:dyDescent="0.25">
      <c r="B701" s="30"/>
      <c r="C701" s="30"/>
      <c r="D701" s="31"/>
    </row>
    <row r="702" spans="2:4" ht="14.25" customHeight="1" x14ac:dyDescent="0.25">
      <c r="B702" s="30"/>
      <c r="C702" s="30"/>
      <c r="D702" s="31"/>
    </row>
    <row r="703" spans="2:4" ht="14.25" customHeight="1" x14ac:dyDescent="0.25">
      <c r="B703" s="30"/>
      <c r="C703" s="30"/>
      <c r="D703" s="31"/>
    </row>
    <row r="704" spans="2:4" ht="14.25" customHeight="1" x14ac:dyDescent="0.25">
      <c r="B704" s="30"/>
      <c r="C704" s="30"/>
      <c r="D704" s="31"/>
    </row>
    <row r="705" spans="2:4" ht="14.25" customHeight="1" x14ac:dyDescent="0.25">
      <c r="B705" s="30"/>
      <c r="C705" s="30"/>
      <c r="D705" s="31"/>
    </row>
    <row r="706" spans="2:4" ht="14.25" customHeight="1" x14ac:dyDescent="0.25">
      <c r="B706" s="30"/>
      <c r="C706" s="30"/>
      <c r="D706" s="31"/>
    </row>
    <row r="707" spans="2:4" ht="14.25" customHeight="1" x14ac:dyDescent="0.25">
      <c r="B707" s="30"/>
      <c r="C707" s="30"/>
      <c r="D707" s="31"/>
    </row>
    <row r="708" spans="2:4" ht="14.25" customHeight="1" x14ac:dyDescent="0.25">
      <c r="B708" s="30"/>
      <c r="C708" s="30"/>
      <c r="D708" s="31"/>
    </row>
    <row r="709" spans="2:4" ht="14.25" customHeight="1" x14ac:dyDescent="0.25">
      <c r="B709" s="30"/>
      <c r="C709" s="30"/>
      <c r="D709" s="31"/>
    </row>
    <row r="710" spans="2:4" ht="14.25" customHeight="1" x14ac:dyDescent="0.25">
      <c r="B710" s="30"/>
      <c r="C710" s="30"/>
      <c r="D710" s="31"/>
    </row>
    <row r="711" spans="2:4" ht="14.25" customHeight="1" x14ac:dyDescent="0.25">
      <c r="B711" s="30"/>
      <c r="C711" s="30"/>
      <c r="D711" s="31"/>
    </row>
    <row r="712" spans="2:4" ht="14.25" customHeight="1" x14ac:dyDescent="0.25">
      <c r="B712" s="30"/>
      <c r="C712" s="30"/>
      <c r="D712" s="31"/>
    </row>
    <row r="713" spans="2:4" ht="14.25" customHeight="1" x14ac:dyDescent="0.25">
      <c r="B713" s="30"/>
      <c r="C713" s="30"/>
      <c r="D713" s="31"/>
    </row>
    <row r="714" spans="2:4" ht="14.25" customHeight="1" x14ac:dyDescent="0.25">
      <c r="B714" s="30"/>
      <c r="C714" s="30"/>
      <c r="D714" s="31"/>
    </row>
    <row r="715" spans="2:4" ht="14.25" customHeight="1" x14ac:dyDescent="0.25">
      <c r="B715" s="30"/>
      <c r="C715" s="30"/>
      <c r="D715" s="31"/>
    </row>
    <row r="716" spans="2:4" ht="14.25" customHeight="1" x14ac:dyDescent="0.25">
      <c r="B716" s="30"/>
      <c r="C716" s="30"/>
      <c r="D716" s="31"/>
    </row>
    <row r="717" spans="2:4" ht="14.25" customHeight="1" x14ac:dyDescent="0.25">
      <c r="B717" s="30"/>
      <c r="C717" s="30"/>
      <c r="D717" s="31"/>
    </row>
    <row r="718" spans="2:4" ht="14.25" customHeight="1" x14ac:dyDescent="0.25">
      <c r="B718" s="30"/>
      <c r="C718" s="30"/>
      <c r="D718" s="31"/>
    </row>
    <row r="719" spans="2:4" ht="14.25" customHeight="1" x14ac:dyDescent="0.25">
      <c r="B719" s="30"/>
      <c r="C719" s="30"/>
      <c r="D719" s="31"/>
    </row>
    <row r="720" spans="2:4" ht="14.25" customHeight="1" x14ac:dyDescent="0.25">
      <c r="B720" s="30"/>
      <c r="C720" s="30"/>
      <c r="D720" s="31"/>
    </row>
    <row r="721" spans="2:4" ht="14.25" customHeight="1" x14ac:dyDescent="0.25">
      <c r="B721" s="30"/>
      <c r="C721" s="30"/>
      <c r="D721" s="31"/>
    </row>
    <row r="722" spans="2:4" ht="14.25" customHeight="1" x14ac:dyDescent="0.25">
      <c r="B722" s="30"/>
      <c r="C722" s="30"/>
      <c r="D722" s="31"/>
    </row>
    <row r="723" spans="2:4" ht="14.25" customHeight="1" x14ac:dyDescent="0.25">
      <c r="B723" s="30"/>
      <c r="C723" s="30"/>
      <c r="D723" s="31"/>
    </row>
    <row r="724" spans="2:4" ht="14.25" customHeight="1" x14ac:dyDescent="0.25">
      <c r="B724" s="30"/>
      <c r="C724" s="30"/>
      <c r="D724" s="31"/>
    </row>
    <row r="725" spans="2:4" ht="14.25" customHeight="1" x14ac:dyDescent="0.25">
      <c r="B725" s="30"/>
      <c r="C725" s="30"/>
      <c r="D725" s="31"/>
    </row>
    <row r="726" spans="2:4" ht="14.25" customHeight="1" x14ac:dyDescent="0.25">
      <c r="B726" s="30"/>
      <c r="C726" s="30"/>
      <c r="D726" s="31"/>
    </row>
    <row r="727" spans="2:4" ht="14.25" customHeight="1" x14ac:dyDescent="0.25">
      <c r="B727" s="30"/>
      <c r="C727" s="30"/>
      <c r="D727" s="31"/>
    </row>
    <row r="728" spans="2:4" ht="14.25" customHeight="1" x14ac:dyDescent="0.25">
      <c r="B728" s="30"/>
      <c r="C728" s="30"/>
      <c r="D728" s="31"/>
    </row>
    <row r="729" spans="2:4" ht="14.25" customHeight="1" x14ac:dyDescent="0.25">
      <c r="B729" s="30"/>
      <c r="C729" s="30"/>
      <c r="D729" s="31"/>
    </row>
    <row r="730" spans="2:4" ht="14.25" customHeight="1" x14ac:dyDescent="0.25">
      <c r="B730" s="30"/>
      <c r="C730" s="30"/>
      <c r="D730" s="31"/>
    </row>
    <row r="731" spans="2:4" ht="14.25" customHeight="1" x14ac:dyDescent="0.25">
      <c r="B731" s="30"/>
      <c r="C731" s="30"/>
      <c r="D731" s="31"/>
    </row>
    <row r="732" spans="2:4" ht="14.25" customHeight="1" x14ac:dyDescent="0.25">
      <c r="B732" s="30"/>
      <c r="C732" s="30"/>
      <c r="D732" s="31"/>
    </row>
    <row r="733" spans="2:4" ht="14.25" customHeight="1" x14ac:dyDescent="0.25">
      <c r="B733" s="30"/>
      <c r="C733" s="30"/>
      <c r="D733" s="31"/>
    </row>
    <row r="734" spans="2:4" ht="14.25" customHeight="1" x14ac:dyDescent="0.25">
      <c r="B734" s="30"/>
      <c r="C734" s="30"/>
      <c r="D734" s="31"/>
    </row>
    <row r="735" spans="2:4" ht="14.25" customHeight="1" x14ac:dyDescent="0.25">
      <c r="B735" s="30"/>
      <c r="C735" s="30"/>
      <c r="D735" s="31"/>
    </row>
    <row r="736" spans="2:4" ht="14.25" customHeight="1" x14ac:dyDescent="0.25">
      <c r="B736" s="30"/>
      <c r="C736" s="30"/>
      <c r="D736" s="31"/>
    </row>
    <row r="737" spans="2:4" ht="14.25" customHeight="1" x14ac:dyDescent="0.25">
      <c r="B737" s="30"/>
      <c r="C737" s="30"/>
      <c r="D737" s="31"/>
    </row>
    <row r="738" spans="2:4" ht="14.25" customHeight="1" x14ac:dyDescent="0.25">
      <c r="B738" s="30"/>
      <c r="C738" s="30"/>
      <c r="D738" s="31"/>
    </row>
    <row r="739" spans="2:4" ht="14.25" customHeight="1" x14ac:dyDescent="0.25">
      <c r="B739" s="30"/>
      <c r="C739" s="30"/>
      <c r="D739" s="31"/>
    </row>
    <row r="740" spans="2:4" ht="14.25" customHeight="1" x14ac:dyDescent="0.25">
      <c r="B740" s="30"/>
      <c r="C740" s="30"/>
      <c r="D740" s="31"/>
    </row>
    <row r="741" spans="2:4" ht="14.25" customHeight="1" x14ac:dyDescent="0.25">
      <c r="B741" s="30"/>
      <c r="C741" s="30"/>
      <c r="D741" s="31"/>
    </row>
    <row r="742" spans="2:4" ht="14.25" customHeight="1" x14ac:dyDescent="0.25">
      <c r="B742" s="30"/>
      <c r="C742" s="30"/>
      <c r="D742" s="31"/>
    </row>
    <row r="743" spans="2:4" ht="14.25" customHeight="1" x14ac:dyDescent="0.25">
      <c r="B743" s="30"/>
      <c r="C743" s="30"/>
      <c r="D743" s="31"/>
    </row>
    <row r="744" spans="2:4" ht="14.25" customHeight="1" x14ac:dyDescent="0.25">
      <c r="B744" s="30"/>
      <c r="C744" s="30"/>
      <c r="D744" s="31"/>
    </row>
    <row r="745" spans="2:4" ht="14.25" customHeight="1" x14ac:dyDescent="0.25">
      <c r="B745" s="30"/>
      <c r="C745" s="30"/>
      <c r="D745" s="31"/>
    </row>
    <row r="746" spans="2:4" ht="14.25" customHeight="1" x14ac:dyDescent="0.25">
      <c r="B746" s="30"/>
      <c r="C746" s="30"/>
      <c r="D746" s="31"/>
    </row>
    <row r="747" spans="2:4" ht="14.25" customHeight="1" x14ac:dyDescent="0.25">
      <c r="B747" s="30"/>
      <c r="C747" s="30"/>
      <c r="D747" s="31"/>
    </row>
    <row r="748" spans="2:4" ht="14.25" customHeight="1" x14ac:dyDescent="0.25">
      <c r="B748" s="30"/>
      <c r="C748" s="30"/>
      <c r="D748" s="31"/>
    </row>
    <row r="749" spans="2:4" ht="14.25" customHeight="1" x14ac:dyDescent="0.25">
      <c r="B749" s="30"/>
      <c r="C749" s="30"/>
      <c r="D749" s="31"/>
    </row>
    <row r="750" spans="2:4" ht="14.25" customHeight="1" x14ac:dyDescent="0.25">
      <c r="B750" s="30"/>
      <c r="C750" s="30"/>
      <c r="D750" s="31"/>
    </row>
    <row r="751" spans="2:4" ht="14.25" customHeight="1" x14ac:dyDescent="0.25">
      <c r="B751" s="30"/>
      <c r="C751" s="30"/>
      <c r="D751" s="31"/>
    </row>
    <row r="752" spans="2:4" ht="14.25" customHeight="1" x14ac:dyDescent="0.25">
      <c r="B752" s="30"/>
      <c r="C752" s="30"/>
      <c r="D752" s="31"/>
    </row>
    <row r="753" spans="2:4" ht="14.25" customHeight="1" x14ac:dyDescent="0.25">
      <c r="B753" s="30"/>
      <c r="C753" s="30"/>
      <c r="D753" s="31"/>
    </row>
    <row r="754" spans="2:4" ht="14.25" customHeight="1" x14ac:dyDescent="0.25">
      <c r="B754" s="30"/>
      <c r="C754" s="30"/>
      <c r="D754" s="31"/>
    </row>
    <row r="755" spans="2:4" ht="14.25" customHeight="1" x14ac:dyDescent="0.25">
      <c r="B755" s="30"/>
      <c r="C755" s="30"/>
      <c r="D755" s="31"/>
    </row>
    <row r="756" spans="2:4" ht="14.25" customHeight="1" x14ac:dyDescent="0.25">
      <c r="B756" s="30"/>
      <c r="C756" s="30"/>
      <c r="D756" s="31"/>
    </row>
    <row r="757" spans="2:4" ht="14.25" customHeight="1" x14ac:dyDescent="0.25">
      <c r="B757" s="30"/>
      <c r="C757" s="30"/>
      <c r="D757" s="31"/>
    </row>
    <row r="758" spans="2:4" ht="14.25" customHeight="1" x14ac:dyDescent="0.25">
      <c r="B758" s="30"/>
      <c r="C758" s="30"/>
      <c r="D758" s="31"/>
    </row>
    <row r="759" spans="2:4" ht="14.25" customHeight="1" x14ac:dyDescent="0.25">
      <c r="B759" s="30"/>
      <c r="C759" s="30"/>
      <c r="D759" s="31"/>
    </row>
    <row r="760" spans="2:4" ht="14.25" customHeight="1" x14ac:dyDescent="0.25">
      <c r="B760" s="30"/>
      <c r="C760" s="30"/>
      <c r="D760" s="31"/>
    </row>
    <row r="761" spans="2:4" ht="14.25" customHeight="1" x14ac:dyDescent="0.25">
      <c r="B761" s="30"/>
      <c r="C761" s="30"/>
      <c r="D761" s="31"/>
    </row>
    <row r="762" spans="2:4" ht="14.25" customHeight="1" x14ac:dyDescent="0.25">
      <c r="B762" s="30"/>
      <c r="C762" s="30"/>
      <c r="D762" s="31"/>
    </row>
    <row r="763" spans="2:4" ht="14.25" customHeight="1" x14ac:dyDescent="0.25">
      <c r="B763" s="30"/>
      <c r="C763" s="30"/>
      <c r="D763" s="31"/>
    </row>
    <row r="764" spans="2:4" ht="14.25" customHeight="1" x14ac:dyDescent="0.25">
      <c r="B764" s="30"/>
      <c r="C764" s="30"/>
      <c r="D764" s="31"/>
    </row>
    <row r="765" spans="2:4" ht="14.25" customHeight="1" x14ac:dyDescent="0.25">
      <c r="B765" s="30"/>
      <c r="C765" s="30"/>
      <c r="D765" s="31"/>
    </row>
    <row r="766" spans="2:4" ht="14.25" customHeight="1" x14ac:dyDescent="0.25">
      <c r="B766" s="30"/>
      <c r="C766" s="30"/>
      <c r="D766" s="31"/>
    </row>
    <row r="767" spans="2:4" ht="14.25" customHeight="1" x14ac:dyDescent="0.25">
      <c r="B767" s="30"/>
      <c r="C767" s="30"/>
      <c r="D767" s="31"/>
    </row>
    <row r="768" spans="2:4" ht="14.25" customHeight="1" x14ac:dyDescent="0.25">
      <c r="B768" s="30"/>
      <c r="C768" s="30"/>
      <c r="D768" s="31"/>
    </row>
    <row r="769" spans="2:4" ht="14.25" customHeight="1" x14ac:dyDescent="0.25">
      <c r="B769" s="30"/>
      <c r="C769" s="30"/>
      <c r="D769" s="31"/>
    </row>
    <row r="770" spans="2:4" ht="14.25" customHeight="1" x14ac:dyDescent="0.25">
      <c r="B770" s="30"/>
      <c r="C770" s="30"/>
      <c r="D770" s="31"/>
    </row>
    <row r="771" spans="2:4" ht="14.25" customHeight="1" x14ac:dyDescent="0.25">
      <c r="B771" s="30"/>
      <c r="C771" s="30"/>
      <c r="D771" s="31"/>
    </row>
    <row r="772" spans="2:4" ht="14.25" customHeight="1" x14ac:dyDescent="0.25">
      <c r="B772" s="30"/>
      <c r="C772" s="30"/>
      <c r="D772" s="31"/>
    </row>
    <row r="773" spans="2:4" ht="14.25" customHeight="1" x14ac:dyDescent="0.25">
      <c r="B773" s="30"/>
      <c r="C773" s="30"/>
      <c r="D773" s="31"/>
    </row>
    <row r="774" spans="2:4" ht="14.25" customHeight="1" x14ac:dyDescent="0.25">
      <c r="B774" s="30"/>
      <c r="C774" s="30"/>
      <c r="D774" s="31"/>
    </row>
    <row r="775" spans="2:4" ht="14.25" customHeight="1" x14ac:dyDescent="0.25">
      <c r="B775" s="30"/>
      <c r="C775" s="30"/>
      <c r="D775" s="31"/>
    </row>
    <row r="776" spans="2:4" ht="14.25" customHeight="1" x14ac:dyDescent="0.25">
      <c r="B776" s="30"/>
      <c r="C776" s="30"/>
      <c r="D776" s="31"/>
    </row>
    <row r="777" spans="2:4" ht="14.25" customHeight="1" x14ac:dyDescent="0.25">
      <c r="B777" s="30"/>
      <c r="C777" s="30"/>
      <c r="D777" s="31"/>
    </row>
    <row r="778" spans="2:4" ht="14.25" customHeight="1" x14ac:dyDescent="0.25">
      <c r="B778" s="30"/>
      <c r="C778" s="30"/>
      <c r="D778" s="31"/>
    </row>
    <row r="779" spans="2:4" ht="14.25" customHeight="1" x14ac:dyDescent="0.25">
      <c r="B779" s="30"/>
      <c r="C779" s="30"/>
      <c r="D779" s="31"/>
    </row>
    <row r="780" spans="2:4" ht="14.25" customHeight="1" x14ac:dyDescent="0.25">
      <c r="B780" s="30"/>
      <c r="C780" s="30"/>
      <c r="D780" s="31"/>
    </row>
    <row r="781" spans="2:4" ht="14.25" customHeight="1" x14ac:dyDescent="0.25">
      <c r="B781" s="30"/>
      <c r="C781" s="30"/>
      <c r="D781" s="31"/>
    </row>
    <row r="782" spans="2:4" ht="14.25" customHeight="1" x14ac:dyDescent="0.25">
      <c r="B782" s="30"/>
      <c r="C782" s="30"/>
      <c r="D782" s="31"/>
    </row>
    <row r="783" spans="2:4" ht="14.25" customHeight="1" x14ac:dyDescent="0.25">
      <c r="B783" s="30"/>
      <c r="C783" s="30"/>
      <c r="D783" s="31"/>
    </row>
    <row r="784" spans="2:4" ht="14.25" customHeight="1" x14ac:dyDescent="0.25">
      <c r="B784" s="30"/>
      <c r="C784" s="30"/>
      <c r="D784" s="31"/>
    </row>
    <row r="785" spans="2:4" ht="14.25" customHeight="1" x14ac:dyDescent="0.25">
      <c r="B785" s="30"/>
      <c r="C785" s="30"/>
      <c r="D785" s="31"/>
    </row>
    <row r="786" spans="2:4" ht="14.25" customHeight="1" x14ac:dyDescent="0.25">
      <c r="B786" s="30"/>
      <c r="C786" s="30"/>
      <c r="D786" s="31"/>
    </row>
    <row r="787" spans="2:4" ht="14.25" customHeight="1" x14ac:dyDescent="0.25">
      <c r="B787" s="30"/>
      <c r="C787" s="30"/>
      <c r="D787" s="31"/>
    </row>
    <row r="788" spans="2:4" ht="14.25" customHeight="1" x14ac:dyDescent="0.25">
      <c r="B788" s="30"/>
      <c r="C788" s="30"/>
      <c r="D788" s="31"/>
    </row>
    <row r="789" spans="2:4" ht="14.25" customHeight="1" x14ac:dyDescent="0.25">
      <c r="B789" s="30"/>
      <c r="C789" s="30"/>
      <c r="D789" s="31"/>
    </row>
    <row r="790" spans="2:4" ht="14.25" customHeight="1" x14ac:dyDescent="0.25">
      <c r="B790" s="30"/>
      <c r="C790" s="30"/>
      <c r="D790" s="31"/>
    </row>
    <row r="791" spans="2:4" ht="14.25" customHeight="1" x14ac:dyDescent="0.25">
      <c r="B791" s="30"/>
      <c r="C791" s="30"/>
      <c r="D791" s="31"/>
    </row>
    <row r="792" spans="2:4" ht="14.25" customHeight="1" x14ac:dyDescent="0.25">
      <c r="B792" s="30"/>
      <c r="C792" s="30"/>
      <c r="D792" s="31"/>
    </row>
    <row r="793" spans="2:4" ht="14.25" customHeight="1" x14ac:dyDescent="0.25">
      <c r="B793" s="30"/>
      <c r="C793" s="30"/>
      <c r="D793" s="31"/>
    </row>
    <row r="794" spans="2:4" ht="14.25" customHeight="1" x14ac:dyDescent="0.25">
      <c r="B794" s="30"/>
      <c r="C794" s="30"/>
      <c r="D794" s="31"/>
    </row>
    <row r="795" spans="2:4" ht="14.25" customHeight="1" x14ac:dyDescent="0.25">
      <c r="B795" s="30"/>
      <c r="C795" s="30"/>
      <c r="D795" s="31"/>
    </row>
    <row r="796" spans="2:4" ht="14.25" customHeight="1" x14ac:dyDescent="0.25">
      <c r="B796" s="30"/>
      <c r="C796" s="30"/>
      <c r="D796" s="31"/>
    </row>
    <row r="797" spans="2:4" ht="14.25" customHeight="1" x14ac:dyDescent="0.25">
      <c r="B797" s="30"/>
      <c r="C797" s="30"/>
      <c r="D797" s="31"/>
    </row>
    <row r="798" spans="2:4" ht="14.25" customHeight="1" x14ac:dyDescent="0.25">
      <c r="B798" s="30"/>
      <c r="C798" s="30"/>
      <c r="D798" s="31"/>
    </row>
    <row r="799" spans="2:4" ht="14.25" customHeight="1" x14ac:dyDescent="0.25">
      <c r="B799" s="30"/>
      <c r="C799" s="30"/>
      <c r="D799" s="31"/>
    </row>
    <row r="800" spans="2:4" ht="14.25" customHeight="1" x14ac:dyDescent="0.25">
      <c r="B800" s="30"/>
      <c r="C800" s="30"/>
      <c r="D800" s="31"/>
    </row>
    <row r="801" spans="2:4" ht="14.25" customHeight="1" x14ac:dyDescent="0.25">
      <c r="B801" s="30"/>
      <c r="C801" s="30"/>
      <c r="D801" s="31"/>
    </row>
    <row r="802" spans="2:4" ht="14.25" customHeight="1" x14ac:dyDescent="0.25">
      <c r="B802" s="30"/>
      <c r="C802" s="30"/>
      <c r="D802" s="31"/>
    </row>
    <row r="803" spans="2:4" ht="14.25" customHeight="1" x14ac:dyDescent="0.25">
      <c r="B803" s="30"/>
      <c r="C803" s="30"/>
      <c r="D803" s="31"/>
    </row>
    <row r="804" spans="2:4" ht="14.25" customHeight="1" x14ac:dyDescent="0.25">
      <c r="B804" s="30"/>
      <c r="C804" s="30"/>
      <c r="D804" s="31"/>
    </row>
    <row r="805" spans="2:4" ht="14.25" customHeight="1" x14ac:dyDescent="0.25">
      <c r="B805" s="30"/>
      <c r="C805" s="30"/>
      <c r="D805" s="31"/>
    </row>
    <row r="806" spans="2:4" ht="14.25" customHeight="1" x14ac:dyDescent="0.25">
      <c r="B806" s="30"/>
      <c r="C806" s="30"/>
      <c r="D806" s="31"/>
    </row>
    <row r="807" spans="2:4" ht="14.25" customHeight="1" x14ac:dyDescent="0.25">
      <c r="B807" s="30"/>
      <c r="C807" s="30"/>
      <c r="D807" s="31"/>
    </row>
    <row r="808" spans="2:4" ht="14.25" customHeight="1" x14ac:dyDescent="0.25">
      <c r="B808" s="30"/>
      <c r="C808" s="30"/>
      <c r="D808" s="31"/>
    </row>
    <row r="809" spans="2:4" ht="14.25" customHeight="1" x14ac:dyDescent="0.25">
      <c r="B809" s="30"/>
      <c r="C809" s="30"/>
      <c r="D809" s="31"/>
    </row>
    <row r="810" spans="2:4" ht="14.25" customHeight="1" x14ac:dyDescent="0.25">
      <c r="B810" s="30"/>
      <c r="C810" s="30"/>
      <c r="D810" s="31"/>
    </row>
    <row r="811" spans="2:4" ht="14.25" customHeight="1" x14ac:dyDescent="0.25">
      <c r="B811" s="30"/>
      <c r="C811" s="30"/>
      <c r="D811" s="31"/>
    </row>
    <row r="812" spans="2:4" ht="14.25" customHeight="1" x14ac:dyDescent="0.25">
      <c r="B812" s="30"/>
      <c r="C812" s="30"/>
      <c r="D812" s="31"/>
    </row>
    <row r="813" spans="2:4" ht="14.25" customHeight="1" x14ac:dyDescent="0.25">
      <c r="B813" s="30"/>
      <c r="C813" s="30"/>
      <c r="D813" s="31"/>
    </row>
    <row r="814" spans="2:4" ht="14.25" customHeight="1" x14ac:dyDescent="0.25">
      <c r="B814" s="30"/>
      <c r="C814" s="30"/>
      <c r="D814" s="31"/>
    </row>
    <row r="815" spans="2:4" ht="14.25" customHeight="1" x14ac:dyDescent="0.25">
      <c r="B815" s="30"/>
      <c r="C815" s="30"/>
      <c r="D815" s="31"/>
    </row>
    <row r="816" spans="2:4" ht="14.25" customHeight="1" x14ac:dyDescent="0.25">
      <c r="B816" s="30"/>
      <c r="C816" s="30"/>
      <c r="D816" s="31"/>
    </row>
    <row r="817" spans="2:4" ht="14.25" customHeight="1" x14ac:dyDescent="0.25">
      <c r="B817" s="30"/>
      <c r="C817" s="30"/>
      <c r="D817" s="31"/>
    </row>
    <row r="818" spans="2:4" ht="14.25" customHeight="1" x14ac:dyDescent="0.25">
      <c r="B818" s="30"/>
      <c r="C818" s="30"/>
      <c r="D818" s="31"/>
    </row>
    <row r="819" spans="2:4" ht="14.25" customHeight="1" x14ac:dyDescent="0.25">
      <c r="B819" s="30"/>
      <c r="C819" s="30"/>
      <c r="D819" s="31"/>
    </row>
    <row r="820" spans="2:4" ht="14.25" customHeight="1" x14ac:dyDescent="0.25">
      <c r="B820" s="30"/>
      <c r="C820" s="30"/>
      <c r="D820" s="31"/>
    </row>
    <row r="821" spans="2:4" ht="14.25" customHeight="1" x14ac:dyDescent="0.25">
      <c r="B821" s="30"/>
      <c r="C821" s="30"/>
      <c r="D821" s="31"/>
    </row>
    <row r="822" spans="2:4" ht="14.25" customHeight="1" x14ac:dyDescent="0.25">
      <c r="B822" s="30"/>
      <c r="C822" s="30"/>
      <c r="D822" s="31"/>
    </row>
    <row r="823" spans="2:4" ht="14.25" customHeight="1" x14ac:dyDescent="0.25">
      <c r="B823" s="30"/>
      <c r="C823" s="30"/>
      <c r="D823" s="31"/>
    </row>
    <row r="824" spans="2:4" ht="14.25" customHeight="1" x14ac:dyDescent="0.25">
      <c r="B824" s="30"/>
      <c r="C824" s="30"/>
      <c r="D824" s="31"/>
    </row>
    <row r="825" spans="2:4" ht="14.25" customHeight="1" x14ac:dyDescent="0.25">
      <c r="B825" s="30"/>
      <c r="C825" s="30"/>
      <c r="D825" s="31"/>
    </row>
    <row r="826" spans="2:4" ht="14.25" customHeight="1" x14ac:dyDescent="0.25">
      <c r="B826" s="30"/>
      <c r="C826" s="30"/>
      <c r="D826" s="31"/>
    </row>
    <row r="827" spans="2:4" ht="14.25" customHeight="1" x14ac:dyDescent="0.25">
      <c r="B827" s="30"/>
      <c r="C827" s="30"/>
      <c r="D827" s="31"/>
    </row>
    <row r="828" spans="2:4" ht="14.25" customHeight="1" x14ac:dyDescent="0.25">
      <c r="B828" s="30"/>
      <c r="C828" s="30"/>
      <c r="D828" s="31"/>
    </row>
    <row r="829" spans="2:4" ht="14.25" customHeight="1" x14ac:dyDescent="0.25">
      <c r="B829" s="30"/>
      <c r="C829" s="30"/>
      <c r="D829" s="31"/>
    </row>
    <row r="830" spans="2:4" ht="14.25" customHeight="1" x14ac:dyDescent="0.25">
      <c r="B830" s="30"/>
      <c r="C830" s="30"/>
      <c r="D830" s="31"/>
    </row>
    <row r="831" spans="2:4" ht="14.25" customHeight="1" x14ac:dyDescent="0.25">
      <c r="B831" s="30"/>
      <c r="C831" s="30"/>
      <c r="D831" s="31"/>
    </row>
    <row r="832" spans="2:4" ht="14.25" customHeight="1" x14ac:dyDescent="0.25">
      <c r="B832" s="30"/>
      <c r="C832" s="30"/>
      <c r="D832" s="31"/>
    </row>
    <row r="833" spans="2:4" ht="14.25" customHeight="1" x14ac:dyDescent="0.25">
      <c r="B833" s="30"/>
      <c r="C833" s="30"/>
      <c r="D833" s="31"/>
    </row>
    <row r="834" spans="2:4" ht="14.25" customHeight="1" x14ac:dyDescent="0.25">
      <c r="B834" s="30"/>
      <c r="C834" s="30"/>
      <c r="D834" s="31"/>
    </row>
    <row r="835" spans="2:4" ht="14.25" customHeight="1" x14ac:dyDescent="0.25">
      <c r="B835" s="30"/>
      <c r="C835" s="30"/>
      <c r="D835" s="31"/>
    </row>
    <row r="836" spans="2:4" ht="14.25" customHeight="1" x14ac:dyDescent="0.25">
      <c r="B836" s="30"/>
      <c r="C836" s="30"/>
      <c r="D836" s="31"/>
    </row>
    <row r="837" spans="2:4" ht="14.25" customHeight="1" x14ac:dyDescent="0.25">
      <c r="B837" s="30"/>
      <c r="C837" s="30"/>
      <c r="D837" s="31"/>
    </row>
    <row r="838" spans="2:4" ht="14.25" customHeight="1" x14ac:dyDescent="0.25">
      <c r="B838" s="30"/>
      <c r="C838" s="30"/>
      <c r="D838" s="31"/>
    </row>
    <row r="839" spans="2:4" ht="14.25" customHeight="1" x14ac:dyDescent="0.25">
      <c r="B839" s="30"/>
      <c r="C839" s="30"/>
      <c r="D839" s="31"/>
    </row>
    <row r="840" spans="2:4" ht="14.25" customHeight="1" x14ac:dyDescent="0.25">
      <c r="B840" s="30"/>
      <c r="C840" s="30"/>
      <c r="D840" s="31"/>
    </row>
    <row r="841" spans="2:4" ht="14.25" customHeight="1" x14ac:dyDescent="0.25">
      <c r="B841" s="30"/>
      <c r="C841" s="30"/>
      <c r="D841" s="31"/>
    </row>
    <row r="842" spans="2:4" ht="14.25" customHeight="1" x14ac:dyDescent="0.25">
      <c r="B842" s="30"/>
      <c r="C842" s="30"/>
      <c r="D842" s="31"/>
    </row>
    <row r="843" spans="2:4" ht="14.25" customHeight="1" x14ac:dyDescent="0.25">
      <c r="B843" s="30"/>
      <c r="C843" s="30"/>
      <c r="D843" s="31"/>
    </row>
    <row r="844" spans="2:4" ht="14.25" customHeight="1" x14ac:dyDescent="0.25">
      <c r="B844" s="30"/>
      <c r="C844" s="30"/>
      <c r="D844" s="31"/>
    </row>
    <row r="845" spans="2:4" ht="14.25" customHeight="1" x14ac:dyDescent="0.25">
      <c r="B845" s="30"/>
      <c r="C845" s="30"/>
      <c r="D845" s="31"/>
    </row>
    <row r="846" spans="2:4" ht="14.25" customHeight="1" x14ac:dyDescent="0.25">
      <c r="B846" s="30"/>
      <c r="C846" s="30"/>
      <c r="D846" s="31"/>
    </row>
    <row r="847" spans="2:4" ht="14.25" customHeight="1" x14ac:dyDescent="0.25">
      <c r="B847" s="30"/>
      <c r="C847" s="30"/>
      <c r="D847" s="31"/>
    </row>
    <row r="848" spans="2:4" ht="14.25" customHeight="1" x14ac:dyDescent="0.25">
      <c r="B848" s="30"/>
      <c r="C848" s="30"/>
      <c r="D848" s="31"/>
    </row>
    <row r="849" spans="2:4" ht="14.25" customHeight="1" x14ac:dyDescent="0.25">
      <c r="B849" s="30"/>
      <c r="C849" s="30"/>
      <c r="D849" s="31"/>
    </row>
    <row r="850" spans="2:4" ht="14.25" customHeight="1" x14ac:dyDescent="0.25">
      <c r="B850" s="30"/>
      <c r="C850" s="30"/>
      <c r="D850" s="31"/>
    </row>
    <row r="851" spans="2:4" ht="14.25" customHeight="1" x14ac:dyDescent="0.25">
      <c r="B851" s="30"/>
      <c r="C851" s="30"/>
      <c r="D851" s="31"/>
    </row>
    <row r="852" spans="2:4" ht="14.25" customHeight="1" x14ac:dyDescent="0.25">
      <c r="B852" s="30"/>
      <c r="C852" s="30"/>
      <c r="D852" s="31"/>
    </row>
    <row r="853" spans="2:4" ht="14.25" customHeight="1" x14ac:dyDescent="0.25">
      <c r="B853" s="30"/>
      <c r="C853" s="30"/>
      <c r="D853" s="31"/>
    </row>
    <row r="854" spans="2:4" ht="14.25" customHeight="1" x14ac:dyDescent="0.25">
      <c r="B854" s="30"/>
      <c r="C854" s="30"/>
      <c r="D854" s="31"/>
    </row>
    <row r="855" spans="2:4" ht="14.25" customHeight="1" x14ac:dyDescent="0.25">
      <c r="B855" s="30"/>
      <c r="C855" s="30"/>
      <c r="D855" s="31"/>
    </row>
    <row r="856" spans="2:4" ht="14.25" customHeight="1" x14ac:dyDescent="0.25">
      <c r="B856" s="30"/>
      <c r="C856" s="30"/>
      <c r="D856" s="31"/>
    </row>
    <row r="857" spans="2:4" ht="14.25" customHeight="1" x14ac:dyDescent="0.25">
      <c r="B857" s="30"/>
      <c r="C857" s="30"/>
      <c r="D857" s="31"/>
    </row>
    <row r="858" spans="2:4" ht="14.25" customHeight="1" x14ac:dyDescent="0.25">
      <c r="B858" s="30"/>
      <c r="C858" s="30"/>
      <c r="D858" s="31"/>
    </row>
    <row r="859" spans="2:4" ht="14.25" customHeight="1" x14ac:dyDescent="0.25">
      <c r="B859" s="30"/>
      <c r="C859" s="30"/>
      <c r="D859" s="31"/>
    </row>
    <row r="860" spans="2:4" ht="14.25" customHeight="1" x14ac:dyDescent="0.25">
      <c r="B860" s="30"/>
      <c r="C860" s="30"/>
      <c r="D860" s="31"/>
    </row>
    <row r="861" spans="2:4" ht="14.25" customHeight="1" x14ac:dyDescent="0.25">
      <c r="B861" s="30"/>
      <c r="C861" s="30"/>
      <c r="D861" s="31"/>
    </row>
    <row r="862" spans="2:4" ht="14.25" customHeight="1" x14ac:dyDescent="0.25">
      <c r="B862" s="30"/>
      <c r="C862" s="30"/>
      <c r="D862" s="31"/>
    </row>
    <row r="863" spans="2:4" ht="14.25" customHeight="1" x14ac:dyDescent="0.25">
      <c r="B863" s="30"/>
      <c r="C863" s="30"/>
      <c r="D863" s="31"/>
    </row>
    <row r="864" spans="2:4" ht="14.25" customHeight="1" x14ac:dyDescent="0.25">
      <c r="B864" s="30"/>
      <c r="C864" s="30"/>
      <c r="D864" s="31"/>
    </row>
    <row r="865" spans="2:4" ht="14.25" customHeight="1" x14ac:dyDescent="0.25">
      <c r="B865" s="30"/>
      <c r="C865" s="30"/>
      <c r="D865" s="31"/>
    </row>
    <row r="866" spans="2:4" ht="14.25" customHeight="1" x14ac:dyDescent="0.25">
      <c r="B866" s="30"/>
      <c r="C866" s="30"/>
      <c r="D866" s="31"/>
    </row>
    <row r="867" spans="2:4" ht="14.25" customHeight="1" x14ac:dyDescent="0.25">
      <c r="B867" s="30"/>
      <c r="C867" s="30"/>
      <c r="D867" s="31"/>
    </row>
    <row r="868" spans="2:4" ht="14.25" customHeight="1" x14ac:dyDescent="0.25">
      <c r="B868" s="30"/>
      <c r="C868" s="30"/>
      <c r="D868" s="31"/>
    </row>
    <row r="869" spans="2:4" ht="14.25" customHeight="1" x14ac:dyDescent="0.25">
      <c r="B869" s="30"/>
      <c r="C869" s="30"/>
      <c r="D869" s="31"/>
    </row>
    <row r="870" spans="2:4" ht="14.25" customHeight="1" x14ac:dyDescent="0.25">
      <c r="B870" s="30"/>
      <c r="C870" s="30"/>
      <c r="D870" s="31"/>
    </row>
    <row r="871" spans="2:4" ht="14.25" customHeight="1" x14ac:dyDescent="0.25">
      <c r="B871" s="30"/>
      <c r="C871" s="30"/>
      <c r="D871" s="31"/>
    </row>
    <row r="872" spans="2:4" ht="14.25" customHeight="1" x14ac:dyDescent="0.25">
      <c r="B872" s="30"/>
      <c r="C872" s="30"/>
      <c r="D872" s="31"/>
    </row>
    <row r="873" spans="2:4" ht="14.25" customHeight="1" x14ac:dyDescent="0.25">
      <c r="B873" s="30"/>
      <c r="C873" s="30"/>
      <c r="D873" s="31"/>
    </row>
    <row r="874" spans="2:4" ht="14.25" customHeight="1" x14ac:dyDescent="0.25">
      <c r="B874" s="30"/>
      <c r="C874" s="30"/>
      <c r="D874" s="31"/>
    </row>
    <row r="875" spans="2:4" ht="14.25" customHeight="1" x14ac:dyDescent="0.25">
      <c r="B875" s="30"/>
      <c r="C875" s="30"/>
      <c r="D875" s="31"/>
    </row>
    <row r="876" spans="2:4" ht="14.25" customHeight="1" x14ac:dyDescent="0.25">
      <c r="B876" s="30"/>
      <c r="C876" s="30"/>
      <c r="D876" s="31"/>
    </row>
    <row r="877" spans="2:4" ht="14.25" customHeight="1" x14ac:dyDescent="0.25">
      <c r="B877" s="30"/>
      <c r="C877" s="30"/>
      <c r="D877" s="31"/>
    </row>
    <row r="878" spans="2:4" ht="14.25" customHeight="1" x14ac:dyDescent="0.25">
      <c r="B878" s="30"/>
      <c r="C878" s="30"/>
      <c r="D878" s="31"/>
    </row>
    <row r="879" spans="2:4" ht="14.25" customHeight="1" x14ac:dyDescent="0.25">
      <c r="B879" s="30"/>
      <c r="C879" s="30"/>
      <c r="D879" s="31"/>
    </row>
    <row r="880" spans="2:4" ht="14.25" customHeight="1" x14ac:dyDescent="0.25">
      <c r="B880" s="30"/>
      <c r="C880" s="30"/>
      <c r="D880" s="31"/>
    </row>
    <row r="881" spans="2:4" ht="14.25" customHeight="1" x14ac:dyDescent="0.25">
      <c r="B881" s="30"/>
      <c r="C881" s="30"/>
      <c r="D881" s="31"/>
    </row>
    <row r="882" spans="2:4" ht="14.25" customHeight="1" x14ac:dyDescent="0.25">
      <c r="B882" s="30"/>
      <c r="C882" s="30"/>
      <c r="D882" s="31"/>
    </row>
    <row r="883" spans="2:4" ht="14.25" customHeight="1" x14ac:dyDescent="0.25">
      <c r="B883" s="30"/>
      <c r="C883" s="30"/>
      <c r="D883" s="31"/>
    </row>
    <row r="884" spans="2:4" ht="14.25" customHeight="1" x14ac:dyDescent="0.25">
      <c r="B884" s="30"/>
      <c r="C884" s="30"/>
      <c r="D884" s="31"/>
    </row>
    <row r="885" spans="2:4" ht="14.25" customHeight="1" x14ac:dyDescent="0.25">
      <c r="B885" s="30"/>
      <c r="C885" s="30"/>
      <c r="D885" s="31"/>
    </row>
    <row r="886" spans="2:4" ht="14.25" customHeight="1" x14ac:dyDescent="0.25">
      <c r="B886" s="30"/>
      <c r="C886" s="30"/>
      <c r="D886" s="31"/>
    </row>
    <row r="887" spans="2:4" ht="14.25" customHeight="1" x14ac:dyDescent="0.25">
      <c r="B887" s="30"/>
      <c r="C887" s="30"/>
      <c r="D887" s="31"/>
    </row>
    <row r="888" spans="2:4" ht="14.25" customHeight="1" x14ac:dyDescent="0.25">
      <c r="B888" s="30"/>
      <c r="C888" s="30"/>
      <c r="D888" s="31"/>
    </row>
    <row r="889" spans="2:4" ht="14.25" customHeight="1" x14ac:dyDescent="0.25">
      <c r="B889" s="30"/>
      <c r="C889" s="30"/>
      <c r="D889" s="31"/>
    </row>
    <row r="890" spans="2:4" ht="14.25" customHeight="1" x14ac:dyDescent="0.25">
      <c r="B890" s="30"/>
      <c r="C890" s="30"/>
      <c r="D890" s="31"/>
    </row>
    <row r="891" spans="2:4" ht="14.25" customHeight="1" x14ac:dyDescent="0.25">
      <c r="B891" s="30"/>
      <c r="C891" s="30"/>
      <c r="D891" s="31"/>
    </row>
    <row r="892" spans="2:4" ht="14.25" customHeight="1" x14ac:dyDescent="0.25">
      <c r="B892" s="30"/>
      <c r="C892" s="30"/>
      <c r="D892" s="31"/>
    </row>
    <row r="893" spans="2:4" ht="14.25" customHeight="1" x14ac:dyDescent="0.25">
      <c r="B893" s="30"/>
      <c r="C893" s="30"/>
      <c r="D893" s="31"/>
    </row>
    <row r="894" spans="2:4" ht="14.25" customHeight="1" x14ac:dyDescent="0.25">
      <c r="B894" s="30"/>
      <c r="C894" s="30"/>
      <c r="D894" s="31"/>
    </row>
    <row r="895" spans="2:4" ht="14.25" customHeight="1" x14ac:dyDescent="0.25">
      <c r="B895" s="30"/>
      <c r="C895" s="30"/>
      <c r="D895" s="31"/>
    </row>
    <row r="896" spans="2:4" ht="14.25" customHeight="1" x14ac:dyDescent="0.25">
      <c r="B896" s="30"/>
      <c r="C896" s="30"/>
      <c r="D896" s="31"/>
    </row>
    <row r="897" spans="2:4" ht="14.25" customHeight="1" x14ac:dyDescent="0.25">
      <c r="B897" s="30"/>
      <c r="C897" s="30"/>
      <c r="D897" s="31"/>
    </row>
    <row r="898" spans="2:4" ht="14.25" customHeight="1" x14ac:dyDescent="0.25">
      <c r="B898" s="30"/>
      <c r="C898" s="30"/>
      <c r="D898" s="31"/>
    </row>
    <row r="899" spans="2:4" ht="14.25" customHeight="1" x14ac:dyDescent="0.25">
      <c r="B899" s="30"/>
      <c r="C899" s="30"/>
      <c r="D899" s="31"/>
    </row>
    <row r="900" spans="2:4" ht="14.25" customHeight="1" x14ac:dyDescent="0.25">
      <c r="B900" s="30"/>
      <c r="C900" s="30"/>
      <c r="D900" s="31"/>
    </row>
    <row r="901" spans="2:4" ht="14.25" customHeight="1" x14ac:dyDescent="0.25">
      <c r="B901" s="30"/>
      <c r="C901" s="30"/>
      <c r="D901" s="31"/>
    </row>
    <row r="902" spans="2:4" ht="14.25" customHeight="1" x14ac:dyDescent="0.25">
      <c r="B902" s="30"/>
      <c r="C902" s="30"/>
      <c r="D902" s="31"/>
    </row>
    <row r="903" spans="2:4" ht="14.25" customHeight="1" x14ac:dyDescent="0.25">
      <c r="B903" s="30"/>
      <c r="C903" s="30"/>
      <c r="D903" s="31"/>
    </row>
    <row r="904" spans="2:4" ht="14.25" customHeight="1" x14ac:dyDescent="0.25">
      <c r="B904" s="30"/>
      <c r="C904" s="30"/>
      <c r="D904" s="31"/>
    </row>
    <row r="905" spans="2:4" ht="14.25" customHeight="1" x14ac:dyDescent="0.25">
      <c r="B905" s="30"/>
      <c r="C905" s="30"/>
      <c r="D905" s="31"/>
    </row>
    <row r="906" spans="2:4" ht="14.25" customHeight="1" x14ac:dyDescent="0.25">
      <c r="B906" s="30"/>
      <c r="C906" s="30"/>
      <c r="D906" s="31"/>
    </row>
    <row r="907" spans="2:4" ht="14.25" customHeight="1" x14ac:dyDescent="0.25">
      <c r="B907" s="30"/>
      <c r="C907" s="30"/>
      <c r="D907" s="31"/>
    </row>
    <row r="908" spans="2:4" ht="14.25" customHeight="1" x14ac:dyDescent="0.25">
      <c r="B908" s="30"/>
      <c r="C908" s="30"/>
      <c r="D908" s="31"/>
    </row>
    <row r="909" spans="2:4" ht="14.25" customHeight="1" x14ac:dyDescent="0.25">
      <c r="B909" s="30"/>
      <c r="C909" s="30"/>
      <c r="D909" s="31"/>
    </row>
    <row r="910" spans="2:4" ht="14.25" customHeight="1" x14ac:dyDescent="0.25">
      <c r="B910" s="30"/>
      <c r="C910" s="30"/>
      <c r="D910" s="31"/>
    </row>
    <row r="911" spans="2:4" ht="14.25" customHeight="1" x14ac:dyDescent="0.25">
      <c r="B911" s="30"/>
      <c r="C911" s="30"/>
      <c r="D911" s="31"/>
    </row>
    <row r="912" spans="2:4" ht="14.25" customHeight="1" x14ac:dyDescent="0.25">
      <c r="B912" s="30"/>
      <c r="C912" s="30"/>
      <c r="D912" s="31"/>
    </row>
    <row r="913" spans="2:4" ht="14.25" customHeight="1" x14ac:dyDescent="0.25">
      <c r="B913" s="30"/>
      <c r="C913" s="30"/>
      <c r="D913" s="31"/>
    </row>
    <row r="914" spans="2:4" ht="14.25" customHeight="1" x14ac:dyDescent="0.25">
      <c r="B914" s="30"/>
      <c r="C914" s="30"/>
      <c r="D914" s="31"/>
    </row>
    <row r="915" spans="2:4" ht="14.25" customHeight="1" x14ac:dyDescent="0.25">
      <c r="B915" s="30"/>
      <c r="C915" s="30"/>
      <c r="D915" s="31"/>
    </row>
    <row r="916" spans="2:4" ht="14.25" customHeight="1" x14ac:dyDescent="0.25">
      <c r="B916" s="30"/>
      <c r="C916" s="30"/>
      <c r="D916" s="31"/>
    </row>
    <row r="917" spans="2:4" ht="14.25" customHeight="1" x14ac:dyDescent="0.25">
      <c r="B917" s="30"/>
      <c r="C917" s="30"/>
      <c r="D917" s="31"/>
    </row>
    <row r="918" spans="2:4" ht="14.25" customHeight="1" x14ac:dyDescent="0.25">
      <c r="B918" s="30"/>
      <c r="C918" s="30"/>
      <c r="D918" s="31"/>
    </row>
    <row r="919" spans="2:4" ht="14.25" customHeight="1" x14ac:dyDescent="0.25">
      <c r="B919" s="30"/>
      <c r="C919" s="30"/>
      <c r="D919" s="31"/>
    </row>
    <row r="920" spans="2:4" ht="14.25" customHeight="1" x14ac:dyDescent="0.25">
      <c r="B920" s="30"/>
      <c r="C920" s="30"/>
      <c r="D920" s="31"/>
    </row>
    <row r="921" spans="2:4" ht="14.25" customHeight="1" x14ac:dyDescent="0.25">
      <c r="B921" s="30"/>
      <c r="C921" s="30"/>
      <c r="D921" s="31"/>
    </row>
    <row r="922" spans="2:4" ht="14.25" customHeight="1" x14ac:dyDescent="0.25">
      <c r="B922" s="30"/>
      <c r="C922" s="30"/>
      <c r="D922" s="31"/>
    </row>
    <row r="923" spans="2:4" ht="14.25" customHeight="1" x14ac:dyDescent="0.25">
      <c r="B923" s="30"/>
      <c r="C923" s="30"/>
      <c r="D923" s="31"/>
    </row>
    <row r="924" spans="2:4" ht="14.25" customHeight="1" x14ac:dyDescent="0.25">
      <c r="B924" s="30"/>
      <c r="C924" s="30"/>
      <c r="D924" s="31"/>
    </row>
    <row r="925" spans="2:4" ht="14.25" customHeight="1" x14ac:dyDescent="0.25">
      <c r="B925" s="30"/>
      <c r="C925" s="30"/>
      <c r="D925" s="31"/>
    </row>
    <row r="926" spans="2:4" ht="14.25" customHeight="1" x14ac:dyDescent="0.25">
      <c r="B926" s="30"/>
      <c r="C926" s="30"/>
      <c r="D926" s="31"/>
    </row>
    <row r="927" spans="2:4" ht="14.25" customHeight="1" x14ac:dyDescent="0.25">
      <c r="B927" s="30"/>
      <c r="C927" s="30"/>
      <c r="D927" s="31"/>
    </row>
    <row r="928" spans="2:4" ht="14.25" customHeight="1" x14ac:dyDescent="0.25">
      <c r="B928" s="30"/>
      <c r="C928" s="30"/>
      <c r="D928" s="31"/>
    </row>
    <row r="929" spans="2:4" ht="14.25" customHeight="1" x14ac:dyDescent="0.25">
      <c r="B929" s="30"/>
      <c r="C929" s="30"/>
      <c r="D929" s="31"/>
    </row>
    <row r="930" spans="2:4" ht="14.25" customHeight="1" x14ac:dyDescent="0.25">
      <c r="B930" s="30"/>
      <c r="C930" s="30"/>
      <c r="D930" s="31"/>
    </row>
    <row r="931" spans="2:4" ht="14.25" customHeight="1" x14ac:dyDescent="0.25">
      <c r="B931" s="30"/>
      <c r="C931" s="30"/>
      <c r="D931" s="31"/>
    </row>
    <row r="932" spans="2:4" ht="14.25" customHeight="1" x14ac:dyDescent="0.25">
      <c r="B932" s="30"/>
      <c r="C932" s="30"/>
      <c r="D932" s="31"/>
    </row>
    <row r="933" spans="2:4" ht="14.25" customHeight="1" x14ac:dyDescent="0.25">
      <c r="B933" s="30"/>
      <c r="C933" s="30"/>
      <c r="D933" s="31"/>
    </row>
    <row r="934" spans="2:4" ht="14.25" customHeight="1" x14ac:dyDescent="0.25">
      <c r="B934" s="30"/>
      <c r="C934" s="30"/>
      <c r="D934" s="31"/>
    </row>
    <row r="935" spans="2:4" ht="14.25" customHeight="1" x14ac:dyDescent="0.25">
      <c r="B935" s="30"/>
      <c r="C935" s="30"/>
      <c r="D935" s="31"/>
    </row>
    <row r="936" spans="2:4" ht="14.25" customHeight="1" x14ac:dyDescent="0.25">
      <c r="B936" s="30"/>
      <c r="C936" s="30"/>
      <c r="D936" s="31"/>
    </row>
    <row r="937" spans="2:4" ht="14.25" customHeight="1" x14ac:dyDescent="0.25">
      <c r="B937" s="30"/>
      <c r="C937" s="30"/>
      <c r="D937" s="31"/>
    </row>
    <row r="938" spans="2:4" ht="14.25" customHeight="1" x14ac:dyDescent="0.25">
      <c r="B938" s="30"/>
      <c r="C938" s="30"/>
      <c r="D938" s="31"/>
    </row>
    <row r="939" spans="2:4" ht="14.25" customHeight="1" x14ac:dyDescent="0.25">
      <c r="B939" s="30"/>
      <c r="C939" s="30"/>
      <c r="D939" s="31"/>
    </row>
    <row r="940" spans="2:4" ht="14.25" customHeight="1" x14ac:dyDescent="0.25">
      <c r="B940" s="30"/>
      <c r="C940" s="30"/>
      <c r="D940" s="31"/>
    </row>
    <row r="941" spans="2:4" ht="14.25" customHeight="1" x14ac:dyDescent="0.25">
      <c r="B941" s="30"/>
      <c r="C941" s="30"/>
      <c r="D941" s="31"/>
    </row>
    <row r="942" spans="2:4" ht="14.25" customHeight="1" x14ac:dyDescent="0.25">
      <c r="B942" s="30"/>
      <c r="C942" s="30"/>
      <c r="D942" s="31"/>
    </row>
    <row r="943" spans="2:4" ht="14.25" customHeight="1" x14ac:dyDescent="0.25">
      <c r="B943" s="30"/>
      <c r="C943" s="30"/>
      <c r="D943" s="31"/>
    </row>
    <row r="944" spans="2:4" ht="14.25" customHeight="1" x14ac:dyDescent="0.25">
      <c r="B944" s="30"/>
      <c r="C944" s="30"/>
      <c r="D944" s="31"/>
    </row>
    <row r="945" spans="2:4" ht="14.25" customHeight="1" x14ac:dyDescent="0.25">
      <c r="B945" s="30"/>
      <c r="C945" s="30"/>
      <c r="D945" s="31"/>
    </row>
    <row r="946" spans="2:4" ht="14.25" customHeight="1" x14ac:dyDescent="0.25">
      <c r="B946" s="30"/>
      <c r="C946" s="30"/>
      <c r="D946" s="31"/>
    </row>
    <row r="947" spans="2:4" ht="14.25" customHeight="1" x14ac:dyDescent="0.25">
      <c r="B947" s="30"/>
      <c r="C947" s="30"/>
      <c r="D947" s="31"/>
    </row>
    <row r="948" spans="2:4" ht="14.25" customHeight="1" x14ac:dyDescent="0.25">
      <c r="B948" s="30"/>
      <c r="C948" s="30"/>
      <c r="D948" s="31"/>
    </row>
    <row r="949" spans="2:4" ht="14.25" customHeight="1" x14ac:dyDescent="0.25">
      <c r="B949" s="30"/>
      <c r="C949" s="30"/>
      <c r="D949" s="31"/>
    </row>
    <row r="950" spans="2:4" ht="14.25" customHeight="1" x14ac:dyDescent="0.25">
      <c r="B950" s="30"/>
      <c r="C950" s="30"/>
      <c r="D950" s="31"/>
    </row>
    <row r="951" spans="2:4" ht="14.25" customHeight="1" x14ac:dyDescent="0.25">
      <c r="B951" s="30"/>
      <c r="C951" s="30"/>
      <c r="D951" s="31"/>
    </row>
    <row r="952" spans="2:4" ht="14.25" customHeight="1" x14ac:dyDescent="0.25">
      <c r="B952" s="30"/>
      <c r="C952" s="30"/>
      <c r="D952" s="31"/>
    </row>
    <row r="953" spans="2:4" ht="14.25" customHeight="1" x14ac:dyDescent="0.25">
      <c r="B953" s="30"/>
      <c r="C953" s="30"/>
      <c r="D953" s="31"/>
    </row>
    <row r="954" spans="2:4" ht="14.25" customHeight="1" x14ac:dyDescent="0.25">
      <c r="B954" s="30"/>
      <c r="C954" s="30"/>
      <c r="D954" s="31"/>
    </row>
    <row r="955" spans="2:4" ht="14.25" customHeight="1" x14ac:dyDescent="0.25">
      <c r="B955" s="30"/>
      <c r="C955" s="30"/>
      <c r="D955" s="31"/>
    </row>
    <row r="956" spans="2:4" ht="14.25" customHeight="1" x14ac:dyDescent="0.25">
      <c r="B956" s="30"/>
      <c r="C956" s="30"/>
      <c r="D956" s="31"/>
    </row>
    <row r="957" spans="2:4" ht="14.25" customHeight="1" x14ac:dyDescent="0.25">
      <c r="B957" s="30"/>
      <c r="C957" s="30"/>
      <c r="D957" s="31"/>
    </row>
    <row r="958" spans="2:4" ht="14.25" customHeight="1" x14ac:dyDescent="0.25">
      <c r="B958" s="30"/>
      <c r="C958" s="30"/>
      <c r="D958" s="31"/>
    </row>
    <row r="959" spans="2:4" ht="14.25" customHeight="1" x14ac:dyDescent="0.25">
      <c r="B959" s="30"/>
      <c r="C959" s="30"/>
      <c r="D959" s="31"/>
    </row>
    <row r="960" spans="2:4" ht="14.25" customHeight="1" x14ac:dyDescent="0.25">
      <c r="B960" s="30"/>
      <c r="C960" s="30"/>
      <c r="D960" s="31"/>
    </row>
    <row r="961" spans="2:4" ht="14.25" customHeight="1" x14ac:dyDescent="0.25">
      <c r="B961" s="30"/>
      <c r="C961" s="30"/>
      <c r="D961" s="31"/>
    </row>
    <row r="962" spans="2:4" ht="14.25" customHeight="1" x14ac:dyDescent="0.25">
      <c r="B962" s="30"/>
      <c r="C962" s="30"/>
      <c r="D962" s="31"/>
    </row>
    <row r="963" spans="2:4" ht="14.25" customHeight="1" x14ac:dyDescent="0.25">
      <c r="B963" s="30"/>
      <c r="C963" s="30"/>
      <c r="D963" s="31"/>
    </row>
    <row r="964" spans="2:4" ht="14.25" customHeight="1" x14ac:dyDescent="0.25">
      <c r="B964" s="30"/>
      <c r="C964" s="30"/>
      <c r="D964" s="31"/>
    </row>
    <row r="965" spans="2:4" ht="14.25" customHeight="1" x14ac:dyDescent="0.25">
      <c r="B965" s="30"/>
      <c r="C965" s="30"/>
      <c r="D965" s="31"/>
    </row>
    <row r="966" spans="2:4" ht="14.25" customHeight="1" x14ac:dyDescent="0.25">
      <c r="B966" s="30"/>
      <c r="C966" s="30"/>
      <c r="D966" s="31"/>
    </row>
    <row r="967" spans="2:4" ht="14.25" customHeight="1" x14ac:dyDescent="0.25">
      <c r="B967" s="30"/>
      <c r="C967" s="30"/>
      <c r="D967" s="31"/>
    </row>
    <row r="968" spans="2:4" ht="14.25" customHeight="1" x14ac:dyDescent="0.25">
      <c r="B968" s="30"/>
      <c r="C968" s="30"/>
      <c r="D968" s="31"/>
    </row>
    <row r="969" spans="2:4" ht="14.25" customHeight="1" x14ac:dyDescent="0.25">
      <c r="B969" s="30"/>
      <c r="C969" s="30"/>
      <c r="D969" s="31"/>
    </row>
    <row r="970" spans="2:4" ht="14.25" customHeight="1" x14ac:dyDescent="0.25">
      <c r="B970" s="30"/>
      <c r="C970" s="30"/>
      <c r="D970" s="31"/>
    </row>
    <row r="971" spans="2:4" ht="14.25" customHeight="1" x14ac:dyDescent="0.25">
      <c r="B971" s="30"/>
      <c r="C971" s="30"/>
      <c r="D971" s="31"/>
    </row>
    <row r="972" spans="2:4" ht="14.25" customHeight="1" x14ac:dyDescent="0.25">
      <c r="B972" s="30"/>
      <c r="C972" s="30"/>
      <c r="D972" s="31"/>
    </row>
    <row r="973" spans="2:4" ht="14.25" customHeight="1" x14ac:dyDescent="0.25">
      <c r="B973" s="30"/>
      <c r="C973" s="30"/>
      <c r="D973" s="31"/>
    </row>
    <row r="974" spans="2:4" ht="14.25" customHeight="1" x14ac:dyDescent="0.25">
      <c r="B974" s="30"/>
      <c r="C974" s="30"/>
      <c r="D974" s="31"/>
    </row>
    <row r="975" spans="2:4" ht="14.25" customHeight="1" x14ac:dyDescent="0.25">
      <c r="B975" s="30"/>
      <c r="C975" s="30"/>
      <c r="D975" s="31"/>
    </row>
    <row r="976" spans="2:4" ht="14.25" customHeight="1" x14ac:dyDescent="0.25">
      <c r="B976" s="30"/>
      <c r="C976" s="30"/>
      <c r="D976" s="31"/>
    </row>
    <row r="977" spans="2:4" ht="14.25" customHeight="1" x14ac:dyDescent="0.25">
      <c r="B977" s="30"/>
      <c r="C977" s="30"/>
      <c r="D977" s="31"/>
    </row>
    <row r="978" spans="2:4" ht="14.25" customHeight="1" x14ac:dyDescent="0.25">
      <c r="B978" s="30"/>
      <c r="C978" s="30"/>
      <c r="D978" s="31"/>
    </row>
    <row r="979" spans="2:4" ht="14.25" customHeight="1" x14ac:dyDescent="0.25">
      <c r="B979" s="30"/>
      <c r="C979" s="30"/>
      <c r="D979" s="31"/>
    </row>
    <row r="980" spans="2:4" ht="14.25" customHeight="1" x14ac:dyDescent="0.25">
      <c r="B980" s="30"/>
      <c r="C980" s="30"/>
      <c r="D980" s="31"/>
    </row>
    <row r="981" spans="2:4" ht="14.25" customHeight="1" x14ac:dyDescent="0.25">
      <c r="B981" s="30"/>
      <c r="C981" s="30"/>
      <c r="D981" s="31"/>
    </row>
    <row r="982" spans="2:4" ht="14.25" customHeight="1" x14ac:dyDescent="0.25">
      <c r="B982" s="30"/>
      <c r="C982" s="30"/>
      <c r="D982" s="31"/>
    </row>
    <row r="983" spans="2:4" ht="14.25" customHeight="1" x14ac:dyDescent="0.25">
      <c r="B983" s="30"/>
      <c r="C983" s="30"/>
      <c r="D983" s="31"/>
    </row>
    <row r="984" spans="2:4" ht="14.25" customHeight="1" x14ac:dyDescent="0.25">
      <c r="B984" s="30"/>
      <c r="C984" s="30"/>
      <c r="D984" s="31"/>
    </row>
    <row r="985" spans="2:4" ht="14.25" customHeight="1" x14ac:dyDescent="0.25">
      <c r="B985" s="30"/>
      <c r="C985" s="30"/>
      <c r="D985" s="31"/>
    </row>
    <row r="986" spans="2:4" ht="14.25" customHeight="1" x14ac:dyDescent="0.25">
      <c r="B986" s="30"/>
      <c r="C986" s="30"/>
      <c r="D986" s="31"/>
    </row>
    <row r="987" spans="2:4" ht="14.25" customHeight="1" x14ac:dyDescent="0.25">
      <c r="B987" s="30"/>
      <c r="C987" s="30"/>
      <c r="D987" s="31"/>
    </row>
    <row r="988" spans="2:4" ht="14.25" customHeight="1" x14ac:dyDescent="0.25">
      <c r="B988" s="30"/>
      <c r="C988" s="30"/>
      <c r="D988" s="31"/>
    </row>
    <row r="989" spans="2:4" ht="14.25" customHeight="1" x14ac:dyDescent="0.25">
      <c r="B989" s="30"/>
      <c r="C989" s="30"/>
      <c r="D989" s="31"/>
    </row>
    <row r="990" spans="2:4" ht="14.25" customHeight="1" x14ac:dyDescent="0.25">
      <c r="B990" s="30"/>
      <c r="C990" s="30"/>
      <c r="D990" s="31"/>
    </row>
    <row r="991" spans="2:4" ht="14.25" customHeight="1" x14ac:dyDescent="0.25">
      <c r="B991" s="30"/>
      <c r="C991" s="30"/>
      <c r="D991" s="31"/>
    </row>
    <row r="992" spans="2:4" ht="14.25" customHeight="1" x14ac:dyDescent="0.25">
      <c r="B992" s="30"/>
      <c r="C992" s="30"/>
      <c r="D992" s="31"/>
    </row>
    <row r="993" spans="2:4" ht="14.25" customHeight="1" x14ac:dyDescent="0.25">
      <c r="B993" s="30"/>
      <c r="C993" s="30"/>
      <c r="D993" s="31"/>
    </row>
    <row r="994" spans="2:4" ht="14.25" customHeight="1" x14ac:dyDescent="0.25">
      <c r="B994" s="30"/>
      <c r="C994" s="30"/>
      <c r="D994" s="31"/>
    </row>
    <row r="995" spans="2:4" ht="14.25" customHeight="1" x14ac:dyDescent="0.25">
      <c r="B995" s="30"/>
      <c r="C995" s="30"/>
      <c r="D995" s="31"/>
    </row>
    <row r="996" spans="2:4" ht="14.25" customHeight="1" x14ac:dyDescent="0.25">
      <c r="B996" s="30"/>
      <c r="C996" s="30"/>
      <c r="D996" s="31"/>
    </row>
    <row r="997" spans="2:4" ht="14.25" customHeight="1" x14ac:dyDescent="0.25">
      <c r="B997" s="30"/>
      <c r="C997" s="30"/>
      <c r="D997" s="31"/>
    </row>
    <row r="998" spans="2:4" ht="14.25" customHeight="1" x14ac:dyDescent="0.25">
      <c r="B998" s="30"/>
      <c r="C998" s="30"/>
      <c r="D998" s="31"/>
    </row>
    <row r="999" spans="2:4" ht="14.25" customHeight="1" x14ac:dyDescent="0.25">
      <c r="B999" s="30"/>
      <c r="C999" s="30"/>
      <c r="D999" s="31"/>
    </row>
    <row r="1000" spans="2:4" ht="14.25" customHeight="1" x14ac:dyDescent="0.25">
      <c r="B1000" s="30"/>
      <c r="C1000" s="30"/>
      <c r="D1000" s="31"/>
    </row>
  </sheetData>
  <mergeCells count="1">
    <mergeCell ref="K2:K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0"/>
  <sheetViews>
    <sheetView workbookViewId="0">
      <selection activeCell="D4" sqref="D4"/>
    </sheetView>
  </sheetViews>
  <sheetFormatPr defaultColWidth="14.42578125" defaultRowHeight="15" customHeight="1" x14ac:dyDescent="0.25"/>
  <cols>
    <col min="1" max="5" width="16.7109375" customWidth="1"/>
    <col min="6" max="6" width="18.5703125" bestFit="1" customWidth="1"/>
    <col min="7" max="7" width="16.7109375" customWidth="1"/>
    <col min="8" max="8" width="3.7109375" customWidth="1"/>
    <col min="9" max="9" width="16.7109375" customWidth="1"/>
    <col min="10" max="10" width="8.7109375" customWidth="1"/>
    <col min="11" max="11" width="25.28515625" customWidth="1"/>
    <col min="12" max="26" width="8.7109375" customWidth="1"/>
  </cols>
  <sheetData>
    <row r="1" spans="1:26" ht="39.75" customHeight="1" x14ac:dyDescent="0.3">
      <c r="A1" s="32" t="s">
        <v>31</v>
      </c>
      <c r="B1" s="32" t="s">
        <v>32</v>
      </c>
      <c r="C1" s="32" t="s">
        <v>33</v>
      </c>
      <c r="D1" s="32" t="s">
        <v>34</v>
      </c>
      <c r="E1" s="33" t="s">
        <v>35</v>
      </c>
      <c r="F1" s="33" t="s">
        <v>36</v>
      </c>
      <c r="G1" s="34" t="s">
        <v>37</v>
      </c>
      <c r="K1" s="35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4.25" customHeight="1" x14ac:dyDescent="0.25">
      <c r="A2" s="37" t="s">
        <v>38</v>
      </c>
      <c r="B2" s="37" t="s">
        <v>39</v>
      </c>
      <c r="C2" s="37" t="s">
        <v>40</v>
      </c>
      <c r="D2" s="37" t="s">
        <v>41</v>
      </c>
      <c r="E2" s="38">
        <v>1692.57</v>
      </c>
      <c r="F2" s="39">
        <f>IF(AND(B2=$I$2,C2=$I$3,D2=$I$4),E2*95%,E2)</f>
        <v>1692.57</v>
      </c>
      <c r="G2" s="31">
        <f t="shared" ref="G2:G2000" si="0">+F2-E2</f>
        <v>0</v>
      </c>
      <c r="I2" s="40" t="s">
        <v>39</v>
      </c>
      <c r="K2" s="36" t="s">
        <v>42</v>
      </c>
      <c r="L2" s="36" t="s">
        <v>43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4.25" customHeight="1" x14ac:dyDescent="0.25">
      <c r="A3" s="37" t="s">
        <v>44</v>
      </c>
      <c r="B3" s="37" t="s">
        <v>39</v>
      </c>
      <c r="C3" s="37" t="s">
        <v>45</v>
      </c>
      <c r="D3" s="37" t="s">
        <v>41</v>
      </c>
      <c r="E3" s="38">
        <v>7358.03</v>
      </c>
      <c r="F3" s="39">
        <f t="shared" ref="F3:F66" si="1">IF(AND(B3=$I$2,C3=$I$3,D3=$I$4),E3*95%,E3)</f>
        <v>6990.1284999999998</v>
      </c>
      <c r="G3" s="31">
        <f t="shared" si="0"/>
        <v>-367.90149999999994</v>
      </c>
      <c r="I3" s="40" t="s">
        <v>45</v>
      </c>
      <c r="K3" s="36" t="s">
        <v>46</v>
      </c>
      <c r="L3" s="36" t="s">
        <v>43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4.25" customHeight="1" x14ac:dyDescent="0.25">
      <c r="A4" s="37" t="s">
        <v>47</v>
      </c>
      <c r="B4" s="37" t="s">
        <v>48</v>
      </c>
      <c r="C4" s="37" t="s">
        <v>49</v>
      </c>
      <c r="D4" s="37" t="s">
        <v>50</v>
      </c>
      <c r="E4" s="38">
        <v>5544.84</v>
      </c>
      <c r="F4" s="39">
        <f t="shared" si="1"/>
        <v>5544.84</v>
      </c>
      <c r="G4" s="31">
        <f t="shared" si="0"/>
        <v>0</v>
      </c>
      <c r="I4" s="40" t="s">
        <v>41</v>
      </c>
      <c r="K4" s="36" t="s">
        <v>51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4.25" customHeight="1" x14ac:dyDescent="0.25">
      <c r="A5" s="37" t="s">
        <v>44</v>
      </c>
      <c r="B5" s="37" t="s">
        <v>52</v>
      </c>
      <c r="C5" s="37" t="s">
        <v>53</v>
      </c>
      <c r="D5" s="37" t="s">
        <v>54</v>
      </c>
      <c r="E5" s="38">
        <v>6087.7</v>
      </c>
      <c r="F5" s="39">
        <f t="shared" si="1"/>
        <v>6087.7</v>
      </c>
      <c r="G5" s="31">
        <f t="shared" si="0"/>
        <v>0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4.25" customHeight="1" x14ac:dyDescent="0.25">
      <c r="A6" s="37" t="s">
        <v>47</v>
      </c>
      <c r="B6" s="37" t="s">
        <v>48</v>
      </c>
      <c r="C6" s="37" t="s">
        <v>55</v>
      </c>
      <c r="D6" s="37" t="s">
        <v>41</v>
      </c>
      <c r="E6" s="38">
        <v>5055.3100000000004</v>
      </c>
      <c r="F6" s="39">
        <f t="shared" si="1"/>
        <v>5055.3100000000004</v>
      </c>
      <c r="G6" s="31">
        <f t="shared" si="0"/>
        <v>0</v>
      </c>
      <c r="K6" s="36" t="s">
        <v>56</v>
      </c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4.25" customHeight="1" x14ac:dyDescent="0.25">
      <c r="A7" s="37" t="s">
        <v>38</v>
      </c>
      <c r="B7" s="37" t="s">
        <v>57</v>
      </c>
      <c r="C7" s="37" t="s">
        <v>58</v>
      </c>
      <c r="D7" s="37" t="s">
        <v>59</v>
      </c>
      <c r="E7" s="38">
        <v>3074.27</v>
      </c>
      <c r="F7" s="39">
        <f t="shared" si="1"/>
        <v>3074.27</v>
      </c>
      <c r="G7" s="31">
        <f t="shared" si="0"/>
        <v>0</v>
      </c>
      <c r="K7" s="36" t="s">
        <v>60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4.25" customHeight="1" x14ac:dyDescent="0.25">
      <c r="A8" s="37" t="s">
        <v>44</v>
      </c>
      <c r="B8" s="37" t="s">
        <v>52</v>
      </c>
      <c r="C8" s="37" t="s">
        <v>40</v>
      </c>
      <c r="D8" s="37" t="s">
        <v>54</v>
      </c>
      <c r="E8" s="38">
        <v>2308.96</v>
      </c>
      <c r="F8" s="39">
        <f t="shared" si="1"/>
        <v>2308.96</v>
      </c>
      <c r="G8" s="31">
        <f t="shared" si="0"/>
        <v>0</v>
      </c>
      <c r="K8" s="36" t="s">
        <v>61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4.25" customHeight="1" x14ac:dyDescent="0.25">
      <c r="A9" s="37" t="s">
        <v>47</v>
      </c>
      <c r="B9" s="37" t="s">
        <v>39</v>
      </c>
      <c r="C9" s="37" t="s">
        <v>53</v>
      </c>
      <c r="D9" s="37" t="s">
        <v>59</v>
      </c>
      <c r="E9" s="38">
        <v>6663.43</v>
      </c>
      <c r="F9" s="39">
        <f t="shared" si="1"/>
        <v>6663.43</v>
      </c>
      <c r="G9" s="31">
        <f t="shared" si="0"/>
        <v>0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4.25" customHeight="1" x14ac:dyDescent="0.25">
      <c r="A10" s="37" t="s">
        <v>38</v>
      </c>
      <c r="B10" s="37" t="s">
        <v>48</v>
      </c>
      <c r="C10" s="37" t="s">
        <v>58</v>
      </c>
      <c r="D10" s="37" t="s">
        <v>41</v>
      </c>
      <c r="E10" s="38">
        <v>5986.43</v>
      </c>
      <c r="F10" s="39">
        <f t="shared" si="1"/>
        <v>5986.43</v>
      </c>
      <c r="G10" s="31">
        <f t="shared" si="0"/>
        <v>0</v>
      </c>
      <c r="K10" s="36" t="s">
        <v>62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4.25" customHeight="1" x14ac:dyDescent="0.25">
      <c r="A11" s="37" t="s">
        <v>38</v>
      </c>
      <c r="B11" s="37" t="s">
        <v>57</v>
      </c>
      <c r="C11" s="37" t="s">
        <v>45</v>
      </c>
      <c r="D11" s="37" t="s">
        <v>59</v>
      </c>
      <c r="E11" s="38">
        <v>8005.88</v>
      </c>
      <c r="F11" s="39">
        <f t="shared" si="1"/>
        <v>8005.88</v>
      </c>
      <c r="G11" s="31">
        <f t="shared" si="0"/>
        <v>0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4.25" customHeight="1" x14ac:dyDescent="0.25">
      <c r="A12" s="37" t="s">
        <v>47</v>
      </c>
      <c r="B12" s="37" t="s">
        <v>57</v>
      </c>
      <c r="C12" s="37" t="s">
        <v>55</v>
      </c>
      <c r="D12" s="37" t="s">
        <v>59</v>
      </c>
      <c r="E12" s="38">
        <v>8586.2800000000007</v>
      </c>
      <c r="F12" s="39">
        <f t="shared" si="1"/>
        <v>8586.2800000000007</v>
      </c>
      <c r="G12" s="31">
        <f t="shared" si="0"/>
        <v>0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4.25" customHeight="1" x14ac:dyDescent="0.25">
      <c r="A13" s="37" t="s">
        <v>44</v>
      </c>
      <c r="B13" s="37" t="s">
        <v>52</v>
      </c>
      <c r="C13" s="37" t="s">
        <v>55</v>
      </c>
      <c r="D13" s="37" t="s">
        <v>59</v>
      </c>
      <c r="E13" s="38">
        <v>4624.37</v>
      </c>
      <c r="F13" s="39">
        <f t="shared" si="1"/>
        <v>4624.37</v>
      </c>
      <c r="G13" s="31">
        <f t="shared" si="0"/>
        <v>0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4.25" customHeight="1" x14ac:dyDescent="0.25">
      <c r="A14" s="37" t="s">
        <v>38</v>
      </c>
      <c r="B14" s="37" t="s">
        <v>48</v>
      </c>
      <c r="C14" s="37" t="s">
        <v>58</v>
      </c>
      <c r="D14" s="37" t="s">
        <v>50</v>
      </c>
      <c r="E14" s="38">
        <v>1092.4000000000001</v>
      </c>
      <c r="F14" s="39">
        <f t="shared" si="1"/>
        <v>1092.4000000000001</v>
      </c>
      <c r="G14" s="31">
        <f t="shared" si="0"/>
        <v>0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4.25" customHeight="1" x14ac:dyDescent="0.25">
      <c r="A15" s="37" t="s">
        <v>63</v>
      </c>
      <c r="B15" s="37" t="s">
        <v>48</v>
      </c>
      <c r="C15" s="37" t="s">
        <v>58</v>
      </c>
      <c r="D15" s="37" t="s">
        <v>50</v>
      </c>
      <c r="E15" s="38">
        <v>1321.33</v>
      </c>
      <c r="F15" s="39">
        <f t="shared" si="1"/>
        <v>1321.33</v>
      </c>
      <c r="G15" s="31">
        <f t="shared" si="0"/>
        <v>0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4.25" customHeight="1" x14ac:dyDescent="0.25">
      <c r="A16" s="37" t="s">
        <v>38</v>
      </c>
      <c r="B16" s="37" t="s">
        <v>52</v>
      </c>
      <c r="C16" s="37" t="s">
        <v>49</v>
      </c>
      <c r="D16" s="37" t="s">
        <v>50</v>
      </c>
      <c r="E16" s="38">
        <v>5000.05</v>
      </c>
      <c r="F16" s="39">
        <f t="shared" si="1"/>
        <v>5000.05</v>
      </c>
      <c r="G16" s="31">
        <f t="shared" si="0"/>
        <v>0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4.25" customHeight="1" x14ac:dyDescent="0.25">
      <c r="A17" s="37" t="s">
        <v>44</v>
      </c>
      <c r="B17" s="37" t="s">
        <v>52</v>
      </c>
      <c r="C17" s="37" t="s">
        <v>53</v>
      </c>
      <c r="D17" s="37" t="s">
        <v>41</v>
      </c>
      <c r="E17" s="38">
        <v>4338.63</v>
      </c>
      <c r="F17" s="39">
        <f t="shared" si="1"/>
        <v>4338.63</v>
      </c>
      <c r="G17" s="31">
        <f t="shared" si="0"/>
        <v>0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4.25" customHeight="1" x14ac:dyDescent="0.25">
      <c r="A18" s="37" t="s">
        <v>44</v>
      </c>
      <c r="B18" s="37" t="s">
        <v>39</v>
      </c>
      <c r="C18" s="37" t="s">
        <v>45</v>
      </c>
      <c r="D18" s="37" t="s">
        <v>41</v>
      </c>
      <c r="E18" s="38">
        <v>301.98</v>
      </c>
      <c r="F18" s="39">
        <f t="shared" si="1"/>
        <v>286.88100000000003</v>
      </c>
      <c r="G18" s="31">
        <f t="shared" si="0"/>
        <v>-15.09899999999999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4.25" customHeight="1" x14ac:dyDescent="0.25">
      <c r="A19" s="37" t="s">
        <v>63</v>
      </c>
      <c r="B19" s="37" t="s">
        <v>52</v>
      </c>
      <c r="C19" s="37" t="s">
        <v>64</v>
      </c>
      <c r="D19" s="37" t="s">
        <v>50</v>
      </c>
      <c r="E19" s="38">
        <v>9930.77</v>
      </c>
      <c r="F19" s="39">
        <f t="shared" si="1"/>
        <v>9930.77</v>
      </c>
      <c r="G19" s="31">
        <f t="shared" si="0"/>
        <v>0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4.25" customHeight="1" x14ac:dyDescent="0.25">
      <c r="A20" s="37" t="s">
        <v>63</v>
      </c>
      <c r="B20" s="37" t="s">
        <v>52</v>
      </c>
      <c r="C20" s="37" t="s">
        <v>65</v>
      </c>
      <c r="D20" s="37" t="s">
        <v>50</v>
      </c>
      <c r="E20" s="38">
        <v>322.43</v>
      </c>
      <c r="F20" s="39">
        <f t="shared" si="1"/>
        <v>322.43</v>
      </c>
      <c r="G20" s="31">
        <f t="shared" si="0"/>
        <v>0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4.25" customHeight="1" x14ac:dyDescent="0.25">
      <c r="A21" s="37" t="s">
        <v>44</v>
      </c>
      <c r="B21" s="37" t="s">
        <v>57</v>
      </c>
      <c r="C21" s="37" t="s">
        <v>55</v>
      </c>
      <c r="D21" s="37" t="s">
        <v>59</v>
      </c>
      <c r="E21" s="38">
        <v>4738.03</v>
      </c>
      <c r="F21" s="39">
        <f t="shared" si="1"/>
        <v>4738.03</v>
      </c>
      <c r="G21" s="31">
        <f t="shared" si="0"/>
        <v>0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4.25" customHeight="1" x14ac:dyDescent="0.25">
      <c r="A22" s="37" t="s">
        <v>63</v>
      </c>
      <c r="B22" s="37" t="s">
        <v>57</v>
      </c>
      <c r="C22" s="37" t="s">
        <v>66</v>
      </c>
      <c r="D22" s="37" t="s">
        <v>54</v>
      </c>
      <c r="E22" s="38">
        <v>8757.76</v>
      </c>
      <c r="F22" s="39">
        <f t="shared" si="1"/>
        <v>8757.76</v>
      </c>
      <c r="G22" s="31">
        <f t="shared" si="0"/>
        <v>0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4.25" customHeight="1" x14ac:dyDescent="0.25">
      <c r="A23" s="37" t="s">
        <v>38</v>
      </c>
      <c r="B23" s="37" t="s">
        <v>48</v>
      </c>
      <c r="C23" s="37" t="s">
        <v>49</v>
      </c>
      <c r="D23" s="37" t="s">
        <v>54</v>
      </c>
      <c r="E23" s="38">
        <v>3125.34</v>
      </c>
      <c r="F23" s="39">
        <f t="shared" si="1"/>
        <v>3125.34</v>
      </c>
      <c r="G23" s="31">
        <f t="shared" si="0"/>
        <v>0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4.25" customHeight="1" x14ac:dyDescent="0.25">
      <c r="A24" s="37" t="s">
        <v>63</v>
      </c>
      <c r="B24" s="37" t="s">
        <v>57</v>
      </c>
      <c r="C24" s="37" t="s">
        <v>66</v>
      </c>
      <c r="D24" s="37" t="s">
        <v>54</v>
      </c>
      <c r="E24" s="38">
        <v>6336.02</v>
      </c>
      <c r="F24" s="39">
        <f t="shared" si="1"/>
        <v>6336.02</v>
      </c>
      <c r="G24" s="31">
        <f t="shared" si="0"/>
        <v>0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4.25" customHeight="1" x14ac:dyDescent="0.25">
      <c r="A25" s="37" t="s">
        <v>38</v>
      </c>
      <c r="B25" s="37" t="s">
        <v>48</v>
      </c>
      <c r="C25" s="37" t="s">
        <v>66</v>
      </c>
      <c r="D25" s="37" t="s">
        <v>41</v>
      </c>
      <c r="E25" s="38">
        <v>2795.66</v>
      </c>
      <c r="F25" s="39">
        <f t="shared" si="1"/>
        <v>2795.66</v>
      </c>
      <c r="G25" s="31">
        <f t="shared" si="0"/>
        <v>0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4.25" customHeight="1" x14ac:dyDescent="0.25">
      <c r="A26" s="37" t="s">
        <v>38</v>
      </c>
      <c r="B26" s="37" t="s">
        <v>57</v>
      </c>
      <c r="C26" s="37" t="s">
        <v>67</v>
      </c>
      <c r="D26" s="37" t="s">
        <v>50</v>
      </c>
      <c r="E26" s="38">
        <v>1720.87</v>
      </c>
      <c r="F26" s="39">
        <f t="shared" si="1"/>
        <v>1720.87</v>
      </c>
      <c r="G26" s="31">
        <f t="shared" si="0"/>
        <v>0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4.25" customHeight="1" x14ac:dyDescent="0.25">
      <c r="A27" s="37" t="s">
        <v>47</v>
      </c>
      <c r="B27" s="37" t="s">
        <v>39</v>
      </c>
      <c r="C27" s="37" t="s">
        <v>40</v>
      </c>
      <c r="D27" s="37" t="s">
        <v>54</v>
      </c>
      <c r="E27" s="38">
        <v>1772.08</v>
      </c>
      <c r="F27" s="39">
        <f t="shared" si="1"/>
        <v>1772.08</v>
      </c>
      <c r="G27" s="31">
        <f t="shared" si="0"/>
        <v>0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4.25" customHeight="1" x14ac:dyDescent="0.25">
      <c r="A28" s="37" t="s">
        <v>44</v>
      </c>
      <c r="B28" s="37" t="s">
        <v>39</v>
      </c>
      <c r="C28" s="37" t="s">
        <v>40</v>
      </c>
      <c r="D28" s="37" t="s">
        <v>59</v>
      </c>
      <c r="E28" s="38">
        <v>6628.35</v>
      </c>
      <c r="F28" s="39">
        <f t="shared" si="1"/>
        <v>6628.35</v>
      </c>
      <c r="G28" s="31">
        <f t="shared" si="0"/>
        <v>0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4.25" customHeight="1" x14ac:dyDescent="0.25">
      <c r="A29" s="37" t="s">
        <v>38</v>
      </c>
      <c r="B29" s="37" t="s">
        <v>48</v>
      </c>
      <c r="C29" s="37" t="s">
        <v>58</v>
      </c>
      <c r="D29" s="37" t="s">
        <v>59</v>
      </c>
      <c r="E29" s="38">
        <v>8777.75</v>
      </c>
      <c r="F29" s="39">
        <f t="shared" si="1"/>
        <v>8777.75</v>
      </c>
      <c r="G29" s="31">
        <f t="shared" si="0"/>
        <v>0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4.25" customHeight="1" x14ac:dyDescent="0.25">
      <c r="A30" s="37" t="s">
        <v>38</v>
      </c>
      <c r="B30" s="37" t="s">
        <v>48</v>
      </c>
      <c r="C30" s="37" t="s">
        <v>66</v>
      </c>
      <c r="D30" s="37" t="s">
        <v>59</v>
      </c>
      <c r="E30" s="38">
        <v>1630.38</v>
      </c>
      <c r="F30" s="39">
        <f t="shared" si="1"/>
        <v>1630.38</v>
      </c>
      <c r="G30" s="31">
        <f t="shared" si="0"/>
        <v>0</v>
      </c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4.25" customHeight="1" x14ac:dyDescent="0.25">
      <c r="A31" s="37" t="s">
        <v>44</v>
      </c>
      <c r="B31" s="37" t="s">
        <v>57</v>
      </c>
      <c r="C31" s="37" t="s">
        <v>64</v>
      </c>
      <c r="D31" s="37" t="s">
        <v>50</v>
      </c>
      <c r="E31" s="38">
        <v>7851.12</v>
      </c>
      <c r="F31" s="39">
        <f t="shared" si="1"/>
        <v>7851.12</v>
      </c>
      <c r="G31" s="31">
        <f t="shared" si="0"/>
        <v>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4.25" customHeight="1" x14ac:dyDescent="0.25">
      <c r="A32" s="37" t="s">
        <v>47</v>
      </c>
      <c r="B32" s="37" t="s">
        <v>52</v>
      </c>
      <c r="C32" s="37" t="s">
        <v>68</v>
      </c>
      <c r="D32" s="37" t="s">
        <v>59</v>
      </c>
      <c r="E32" s="38">
        <v>5596.57</v>
      </c>
      <c r="F32" s="39">
        <f t="shared" si="1"/>
        <v>5596.57</v>
      </c>
      <c r="G32" s="31">
        <f t="shared" si="0"/>
        <v>0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4.25" customHeight="1" x14ac:dyDescent="0.25">
      <c r="A33" s="37" t="s">
        <v>38</v>
      </c>
      <c r="B33" s="37" t="s">
        <v>39</v>
      </c>
      <c r="C33" s="37" t="s">
        <v>53</v>
      </c>
      <c r="D33" s="37" t="s">
        <v>50</v>
      </c>
      <c r="E33" s="38">
        <v>6984.55</v>
      </c>
      <c r="F33" s="39">
        <f t="shared" si="1"/>
        <v>6984.55</v>
      </c>
      <c r="G33" s="31">
        <f t="shared" si="0"/>
        <v>0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4.25" customHeight="1" x14ac:dyDescent="0.25">
      <c r="A34" s="37" t="s">
        <v>63</v>
      </c>
      <c r="B34" s="37" t="s">
        <v>39</v>
      </c>
      <c r="C34" s="37" t="s">
        <v>40</v>
      </c>
      <c r="D34" s="37" t="s">
        <v>54</v>
      </c>
      <c r="E34" s="38">
        <v>8723.7000000000007</v>
      </c>
      <c r="F34" s="39">
        <f t="shared" si="1"/>
        <v>8723.7000000000007</v>
      </c>
      <c r="G34" s="31">
        <f t="shared" si="0"/>
        <v>0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4.25" customHeight="1" x14ac:dyDescent="0.25">
      <c r="A35" s="37" t="s">
        <v>47</v>
      </c>
      <c r="B35" s="37" t="s">
        <v>39</v>
      </c>
      <c r="C35" s="37" t="s">
        <v>45</v>
      </c>
      <c r="D35" s="37" t="s">
        <v>41</v>
      </c>
      <c r="E35" s="38">
        <v>5929.07</v>
      </c>
      <c r="F35" s="39">
        <f t="shared" si="1"/>
        <v>5632.6164999999992</v>
      </c>
      <c r="G35" s="31">
        <f t="shared" si="0"/>
        <v>-296.45350000000053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4.25" customHeight="1" x14ac:dyDescent="0.25">
      <c r="A36" s="37" t="s">
        <v>47</v>
      </c>
      <c r="B36" s="37" t="s">
        <v>39</v>
      </c>
      <c r="C36" s="37" t="s">
        <v>53</v>
      </c>
      <c r="D36" s="37" t="s">
        <v>50</v>
      </c>
      <c r="E36" s="38">
        <v>9735.27</v>
      </c>
      <c r="F36" s="39">
        <f t="shared" si="1"/>
        <v>9735.27</v>
      </c>
      <c r="G36" s="31">
        <f t="shared" si="0"/>
        <v>0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4.25" customHeight="1" x14ac:dyDescent="0.25">
      <c r="A37" s="37" t="s">
        <v>44</v>
      </c>
      <c r="B37" s="37" t="s">
        <v>52</v>
      </c>
      <c r="C37" s="37" t="s">
        <v>64</v>
      </c>
      <c r="D37" s="37" t="s">
        <v>50</v>
      </c>
      <c r="E37" s="38">
        <v>5726.05</v>
      </c>
      <c r="F37" s="39">
        <f t="shared" si="1"/>
        <v>5726.05</v>
      </c>
      <c r="G37" s="31">
        <f t="shared" si="0"/>
        <v>0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4.25" customHeight="1" x14ac:dyDescent="0.25">
      <c r="A38" s="37" t="s">
        <v>63</v>
      </c>
      <c r="B38" s="37" t="s">
        <v>52</v>
      </c>
      <c r="C38" s="37" t="s">
        <v>40</v>
      </c>
      <c r="D38" s="37" t="s">
        <v>54</v>
      </c>
      <c r="E38" s="38">
        <v>6975.32</v>
      </c>
      <c r="F38" s="39">
        <f t="shared" si="1"/>
        <v>6975.32</v>
      </c>
      <c r="G38" s="31">
        <f t="shared" si="0"/>
        <v>0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4.25" customHeight="1" x14ac:dyDescent="0.25">
      <c r="A39" s="37" t="s">
        <v>47</v>
      </c>
      <c r="B39" s="37" t="s">
        <v>57</v>
      </c>
      <c r="C39" s="37" t="s">
        <v>69</v>
      </c>
      <c r="D39" s="37" t="s">
        <v>41</v>
      </c>
      <c r="E39" s="38">
        <v>2980.06</v>
      </c>
      <c r="F39" s="39">
        <f t="shared" si="1"/>
        <v>2980.06</v>
      </c>
      <c r="G39" s="31">
        <f t="shared" si="0"/>
        <v>0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4.25" customHeight="1" x14ac:dyDescent="0.25">
      <c r="A40" s="37" t="s">
        <v>63</v>
      </c>
      <c r="B40" s="37" t="s">
        <v>57</v>
      </c>
      <c r="C40" s="37" t="s">
        <v>68</v>
      </c>
      <c r="D40" s="37" t="s">
        <v>50</v>
      </c>
      <c r="E40" s="38">
        <v>1691.53</v>
      </c>
      <c r="F40" s="39">
        <f t="shared" si="1"/>
        <v>1691.53</v>
      </c>
      <c r="G40" s="31">
        <f t="shared" si="0"/>
        <v>0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4.25" customHeight="1" x14ac:dyDescent="0.25">
      <c r="A41" s="37" t="s">
        <v>47</v>
      </c>
      <c r="B41" s="37" t="s">
        <v>52</v>
      </c>
      <c r="C41" s="37" t="s">
        <v>55</v>
      </c>
      <c r="D41" s="37" t="s">
        <v>41</v>
      </c>
      <c r="E41" s="38">
        <v>8554.83</v>
      </c>
      <c r="F41" s="39">
        <f t="shared" si="1"/>
        <v>8554.83</v>
      </c>
      <c r="G41" s="31">
        <f t="shared" si="0"/>
        <v>0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4.25" customHeight="1" x14ac:dyDescent="0.25">
      <c r="A42" s="37" t="s">
        <v>47</v>
      </c>
      <c r="B42" s="37" t="s">
        <v>39</v>
      </c>
      <c r="C42" s="37" t="s">
        <v>68</v>
      </c>
      <c r="D42" s="37" t="s">
        <v>59</v>
      </c>
      <c r="E42" s="38">
        <v>8026.98</v>
      </c>
      <c r="F42" s="39">
        <f t="shared" si="1"/>
        <v>8026.98</v>
      </c>
      <c r="G42" s="31">
        <f t="shared" si="0"/>
        <v>0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4.25" customHeight="1" x14ac:dyDescent="0.25">
      <c r="A43" s="37" t="s">
        <v>44</v>
      </c>
      <c r="B43" s="37" t="s">
        <v>39</v>
      </c>
      <c r="C43" s="37" t="s">
        <v>69</v>
      </c>
      <c r="D43" s="37" t="s">
        <v>54</v>
      </c>
      <c r="E43" s="38">
        <v>5964.32</v>
      </c>
      <c r="F43" s="39">
        <f t="shared" si="1"/>
        <v>5964.32</v>
      </c>
      <c r="G43" s="31">
        <f t="shared" si="0"/>
        <v>0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4.25" customHeight="1" x14ac:dyDescent="0.25">
      <c r="A44" s="37" t="s">
        <v>47</v>
      </c>
      <c r="B44" s="37" t="s">
        <v>48</v>
      </c>
      <c r="C44" s="37" t="s">
        <v>55</v>
      </c>
      <c r="D44" s="37" t="s">
        <v>59</v>
      </c>
      <c r="E44" s="38">
        <v>4863.9799999999996</v>
      </c>
      <c r="F44" s="39">
        <f t="shared" si="1"/>
        <v>4863.9799999999996</v>
      </c>
      <c r="G44" s="31">
        <f t="shared" si="0"/>
        <v>0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4.25" customHeight="1" x14ac:dyDescent="0.25">
      <c r="A45" s="37" t="s">
        <v>47</v>
      </c>
      <c r="B45" s="37" t="s">
        <v>48</v>
      </c>
      <c r="C45" s="37" t="s">
        <v>66</v>
      </c>
      <c r="D45" s="37" t="s">
        <v>54</v>
      </c>
      <c r="E45" s="38">
        <v>7480.03</v>
      </c>
      <c r="F45" s="39">
        <f t="shared" si="1"/>
        <v>7480.03</v>
      </c>
      <c r="G45" s="31">
        <f t="shared" si="0"/>
        <v>0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4.25" customHeight="1" x14ac:dyDescent="0.25">
      <c r="A46" s="37" t="s">
        <v>44</v>
      </c>
      <c r="B46" s="37" t="s">
        <v>48</v>
      </c>
      <c r="C46" s="37" t="s">
        <v>49</v>
      </c>
      <c r="D46" s="37" t="s">
        <v>59</v>
      </c>
      <c r="E46" s="38">
        <v>3467.09</v>
      </c>
      <c r="F46" s="39">
        <f t="shared" si="1"/>
        <v>3467.09</v>
      </c>
      <c r="G46" s="31">
        <f t="shared" si="0"/>
        <v>0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4.25" customHeight="1" x14ac:dyDescent="0.25">
      <c r="A47" s="37" t="s">
        <v>44</v>
      </c>
      <c r="B47" s="37" t="s">
        <v>48</v>
      </c>
      <c r="C47" s="37" t="s">
        <v>65</v>
      </c>
      <c r="D47" s="37" t="s">
        <v>50</v>
      </c>
      <c r="E47" s="38">
        <v>6689.14</v>
      </c>
      <c r="F47" s="39">
        <f t="shared" si="1"/>
        <v>6689.14</v>
      </c>
      <c r="G47" s="31">
        <f t="shared" si="0"/>
        <v>0</v>
      </c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4.25" customHeight="1" x14ac:dyDescent="0.25">
      <c r="A48" s="37" t="s">
        <v>38</v>
      </c>
      <c r="B48" s="37" t="s">
        <v>48</v>
      </c>
      <c r="C48" s="37" t="s">
        <v>69</v>
      </c>
      <c r="D48" s="37" t="s">
        <v>59</v>
      </c>
      <c r="E48" s="38">
        <v>6306.02</v>
      </c>
      <c r="F48" s="39">
        <f t="shared" si="1"/>
        <v>6306.02</v>
      </c>
      <c r="G48" s="31">
        <f t="shared" si="0"/>
        <v>0</v>
      </c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4.25" customHeight="1" x14ac:dyDescent="0.25">
      <c r="A49" s="37" t="s">
        <v>38</v>
      </c>
      <c r="B49" s="37" t="s">
        <v>57</v>
      </c>
      <c r="C49" s="37" t="s">
        <v>65</v>
      </c>
      <c r="D49" s="37" t="s">
        <v>59</v>
      </c>
      <c r="E49" s="38">
        <v>5528.01</v>
      </c>
      <c r="F49" s="39">
        <f t="shared" si="1"/>
        <v>5528.01</v>
      </c>
      <c r="G49" s="31">
        <f t="shared" si="0"/>
        <v>0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4.25" customHeight="1" x14ac:dyDescent="0.25">
      <c r="A50" s="37" t="s">
        <v>47</v>
      </c>
      <c r="B50" s="37" t="s">
        <v>52</v>
      </c>
      <c r="C50" s="37" t="s">
        <v>45</v>
      </c>
      <c r="D50" s="37" t="s">
        <v>50</v>
      </c>
      <c r="E50" s="38">
        <v>5759.64</v>
      </c>
      <c r="F50" s="39">
        <f t="shared" si="1"/>
        <v>5759.64</v>
      </c>
      <c r="G50" s="31">
        <f t="shared" si="0"/>
        <v>0</v>
      </c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4.25" customHeight="1" x14ac:dyDescent="0.25">
      <c r="A51" s="37" t="s">
        <v>47</v>
      </c>
      <c r="B51" s="37" t="s">
        <v>39</v>
      </c>
      <c r="C51" s="37" t="s">
        <v>70</v>
      </c>
      <c r="D51" s="37" t="s">
        <v>59</v>
      </c>
      <c r="E51" s="38">
        <v>8492.31</v>
      </c>
      <c r="F51" s="39">
        <f t="shared" si="1"/>
        <v>8492.31</v>
      </c>
      <c r="G51" s="31">
        <f t="shared" si="0"/>
        <v>0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4.25" customHeight="1" x14ac:dyDescent="0.25">
      <c r="A52" s="37" t="s">
        <v>38</v>
      </c>
      <c r="B52" s="37" t="s">
        <v>57</v>
      </c>
      <c r="C52" s="37" t="s">
        <v>55</v>
      </c>
      <c r="D52" s="37" t="s">
        <v>50</v>
      </c>
      <c r="E52" s="38">
        <v>539.69000000000005</v>
      </c>
      <c r="F52" s="39">
        <f t="shared" si="1"/>
        <v>539.69000000000005</v>
      </c>
      <c r="G52" s="31">
        <f t="shared" si="0"/>
        <v>0</v>
      </c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4.25" customHeight="1" x14ac:dyDescent="0.25">
      <c r="A53" s="37" t="s">
        <v>63</v>
      </c>
      <c r="B53" s="37" t="s">
        <v>52</v>
      </c>
      <c r="C53" s="37" t="s">
        <v>55</v>
      </c>
      <c r="D53" s="37" t="s">
        <v>41</v>
      </c>
      <c r="E53" s="38">
        <v>9885.9599999999991</v>
      </c>
      <c r="F53" s="39">
        <f t="shared" si="1"/>
        <v>9885.9599999999991</v>
      </c>
      <c r="G53" s="31">
        <f t="shared" si="0"/>
        <v>0</v>
      </c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4.25" customHeight="1" x14ac:dyDescent="0.25">
      <c r="A54" s="37" t="s">
        <v>63</v>
      </c>
      <c r="B54" s="37" t="s">
        <v>48</v>
      </c>
      <c r="C54" s="37" t="s">
        <v>58</v>
      </c>
      <c r="D54" s="37" t="s">
        <v>50</v>
      </c>
      <c r="E54" s="38">
        <v>3372.76</v>
      </c>
      <c r="F54" s="39">
        <f t="shared" si="1"/>
        <v>3372.76</v>
      </c>
      <c r="G54" s="31">
        <f t="shared" si="0"/>
        <v>0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4.25" customHeight="1" x14ac:dyDescent="0.25">
      <c r="A55" s="37" t="s">
        <v>63</v>
      </c>
      <c r="B55" s="37" t="s">
        <v>52</v>
      </c>
      <c r="C55" s="37" t="s">
        <v>49</v>
      </c>
      <c r="D55" s="37" t="s">
        <v>41</v>
      </c>
      <c r="E55" s="38">
        <v>7881.88</v>
      </c>
      <c r="F55" s="39">
        <f t="shared" si="1"/>
        <v>7881.88</v>
      </c>
      <c r="G55" s="31">
        <f t="shared" si="0"/>
        <v>0</v>
      </c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4.25" customHeight="1" x14ac:dyDescent="0.25">
      <c r="A56" s="37" t="s">
        <v>38</v>
      </c>
      <c r="B56" s="37" t="s">
        <v>39</v>
      </c>
      <c r="C56" s="37" t="s">
        <v>64</v>
      </c>
      <c r="D56" s="37" t="s">
        <v>54</v>
      </c>
      <c r="E56" s="38">
        <v>893.83</v>
      </c>
      <c r="F56" s="39">
        <f t="shared" si="1"/>
        <v>893.83</v>
      </c>
      <c r="G56" s="31">
        <f t="shared" si="0"/>
        <v>0</v>
      </c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4.25" customHeight="1" x14ac:dyDescent="0.25">
      <c r="A57" s="37" t="s">
        <v>63</v>
      </c>
      <c r="B57" s="37" t="s">
        <v>39</v>
      </c>
      <c r="C57" s="37" t="s">
        <v>45</v>
      </c>
      <c r="D57" s="37" t="s">
        <v>50</v>
      </c>
      <c r="E57" s="38">
        <v>990.28</v>
      </c>
      <c r="F57" s="39">
        <f t="shared" si="1"/>
        <v>990.28</v>
      </c>
      <c r="G57" s="31">
        <f t="shared" si="0"/>
        <v>0</v>
      </c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4.25" customHeight="1" x14ac:dyDescent="0.25">
      <c r="A58" s="37" t="s">
        <v>47</v>
      </c>
      <c r="B58" s="37" t="s">
        <v>52</v>
      </c>
      <c r="C58" s="37" t="s">
        <v>53</v>
      </c>
      <c r="D58" s="37" t="s">
        <v>59</v>
      </c>
      <c r="E58" s="38">
        <v>6780.16</v>
      </c>
      <c r="F58" s="39">
        <f t="shared" si="1"/>
        <v>6780.16</v>
      </c>
      <c r="G58" s="31">
        <f t="shared" si="0"/>
        <v>0</v>
      </c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4.25" customHeight="1" x14ac:dyDescent="0.25">
      <c r="A59" s="37" t="s">
        <v>47</v>
      </c>
      <c r="B59" s="37" t="s">
        <v>48</v>
      </c>
      <c r="C59" s="37" t="s">
        <v>40</v>
      </c>
      <c r="D59" s="37" t="s">
        <v>50</v>
      </c>
      <c r="E59" s="38">
        <v>2615.83</v>
      </c>
      <c r="F59" s="39">
        <f t="shared" si="1"/>
        <v>2615.83</v>
      </c>
      <c r="G59" s="31">
        <f t="shared" si="0"/>
        <v>0</v>
      </c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4.25" customHeight="1" x14ac:dyDescent="0.25">
      <c r="A60" s="37" t="s">
        <v>44</v>
      </c>
      <c r="B60" s="37" t="s">
        <v>57</v>
      </c>
      <c r="C60" s="37" t="s">
        <v>70</v>
      </c>
      <c r="D60" s="37" t="s">
        <v>41</v>
      </c>
      <c r="E60" s="38">
        <v>9790.9500000000007</v>
      </c>
      <c r="F60" s="39">
        <f t="shared" si="1"/>
        <v>9790.9500000000007</v>
      </c>
      <c r="G60" s="31">
        <f t="shared" si="0"/>
        <v>0</v>
      </c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4.25" customHeight="1" x14ac:dyDescent="0.25">
      <c r="A61" s="37" t="s">
        <v>38</v>
      </c>
      <c r="B61" s="37" t="s">
        <v>52</v>
      </c>
      <c r="C61" s="37" t="s">
        <v>64</v>
      </c>
      <c r="D61" s="37" t="s">
        <v>54</v>
      </c>
      <c r="E61" s="38">
        <v>882.6</v>
      </c>
      <c r="F61" s="39">
        <f t="shared" si="1"/>
        <v>882.6</v>
      </c>
      <c r="G61" s="31">
        <f t="shared" si="0"/>
        <v>0</v>
      </c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4.25" customHeight="1" x14ac:dyDescent="0.25">
      <c r="A62" s="37" t="s">
        <v>38</v>
      </c>
      <c r="B62" s="37" t="s">
        <v>48</v>
      </c>
      <c r="C62" s="37" t="s">
        <v>64</v>
      </c>
      <c r="D62" s="37" t="s">
        <v>59</v>
      </c>
      <c r="E62" s="38">
        <v>3080.26</v>
      </c>
      <c r="F62" s="39">
        <f t="shared" si="1"/>
        <v>3080.26</v>
      </c>
      <c r="G62" s="31">
        <f t="shared" si="0"/>
        <v>0</v>
      </c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4.25" customHeight="1" x14ac:dyDescent="0.25">
      <c r="A63" s="37" t="s">
        <v>38</v>
      </c>
      <c r="B63" s="37" t="s">
        <v>48</v>
      </c>
      <c r="C63" s="37" t="s">
        <v>49</v>
      </c>
      <c r="D63" s="37" t="s">
        <v>54</v>
      </c>
      <c r="E63" s="38">
        <v>2281.0700000000002</v>
      </c>
      <c r="F63" s="39">
        <f t="shared" si="1"/>
        <v>2281.0700000000002</v>
      </c>
      <c r="G63" s="31">
        <f t="shared" si="0"/>
        <v>0</v>
      </c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4.25" customHeight="1" x14ac:dyDescent="0.25">
      <c r="A64" s="37" t="s">
        <v>47</v>
      </c>
      <c r="B64" s="37" t="s">
        <v>48</v>
      </c>
      <c r="C64" s="37" t="s">
        <v>68</v>
      </c>
      <c r="D64" s="37" t="s">
        <v>41</v>
      </c>
      <c r="E64" s="38">
        <v>1856.45</v>
      </c>
      <c r="F64" s="39">
        <f t="shared" si="1"/>
        <v>1856.45</v>
      </c>
      <c r="G64" s="31">
        <f t="shared" si="0"/>
        <v>0</v>
      </c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4.25" customHeight="1" x14ac:dyDescent="0.25">
      <c r="A65" s="37" t="s">
        <v>47</v>
      </c>
      <c r="B65" s="37" t="s">
        <v>57</v>
      </c>
      <c r="C65" s="37" t="s">
        <v>40</v>
      </c>
      <c r="D65" s="37" t="s">
        <v>59</v>
      </c>
      <c r="E65" s="38">
        <v>3103.73</v>
      </c>
      <c r="F65" s="39">
        <f t="shared" si="1"/>
        <v>3103.73</v>
      </c>
      <c r="G65" s="31">
        <f t="shared" si="0"/>
        <v>0</v>
      </c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4.25" customHeight="1" x14ac:dyDescent="0.25">
      <c r="A66" s="37" t="s">
        <v>47</v>
      </c>
      <c r="B66" s="37" t="s">
        <v>57</v>
      </c>
      <c r="C66" s="37" t="s">
        <v>65</v>
      </c>
      <c r="D66" s="37" t="s">
        <v>54</v>
      </c>
      <c r="E66" s="38">
        <v>9453.89</v>
      </c>
      <c r="F66" s="39">
        <f t="shared" si="1"/>
        <v>9453.89</v>
      </c>
      <c r="G66" s="31">
        <f t="shared" si="0"/>
        <v>0</v>
      </c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4.25" customHeight="1" x14ac:dyDescent="0.25">
      <c r="A67" s="37" t="s">
        <v>63</v>
      </c>
      <c r="B67" s="37" t="s">
        <v>52</v>
      </c>
      <c r="C67" s="37" t="s">
        <v>65</v>
      </c>
      <c r="D67" s="37" t="s">
        <v>59</v>
      </c>
      <c r="E67" s="38">
        <v>1932.33</v>
      </c>
      <c r="F67" s="39">
        <f t="shared" ref="F67:F130" si="2">IF(AND(B67=$I$2,C67=$I$3,D67=$I$4),E67*95%,E67)</f>
        <v>1932.33</v>
      </c>
      <c r="G67" s="31">
        <f t="shared" si="0"/>
        <v>0</v>
      </c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4.25" customHeight="1" x14ac:dyDescent="0.25">
      <c r="A68" s="37" t="s">
        <v>38</v>
      </c>
      <c r="B68" s="37" t="s">
        <v>39</v>
      </c>
      <c r="C68" s="37" t="s">
        <v>69</v>
      </c>
      <c r="D68" s="37" t="s">
        <v>41</v>
      </c>
      <c r="E68" s="38">
        <v>8314.8700000000008</v>
      </c>
      <c r="F68" s="39">
        <f t="shared" si="2"/>
        <v>8314.8700000000008</v>
      </c>
      <c r="G68" s="31">
        <f t="shared" si="0"/>
        <v>0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4.25" customHeight="1" x14ac:dyDescent="0.25">
      <c r="A69" s="37" t="s">
        <v>47</v>
      </c>
      <c r="B69" s="37" t="s">
        <v>48</v>
      </c>
      <c r="C69" s="37" t="s">
        <v>69</v>
      </c>
      <c r="D69" s="37" t="s">
        <v>54</v>
      </c>
      <c r="E69" s="38">
        <v>8091.95</v>
      </c>
      <c r="F69" s="39">
        <f t="shared" si="2"/>
        <v>8091.95</v>
      </c>
      <c r="G69" s="31">
        <f t="shared" si="0"/>
        <v>0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4.25" customHeight="1" x14ac:dyDescent="0.25">
      <c r="A70" s="37" t="s">
        <v>44</v>
      </c>
      <c r="B70" s="37" t="s">
        <v>48</v>
      </c>
      <c r="C70" s="37" t="s">
        <v>64</v>
      </c>
      <c r="D70" s="37" t="s">
        <v>59</v>
      </c>
      <c r="E70" s="38">
        <v>895.93</v>
      </c>
      <c r="F70" s="39">
        <f t="shared" si="2"/>
        <v>895.93</v>
      </c>
      <c r="G70" s="31">
        <f t="shared" si="0"/>
        <v>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4.25" customHeight="1" x14ac:dyDescent="0.25">
      <c r="A71" s="37" t="s">
        <v>38</v>
      </c>
      <c r="B71" s="37" t="s">
        <v>57</v>
      </c>
      <c r="C71" s="37" t="s">
        <v>45</v>
      </c>
      <c r="D71" s="37" t="s">
        <v>50</v>
      </c>
      <c r="E71" s="38">
        <v>3387.15</v>
      </c>
      <c r="F71" s="39">
        <f t="shared" si="2"/>
        <v>3387.15</v>
      </c>
      <c r="G71" s="31">
        <f t="shared" si="0"/>
        <v>0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4.25" customHeight="1" x14ac:dyDescent="0.25">
      <c r="A72" s="37" t="s">
        <v>47</v>
      </c>
      <c r="B72" s="37" t="s">
        <v>57</v>
      </c>
      <c r="C72" s="37" t="s">
        <v>64</v>
      </c>
      <c r="D72" s="37" t="s">
        <v>50</v>
      </c>
      <c r="E72" s="38">
        <v>2672.07</v>
      </c>
      <c r="F72" s="39">
        <f t="shared" si="2"/>
        <v>2672.07</v>
      </c>
      <c r="G72" s="31">
        <f t="shared" si="0"/>
        <v>0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4.25" customHeight="1" x14ac:dyDescent="0.25">
      <c r="A73" s="37" t="s">
        <v>47</v>
      </c>
      <c r="B73" s="37" t="s">
        <v>39</v>
      </c>
      <c r="C73" s="37" t="s">
        <v>45</v>
      </c>
      <c r="D73" s="37" t="s">
        <v>41</v>
      </c>
      <c r="E73" s="38">
        <v>3578.54</v>
      </c>
      <c r="F73" s="39">
        <f t="shared" si="2"/>
        <v>3399.6129999999998</v>
      </c>
      <c r="G73" s="31">
        <f t="shared" si="0"/>
        <v>-178.92700000000013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4.25" customHeight="1" x14ac:dyDescent="0.25">
      <c r="A74" s="37" t="s">
        <v>63</v>
      </c>
      <c r="B74" s="37" t="s">
        <v>39</v>
      </c>
      <c r="C74" s="37" t="s">
        <v>66</v>
      </c>
      <c r="D74" s="37" t="s">
        <v>50</v>
      </c>
      <c r="E74" s="38">
        <v>1222.3399999999999</v>
      </c>
      <c r="F74" s="39">
        <f t="shared" si="2"/>
        <v>1222.3399999999999</v>
      </c>
      <c r="G74" s="31">
        <f t="shared" si="0"/>
        <v>0</v>
      </c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4.25" customHeight="1" x14ac:dyDescent="0.25">
      <c r="A75" s="37" t="s">
        <v>47</v>
      </c>
      <c r="B75" s="37" t="s">
        <v>57</v>
      </c>
      <c r="C75" s="37" t="s">
        <v>68</v>
      </c>
      <c r="D75" s="37" t="s">
        <v>50</v>
      </c>
      <c r="E75" s="38">
        <v>9155.69</v>
      </c>
      <c r="F75" s="39">
        <f t="shared" si="2"/>
        <v>9155.69</v>
      </c>
      <c r="G75" s="31">
        <f t="shared" si="0"/>
        <v>0</v>
      </c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4.25" customHeight="1" x14ac:dyDescent="0.25">
      <c r="A76" s="37" t="s">
        <v>63</v>
      </c>
      <c r="B76" s="37" t="s">
        <v>57</v>
      </c>
      <c r="C76" s="37" t="s">
        <v>67</v>
      </c>
      <c r="D76" s="37" t="s">
        <v>50</v>
      </c>
      <c r="E76" s="38">
        <v>3841.17</v>
      </c>
      <c r="F76" s="39">
        <f t="shared" si="2"/>
        <v>3841.17</v>
      </c>
      <c r="G76" s="31">
        <f t="shared" si="0"/>
        <v>0</v>
      </c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4.25" customHeight="1" x14ac:dyDescent="0.25">
      <c r="A77" s="37" t="s">
        <v>63</v>
      </c>
      <c r="B77" s="37" t="s">
        <v>52</v>
      </c>
      <c r="C77" s="37" t="s">
        <v>64</v>
      </c>
      <c r="D77" s="37" t="s">
        <v>54</v>
      </c>
      <c r="E77" s="38">
        <v>5149.4799999999996</v>
      </c>
      <c r="F77" s="39">
        <f t="shared" si="2"/>
        <v>5149.4799999999996</v>
      </c>
      <c r="G77" s="31">
        <f t="shared" si="0"/>
        <v>0</v>
      </c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4.25" customHeight="1" x14ac:dyDescent="0.25">
      <c r="A78" s="37" t="s">
        <v>63</v>
      </c>
      <c r="B78" s="37" t="s">
        <v>52</v>
      </c>
      <c r="C78" s="37" t="s">
        <v>65</v>
      </c>
      <c r="D78" s="37" t="s">
        <v>50</v>
      </c>
      <c r="E78" s="38">
        <v>8071.86</v>
      </c>
      <c r="F78" s="39">
        <f t="shared" si="2"/>
        <v>8071.86</v>
      </c>
      <c r="G78" s="31">
        <f t="shared" si="0"/>
        <v>0</v>
      </c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4.25" customHeight="1" x14ac:dyDescent="0.25">
      <c r="A79" s="37" t="s">
        <v>44</v>
      </c>
      <c r="B79" s="37" t="s">
        <v>57</v>
      </c>
      <c r="C79" s="37" t="s">
        <v>64</v>
      </c>
      <c r="D79" s="37" t="s">
        <v>54</v>
      </c>
      <c r="E79" s="38">
        <v>6430.89</v>
      </c>
      <c r="F79" s="39">
        <f t="shared" si="2"/>
        <v>6430.89</v>
      </c>
      <c r="G79" s="31">
        <f t="shared" si="0"/>
        <v>0</v>
      </c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4.25" customHeight="1" x14ac:dyDescent="0.25">
      <c r="A80" s="37" t="s">
        <v>44</v>
      </c>
      <c r="B80" s="37" t="s">
        <v>57</v>
      </c>
      <c r="C80" s="37" t="s">
        <v>66</v>
      </c>
      <c r="D80" s="37" t="s">
        <v>50</v>
      </c>
      <c r="E80" s="38">
        <v>5194.92</v>
      </c>
      <c r="F80" s="39">
        <f t="shared" si="2"/>
        <v>5194.92</v>
      </c>
      <c r="G80" s="31">
        <f t="shared" si="0"/>
        <v>0</v>
      </c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4.25" customHeight="1" x14ac:dyDescent="0.25">
      <c r="A81" s="37" t="s">
        <v>63</v>
      </c>
      <c r="B81" s="37" t="s">
        <v>52</v>
      </c>
      <c r="C81" s="37" t="s">
        <v>68</v>
      </c>
      <c r="D81" s="37" t="s">
        <v>41</v>
      </c>
      <c r="E81" s="38">
        <v>3728.66</v>
      </c>
      <c r="F81" s="39">
        <f t="shared" si="2"/>
        <v>3728.66</v>
      </c>
      <c r="G81" s="31">
        <f t="shared" si="0"/>
        <v>0</v>
      </c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4.25" customHeight="1" x14ac:dyDescent="0.25">
      <c r="A82" s="37" t="s">
        <v>44</v>
      </c>
      <c r="B82" s="37" t="s">
        <v>39</v>
      </c>
      <c r="C82" s="37" t="s">
        <v>68</v>
      </c>
      <c r="D82" s="37" t="s">
        <v>54</v>
      </c>
      <c r="E82" s="38">
        <v>3505.96</v>
      </c>
      <c r="F82" s="39">
        <f t="shared" si="2"/>
        <v>3505.96</v>
      </c>
      <c r="G82" s="31">
        <f t="shared" si="0"/>
        <v>0</v>
      </c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4.25" customHeight="1" x14ac:dyDescent="0.25">
      <c r="A83" s="37" t="s">
        <v>47</v>
      </c>
      <c r="B83" s="37" t="s">
        <v>52</v>
      </c>
      <c r="C83" s="37" t="s">
        <v>58</v>
      </c>
      <c r="D83" s="37" t="s">
        <v>50</v>
      </c>
      <c r="E83" s="38">
        <v>681.2</v>
      </c>
      <c r="F83" s="39">
        <f t="shared" si="2"/>
        <v>681.2</v>
      </c>
      <c r="G83" s="31">
        <f t="shared" si="0"/>
        <v>0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4.25" customHeight="1" x14ac:dyDescent="0.25">
      <c r="A84" s="37" t="s">
        <v>63</v>
      </c>
      <c r="B84" s="37" t="s">
        <v>39</v>
      </c>
      <c r="C84" s="37" t="s">
        <v>66</v>
      </c>
      <c r="D84" s="37" t="s">
        <v>41</v>
      </c>
      <c r="E84" s="38">
        <v>9829.42</v>
      </c>
      <c r="F84" s="39">
        <f t="shared" si="2"/>
        <v>9829.42</v>
      </c>
      <c r="G84" s="31">
        <f t="shared" si="0"/>
        <v>0</v>
      </c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4.25" customHeight="1" x14ac:dyDescent="0.25">
      <c r="A85" s="37" t="s">
        <v>63</v>
      </c>
      <c r="B85" s="37" t="s">
        <v>39</v>
      </c>
      <c r="C85" s="37" t="s">
        <v>67</v>
      </c>
      <c r="D85" s="37" t="s">
        <v>41</v>
      </c>
      <c r="E85" s="38">
        <v>273.7</v>
      </c>
      <c r="F85" s="39">
        <f t="shared" si="2"/>
        <v>273.7</v>
      </c>
      <c r="G85" s="31">
        <f t="shared" si="0"/>
        <v>0</v>
      </c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4.25" customHeight="1" x14ac:dyDescent="0.25">
      <c r="A86" s="37" t="s">
        <v>63</v>
      </c>
      <c r="B86" s="37" t="s">
        <v>48</v>
      </c>
      <c r="C86" s="37" t="s">
        <v>66</v>
      </c>
      <c r="D86" s="37" t="s">
        <v>54</v>
      </c>
      <c r="E86" s="38">
        <v>9884.69</v>
      </c>
      <c r="F86" s="39">
        <f t="shared" si="2"/>
        <v>9884.69</v>
      </c>
      <c r="G86" s="31">
        <f t="shared" si="0"/>
        <v>0</v>
      </c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4.25" customHeight="1" x14ac:dyDescent="0.25">
      <c r="A87" s="37" t="s">
        <v>44</v>
      </c>
      <c r="B87" s="37" t="s">
        <v>52</v>
      </c>
      <c r="C87" s="37" t="s">
        <v>70</v>
      </c>
      <c r="D87" s="37" t="s">
        <v>41</v>
      </c>
      <c r="E87" s="38">
        <v>6857.44</v>
      </c>
      <c r="F87" s="39">
        <f t="shared" si="2"/>
        <v>6857.44</v>
      </c>
      <c r="G87" s="31">
        <f t="shared" si="0"/>
        <v>0</v>
      </c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4.25" customHeight="1" x14ac:dyDescent="0.25">
      <c r="A88" s="37" t="s">
        <v>44</v>
      </c>
      <c r="B88" s="37" t="s">
        <v>52</v>
      </c>
      <c r="C88" s="37" t="s">
        <v>40</v>
      </c>
      <c r="D88" s="37" t="s">
        <v>59</v>
      </c>
      <c r="E88" s="38">
        <v>2375.75</v>
      </c>
      <c r="F88" s="39">
        <f t="shared" si="2"/>
        <v>2375.75</v>
      </c>
      <c r="G88" s="31">
        <f t="shared" si="0"/>
        <v>0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4.25" customHeight="1" x14ac:dyDescent="0.25">
      <c r="A89" s="37" t="s">
        <v>44</v>
      </c>
      <c r="B89" s="37" t="s">
        <v>48</v>
      </c>
      <c r="C89" s="37" t="s">
        <v>53</v>
      </c>
      <c r="D89" s="37" t="s">
        <v>50</v>
      </c>
      <c r="E89" s="38">
        <v>4899.3100000000004</v>
      </c>
      <c r="F89" s="39">
        <f t="shared" si="2"/>
        <v>4899.3100000000004</v>
      </c>
      <c r="G89" s="31">
        <f t="shared" si="0"/>
        <v>0</v>
      </c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4.25" customHeight="1" x14ac:dyDescent="0.25">
      <c r="A90" s="37" t="s">
        <v>47</v>
      </c>
      <c r="B90" s="37" t="s">
        <v>52</v>
      </c>
      <c r="C90" s="37" t="s">
        <v>49</v>
      </c>
      <c r="D90" s="37" t="s">
        <v>41</v>
      </c>
      <c r="E90" s="38">
        <v>5541.99</v>
      </c>
      <c r="F90" s="39">
        <f t="shared" si="2"/>
        <v>5541.99</v>
      </c>
      <c r="G90" s="31">
        <f t="shared" si="0"/>
        <v>0</v>
      </c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4.25" customHeight="1" x14ac:dyDescent="0.25">
      <c r="A91" s="37" t="s">
        <v>63</v>
      </c>
      <c r="B91" s="37" t="s">
        <v>39</v>
      </c>
      <c r="C91" s="37" t="s">
        <v>64</v>
      </c>
      <c r="D91" s="37" t="s">
        <v>54</v>
      </c>
      <c r="E91" s="38">
        <v>9967.8700000000008</v>
      </c>
      <c r="F91" s="39">
        <f t="shared" si="2"/>
        <v>9967.8700000000008</v>
      </c>
      <c r="G91" s="31">
        <f t="shared" si="0"/>
        <v>0</v>
      </c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4.25" customHeight="1" x14ac:dyDescent="0.25">
      <c r="A92" s="37" t="s">
        <v>38</v>
      </c>
      <c r="B92" s="37" t="s">
        <v>57</v>
      </c>
      <c r="C92" s="37" t="s">
        <v>66</v>
      </c>
      <c r="D92" s="37" t="s">
        <v>59</v>
      </c>
      <c r="E92" s="38">
        <v>6737.26</v>
      </c>
      <c r="F92" s="39">
        <f t="shared" si="2"/>
        <v>6737.26</v>
      </c>
      <c r="G92" s="31">
        <f t="shared" si="0"/>
        <v>0</v>
      </c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4.25" customHeight="1" x14ac:dyDescent="0.25">
      <c r="A93" s="37" t="s">
        <v>38</v>
      </c>
      <c r="B93" s="37" t="s">
        <v>52</v>
      </c>
      <c r="C93" s="37" t="s">
        <v>58</v>
      </c>
      <c r="D93" s="37" t="s">
        <v>41</v>
      </c>
      <c r="E93" s="38">
        <v>8590.34</v>
      </c>
      <c r="F93" s="39">
        <f t="shared" si="2"/>
        <v>8590.34</v>
      </c>
      <c r="G93" s="31">
        <f t="shared" si="0"/>
        <v>0</v>
      </c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4.25" customHeight="1" x14ac:dyDescent="0.25">
      <c r="A94" s="37" t="s">
        <v>47</v>
      </c>
      <c r="B94" s="37" t="s">
        <v>52</v>
      </c>
      <c r="C94" s="37" t="s">
        <v>49</v>
      </c>
      <c r="D94" s="37" t="s">
        <v>59</v>
      </c>
      <c r="E94" s="38">
        <v>6504.78</v>
      </c>
      <c r="F94" s="39">
        <f t="shared" si="2"/>
        <v>6504.78</v>
      </c>
      <c r="G94" s="31">
        <f t="shared" si="0"/>
        <v>0</v>
      </c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4.25" customHeight="1" x14ac:dyDescent="0.25">
      <c r="A95" s="37" t="s">
        <v>47</v>
      </c>
      <c r="B95" s="37" t="s">
        <v>48</v>
      </c>
      <c r="C95" s="37" t="s">
        <v>67</v>
      </c>
      <c r="D95" s="37" t="s">
        <v>41</v>
      </c>
      <c r="E95" s="38">
        <v>3236.53</v>
      </c>
      <c r="F95" s="39">
        <f t="shared" si="2"/>
        <v>3236.53</v>
      </c>
      <c r="G95" s="31">
        <f t="shared" si="0"/>
        <v>0</v>
      </c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4.25" customHeight="1" x14ac:dyDescent="0.25">
      <c r="A96" s="37" t="s">
        <v>47</v>
      </c>
      <c r="B96" s="37" t="s">
        <v>48</v>
      </c>
      <c r="C96" s="37" t="s">
        <v>53</v>
      </c>
      <c r="D96" s="37" t="s">
        <v>59</v>
      </c>
      <c r="E96" s="38">
        <v>3007.47</v>
      </c>
      <c r="F96" s="39">
        <f t="shared" si="2"/>
        <v>3007.47</v>
      </c>
      <c r="G96" s="31">
        <f t="shared" si="0"/>
        <v>0</v>
      </c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4.25" customHeight="1" x14ac:dyDescent="0.25">
      <c r="A97" s="37" t="s">
        <v>44</v>
      </c>
      <c r="B97" s="37" t="s">
        <v>48</v>
      </c>
      <c r="C97" s="37" t="s">
        <v>69</v>
      </c>
      <c r="D97" s="37" t="s">
        <v>41</v>
      </c>
      <c r="E97" s="38">
        <v>9568.1200000000008</v>
      </c>
      <c r="F97" s="39">
        <f t="shared" si="2"/>
        <v>9568.1200000000008</v>
      </c>
      <c r="G97" s="31">
        <f t="shared" si="0"/>
        <v>0</v>
      </c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4.25" customHeight="1" x14ac:dyDescent="0.25">
      <c r="A98" s="37" t="s">
        <v>38</v>
      </c>
      <c r="B98" s="37" t="s">
        <v>52</v>
      </c>
      <c r="C98" s="37" t="s">
        <v>53</v>
      </c>
      <c r="D98" s="37" t="s">
        <v>41</v>
      </c>
      <c r="E98" s="38">
        <v>2658.34</v>
      </c>
      <c r="F98" s="39">
        <f t="shared" si="2"/>
        <v>2658.34</v>
      </c>
      <c r="G98" s="31">
        <f t="shared" si="0"/>
        <v>0</v>
      </c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4.25" customHeight="1" x14ac:dyDescent="0.25">
      <c r="A99" s="37" t="s">
        <v>47</v>
      </c>
      <c r="B99" s="37" t="s">
        <v>52</v>
      </c>
      <c r="C99" s="37" t="s">
        <v>67</v>
      </c>
      <c r="D99" s="37" t="s">
        <v>50</v>
      </c>
      <c r="E99" s="38">
        <v>1131.8499999999999</v>
      </c>
      <c r="F99" s="39">
        <f t="shared" si="2"/>
        <v>1131.8499999999999</v>
      </c>
      <c r="G99" s="31">
        <f t="shared" si="0"/>
        <v>0</v>
      </c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4.25" customHeight="1" x14ac:dyDescent="0.25">
      <c r="A100" s="37" t="s">
        <v>38</v>
      </c>
      <c r="B100" s="37" t="s">
        <v>39</v>
      </c>
      <c r="C100" s="37" t="s">
        <v>45</v>
      </c>
      <c r="D100" s="37" t="s">
        <v>41</v>
      </c>
      <c r="E100" s="38">
        <v>9665.25</v>
      </c>
      <c r="F100" s="39">
        <f t="shared" si="2"/>
        <v>9181.9874999999993</v>
      </c>
      <c r="G100" s="31">
        <f t="shared" si="0"/>
        <v>-483.26250000000073</v>
      </c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4.25" customHeight="1" x14ac:dyDescent="0.25">
      <c r="A101" s="37" t="s">
        <v>47</v>
      </c>
      <c r="B101" s="37" t="s">
        <v>39</v>
      </c>
      <c r="C101" s="37" t="s">
        <v>69</v>
      </c>
      <c r="D101" s="37" t="s">
        <v>59</v>
      </c>
      <c r="E101" s="38">
        <v>8015.49</v>
      </c>
      <c r="F101" s="39">
        <f t="shared" si="2"/>
        <v>8015.49</v>
      </c>
      <c r="G101" s="31">
        <f t="shared" si="0"/>
        <v>0</v>
      </c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4.25" customHeight="1" x14ac:dyDescent="0.25">
      <c r="A102" s="37" t="s">
        <v>44</v>
      </c>
      <c r="B102" s="37" t="s">
        <v>39</v>
      </c>
      <c r="C102" s="37" t="s">
        <v>58</v>
      </c>
      <c r="D102" s="37" t="s">
        <v>50</v>
      </c>
      <c r="E102" s="38">
        <v>5634.28</v>
      </c>
      <c r="F102" s="39">
        <f t="shared" si="2"/>
        <v>5634.28</v>
      </c>
      <c r="G102" s="31">
        <f t="shared" si="0"/>
        <v>0</v>
      </c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4.25" customHeight="1" x14ac:dyDescent="0.25">
      <c r="A103" s="37" t="s">
        <v>38</v>
      </c>
      <c r="B103" s="37" t="s">
        <v>52</v>
      </c>
      <c r="C103" s="37" t="s">
        <v>53</v>
      </c>
      <c r="D103" s="37" t="s">
        <v>54</v>
      </c>
      <c r="E103" s="38">
        <v>7827.71</v>
      </c>
      <c r="F103" s="39">
        <f t="shared" si="2"/>
        <v>7827.71</v>
      </c>
      <c r="G103" s="31">
        <f t="shared" si="0"/>
        <v>0</v>
      </c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4.25" customHeight="1" x14ac:dyDescent="0.25">
      <c r="A104" s="37" t="s">
        <v>44</v>
      </c>
      <c r="B104" s="37" t="s">
        <v>39</v>
      </c>
      <c r="C104" s="37" t="s">
        <v>40</v>
      </c>
      <c r="D104" s="37" t="s">
        <v>41</v>
      </c>
      <c r="E104" s="38">
        <v>3985.79</v>
      </c>
      <c r="F104" s="39">
        <f t="shared" si="2"/>
        <v>3985.79</v>
      </c>
      <c r="G104" s="31">
        <f t="shared" si="0"/>
        <v>0</v>
      </c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4.25" customHeight="1" x14ac:dyDescent="0.25">
      <c r="A105" s="37" t="s">
        <v>38</v>
      </c>
      <c r="B105" s="37" t="s">
        <v>57</v>
      </c>
      <c r="C105" s="37" t="s">
        <v>40</v>
      </c>
      <c r="D105" s="37" t="s">
        <v>50</v>
      </c>
      <c r="E105" s="38">
        <v>5337.22</v>
      </c>
      <c r="F105" s="39">
        <f t="shared" si="2"/>
        <v>5337.22</v>
      </c>
      <c r="G105" s="31">
        <f t="shared" si="0"/>
        <v>0</v>
      </c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4.25" customHeight="1" x14ac:dyDescent="0.25">
      <c r="A106" s="37" t="s">
        <v>47</v>
      </c>
      <c r="B106" s="37" t="s">
        <v>57</v>
      </c>
      <c r="C106" s="37" t="s">
        <v>64</v>
      </c>
      <c r="D106" s="37" t="s">
        <v>50</v>
      </c>
      <c r="E106" s="38">
        <v>3096.63</v>
      </c>
      <c r="F106" s="39">
        <f t="shared" si="2"/>
        <v>3096.63</v>
      </c>
      <c r="G106" s="31">
        <f t="shared" si="0"/>
        <v>0</v>
      </c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4.25" customHeight="1" x14ac:dyDescent="0.25">
      <c r="A107" s="37" t="s">
        <v>47</v>
      </c>
      <c r="B107" s="37" t="s">
        <v>39</v>
      </c>
      <c r="C107" s="37" t="s">
        <v>66</v>
      </c>
      <c r="D107" s="37" t="s">
        <v>50</v>
      </c>
      <c r="E107" s="38">
        <v>2477.19</v>
      </c>
      <c r="F107" s="39">
        <f t="shared" si="2"/>
        <v>2477.19</v>
      </c>
      <c r="G107" s="31">
        <f t="shared" si="0"/>
        <v>0</v>
      </c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4.25" customHeight="1" x14ac:dyDescent="0.25">
      <c r="A108" s="37" t="s">
        <v>38</v>
      </c>
      <c r="B108" s="37" t="s">
        <v>48</v>
      </c>
      <c r="C108" s="37" t="s">
        <v>64</v>
      </c>
      <c r="D108" s="37" t="s">
        <v>54</v>
      </c>
      <c r="E108" s="38">
        <v>7473</v>
      </c>
      <c r="F108" s="39">
        <f t="shared" si="2"/>
        <v>7473</v>
      </c>
      <c r="G108" s="31">
        <f t="shared" si="0"/>
        <v>0</v>
      </c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4.25" customHeight="1" x14ac:dyDescent="0.25">
      <c r="A109" s="37" t="s">
        <v>38</v>
      </c>
      <c r="B109" s="37" t="s">
        <v>52</v>
      </c>
      <c r="C109" s="37" t="s">
        <v>67</v>
      </c>
      <c r="D109" s="37" t="s">
        <v>59</v>
      </c>
      <c r="E109" s="38">
        <v>4234.3500000000004</v>
      </c>
      <c r="F109" s="39">
        <f t="shared" si="2"/>
        <v>4234.3500000000004</v>
      </c>
      <c r="G109" s="31">
        <f t="shared" si="0"/>
        <v>0</v>
      </c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4.25" customHeight="1" x14ac:dyDescent="0.25">
      <c r="A110" s="37" t="s">
        <v>38</v>
      </c>
      <c r="B110" s="37" t="s">
        <v>52</v>
      </c>
      <c r="C110" s="37" t="s">
        <v>65</v>
      </c>
      <c r="D110" s="37" t="s">
        <v>59</v>
      </c>
      <c r="E110" s="38">
        <v>2582.7600000000002</v>
      </c>
      <c r="F110" s="39">
        <f t="shared" si="2"/>
        <v>2582.7600000000002</v>
      </c>
      <c r="G110" s="31">
        <f t="shared" si="0"/>
        <v>0</v>
      </c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4.25" customHeight="1" x14ac:dyDescent="0.25">
      <c r="A111" s="37" t="s">
        <v>63</v>
      </c>
      <c r="B111" s="37" t="s">
        <v>52</v>
      </c>
      <c r="C111" s="37" t="s">
        <v>68</v>
      </c>
      <c r="D111" s="37" t="s">
        <v>41</v>
      </c>
      <c r="E111" s="38">
        <v>7235.72</v>
      </c>
      <c r="F111" s="39">
        <f t="shared" si="2"/>
        <v>7235.72</v>
      </c>
      <c r="G111" s="31">
        <f t="shared" si="0"/>
        <v>0</v>
      </c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4.25" customHeight="1" x14ac:dyDescent="0.25">
      <c r="A112" s="37" t="s">
        <v>63</v>
      </c>
      <c r="B112" s="37" t="s">
        <v>39</v>
      </c>
      <c r="C112" s="37" t="s">
        <v>65</v>
      </c>
      <c r="D112" s="37" t="s">
        <v>41</v>
      </c>
      <c r="E112" s="38">
        <v>6025.9</v>
      </c>
      <c r="F112" s="39">
        <f t="shared" si="2"/>
        <v>6025.9</v>
      </c>
      <c r="G112" s="31">
        <f t="shared" si="0"/>
        <v>0</v>
      </c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4.25" customHeight="1" x14ac:dyDescent="0.25">
      <c r="A113" s="37" t="s">
        <v>47</v>
      </c>
      <c r="B113" s="37" t="s">
        <v>52</v>
      </c>
      <c r="C113" s="37" t="s">
        <v>69</v>
      </c>
      <c r="D113" s="37" t="s">
        <v>59</v>
      </c>
      <c r="E113" s="38">
        <v>4872.87</v>
      </c>
      <c r="F113" s="39">
        <f t="shared" si="2"/>
        <v>4872.87</v>
      </c>
      <c r="G113" s="31">
        <f t="shared" si="0"/>
        <v>0</v>
      </c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4.25" customHeight="1" x14ac:dyDescent="0.25">
      <c r="A114" s="37" t="s">
        <v>44</v>
      </c>
      <c r="B114" s="37" t="s">
        <v>52</v>
      </c>
      <c r="C114" s="37" t="s">
        <v>53</v>
      </c>
      <c r="D114" s="37" t="s">
        <v>59</v>
      </c>
      <c r="E114" s="38">
        <v>2534.4299999999998</v>
      </c>
      <c r="F114" s="39">
        <f t="shared" si="2"/>
        <v>2534.4299999999998</v>
      </c>
      <c r="G114" s="31">
        <f t="shared" si="0"/>
        <v>0</v>
      </c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4.25" customHeight="1" x14ac:dyDescent="0.25">
      <c r="A115" s="37" t="s">
        <v>47</v>
      </c>
      <c r="B115" s="37" t="s">
        <v>48</v>
      </c>
      <c r="C115" s="37" t="s">
        <v>49</v>
      </c>
      <c r="D115" s="37" t="s">
        <v>50</v>
      </c>
      <c r="E115" s="38">
        <v>238.08</v>
      </c>
      <c r="F115" s="39">
        <f t="shared" si="2"/>
        <v>238.08</v>
      </c>
      <c r="G115" s="31">
        <f t="shared" si="0"/>
        <v>0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4.25" customHeight="1" x14ac:dyDescent="0.25">
      <c r="A116" s="37" t="s">
        <v>63</v>
      </c>
      <c r="B116" s="37" t="s">
        <v>48</v>
      </c>
      <c r="C116" s="37" t="s">
        <v>55</v>
      </c>
      <c r="D116" s="37" t="s">
        <v>54</v>
      </c>
      <c r="E116" s="38">
        <v>9994.32</v>
      </c>
      <c r="F116" s="39">
        <f t="shared" si="2"/>
        <v>9994.32</v>
      </c>
      <c r="G116" s="31">
        <f t="shared" si="0"/>
        <v>0</v>
      </c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4.25" customHeight="1" x14ac:dyDescent="0.25">
      <c r="A117" s="37" t="s">
        <v>63</v>
      </c>
      <c r="B117" s="37" t="s">
        <v>48</v>
      </c>
      <c r="C117" s="37" t="s">
        <v>67</v>
      </c>
      <c r="D117" s="37" t="s">
        <v>50</v>
      </c>
      <c r="E117" s="38">
        <v>4852.71</v>
      </c>
      <c r="F117" s="39">
        <f t="shared" si="2"/>
        <v>4852.71</v>
      </c>
      <c r="G117" s="31">
        <f t="shared" si="0"/>
        <v>0</v>
      </c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4.25" customHeight="1" x14ac:dyDescent="0.25">
      <c r="A118" s="37" t="s">
        <v>47</v>
      </c>
      <c r="B118" s="37" t="s">
        <v>52</v>
      </c>
      <c r="C118" s="37" t="s">
        <v>40</v>
      </c>
      <c r="D118" s="37" t="s">
        <v>54</v>
      </c>
      <c r="E118" s="38">
        <v>7921.68</v>
      </c>
      <c r="F118" s="39">
        <f t="shared" si="2"/>
        <v>7921.68</v>
      </c>
      <c r="G118" s="31">
        <f t="shared" si="0"/>
        <v>0</v>
      </c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4.25" customHeight="1" x14ac:dyDescent="0.25">
      <c r="A119" s="37" t="s">
        <v>44</v>
      </c>
      <c r="B119" s="37" t="s">
        <v>52</v>
      </c>
      <c r="C119" s="37" t="s">
        <v>53</v>
      </c>
      <c r="D119" s="37" t="s">
        <v>59</v>
      </c>
      <c r="E119" s="38">
        <v>9040.24</v>
      </c>
      <c r="F119" s="39">
        <f t="shared" si="2"/>
        <v>9040.24</v>
      </c>
      <c r="G119" s="31">
        <f t="shared" si="0"/>
        <v>0</v>
      </c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4.25" customHeight="1" x14ac:dyDescent="0.25">
      <c r="A120" s="37" t="s">
        <v>47</v>
      </c>
      <c r="B120" s="37" t="s">
        <v>39</v>
      </c>
      <c r="C120" s="37" t="s">
        <v>65</v>
      </c>
      <c r="D120" s="37" t="s">
        <v>54</v>
      </c>
      <c r="E120" s="38">
        <v>7901.66</v>
      </c>
      <c r="F120" s="39">
        <f t="shared" si="2"/>
        <v>7901.66</v>
      </c>
      <c r="G120" s="31">
        <f t="shared" si="0"/>
        <v>0</v>
      </c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4.25" customHeight="1" x14ac:dyDescent="0.25">
      <c r="A121" s="37" t="s">
        <v>63</v>
      </c>
      <c r="B121" s="37" t="s">
        <v>57</v>
      </c>
      <c r="C121" s="37" t="s">
        <v>49</v>
      </c>
      <c r="D121" s="37" t="s">
        <v>50</v>
      </c>
      <c r="E121" s="38">
        <v>8864.7199999999993</v>
      </c>
      <c r="F121" s="39">
        <f t="shared" si="2"/>
        <v>8864.7199999999993</v>
      </c>
      <c r="G121" s="31">
        <f t="shared" si="0"/>
        <v>0</v>
      </c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4.25" customHeight="1" x14ac:dyDescent="0.25">
      <c r="A122" s="37" t="s">
        <v>38</v>
      </c>
      <c r="B122" s="37" t="s">
        <v>39</v>
      </c>
      <c r="C122" s="37" t="s">
        <v>40</v>
      </c>
      <c r="D122" s="37" t="s">
        <v>41</v>
      </c>
      <c r="E122" s="38">
        <v>8064.79</v>
      </c>
      <c r="F122" s="39">
        <f t="shared" si="2"/>
        <v>8064.79</v>
      </c>
      <c r="G122" s="31">
        <f t="shared" si="0"/>
        <v>0</v>
      </c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4.25" customHeight="1" x14ac:dyDescent="0.25">
      <c r="A123" s="37" t="s">
        <v>47</v>
      </c>
      <c r="B123" s="37" t="s">
        <v>39</v>
      </c>
      <c r="C123" s="37" t="s">
        <v>49</v>
      </c>
      <c r="D123" s="37" t="s">
        <v>54</v>
      </c>
      <c r="E123" s="38">
        <v>7060.27</v>
      </c>
      <c r="F123" s="39">
        <f t="shared" si="2"/>
        <v>7060.27</v>
      </c>
      <c r="G123" s="31">
        <f t="shared" si="0"/>
        <v>0</v>
      </c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4.25" customHeight="1" x14ac:dyDescent="0.25">
      <c r="A124" s="37" t="s">
        <v>44</v>
      </c>
      <c r="B124" s="37" t="s">
        <v>48</v>
      </c>
      <c r="C124" s="37" t="s">
        <v>69</v>
      </c>
      <c r="D124" s="37" t="s">
        <v>41</v>
      </c>
      <c r="E124" s="38">
        <v>2375</v>
      </c>
      <c r="F124" s="39">
        <f t="shared" si="2"/>
        <v>2375</v>
      </c>
      <c r="G124" s="31">
        <f t="shared" si="0"/>
        <v>0</v>
      </c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4.25" customHeight="1" x14ac:dyDescent="0.25">
      <c r="A125" s="37" t="s">
        <v>38</v>
      </c>
      <c r="B125" s="37" t="s">
        <v>52</v>
      </c>
      <c r="C125" s="37" t="s">
        <v>70</v>
      </c>
      <c r="D125" s="37" t="s">
        <v>41</v>
      </c>
      <c r="E125" s="38">
        <v>8897.76</v>
      </c>
      <c r="F125" s="39">
        <f t="shared" si="2"/>
        <v>8897.76</v>
      </c>
      <c r="G125" s="31">
        <f t="shared" si="0"/>
        <v>0</v>
      </c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4.25" customHeight="1" x14ac:dyDescent="0.25">
      <c r="A126" s="37" t="s">
        <v>47</v>
      </c>
      <c r="B126" s="37" t="s">
        <v>52</v>
      </c>
      <c r="C126" s="37" t="s">
        <v>69</v>
      </c>
      <c r="D126" s="37" t="s">
        <v>41</v>
      </c>
      <c r="E126" s="38">
        <v>7245.14</v>
      </c>
      <c r="F126" s="39">
        <f t="shared" si="2"/>
        <v>7245.14</v>
      </c>
      <c r="G126" s="31">
        <f t="shared" si="0"/>
        <v>0</v>
      </c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4.25" customHeight="1" x14ac:dyDescent="0.25">
      <c r="A127" s="37" t="s">
        <v>38</v>
      </c>
      <c r="B127" s="37" t="s">
        <v>48</v>
      </c>
      <c r="C127" s="37" t="s">
        <v>69</v>
      </c>
      <c r="D127" s="37" t="s">
        <v>59</v>
      </c>
      <c r="E127" s="38">
        <v>9386.07</v>
      </c>
      <c r="F127" s="39">
        <f t="shared" si="2"/>
        <v>9386.07</v>
      </c>
      <c r="G127" s="31">
        <f t="shared" si="0"/>
        <v>0</v>
      </c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4.25" customHeight="1" x14ac:dyDescent="0.25">
      <c r="A128" s="37" t="s">
        <v>44</v>
      </c>
      <c r="B128" s="37" t="s">
        <v>48</v>
      </c>
      <c r="C128" s="37" t="s">
        <v>55</v>
      </c>
      <c r="D128" s="37" t="s">
        <v>41</v>
      </c>
      <c r="E128" s="38">
        <v>159.71</v>
      </c>
      <c r="F128" s="39">
        <f t="shared" si="2"/>
        <v>159.71</v>
      </c>
      <c r="G128" s="31">
        <f t="shared" si="0"/>
        <v>0</v>
      </c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4.25" customHeight="1" x14ac:dyDescent="0.25">
      <c r="A129" s="37" t="s">
        <v>63</v>
      </c>
      <c r="B129" s="37" t="s">
        <v>39</v>
      </c>
      <c r="C129" s="37" t="s">
        <v>53</v>
      </c>
      <c r="D129" s="37" t="s">
        <v>54</v>
      </c>
      <c r="E129" s="38">
        <v>8619.7099999999991</v>
      </c>
      <c r="F129" s="39">
        <f t="shared" si="2"/>
        <v>8619.7099999999991</v>
      </c>
      <c r="G129" s="31">
        <f t="shared" si="0"/>
        <v>0</v>
      </c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4.25" customHeight="1" x14ac:dyDescent="0.25">
      <c r="A130" s="37" t="s">
        <v>63</v>
      </c>
      <c r="B130" s="37" t="s">
        <v>39</v>
      </c>
      <c r="C130" s="37" t="s">
        <v>70</v>
      </c>
      <c r="D130" s="37" t="s">
        <v>54</v>
      </c>
      <c r="E130" s="38">
        <v>2253.9699999999998</v>
      </c>
      <c r="F130" s="39">
        <f t="shared" si="2"/>
        <v>2253.9699999999998</v>
      </c>
      <c r="G130" s="31">
        <f t="shared" si="0"/>
        <v>0</v>
      </c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4.25" customHeight="1" x14ac:dyDescent="0.25">
      <c r="A131" s="37" t="s">
        <v>38</v>
      </c>
      <c r="B131" s="37" t="s">
        <v>52</v>
      </c>
      <c r="C131" s="37" t="s">
        <v>67</v>
      </c>
      <c r="D131" s="37" t="s">
        <v>41</v>
      </c>
      <c r="E131" s="38">
        <v>7364.46</v>
      </c>
      <c r="F131" s="39">
        <f t="shared" ref="F131:F194" si="3">IF(AND(B131=$I$2,C131=$I$3,D131=$I$4),E131*95%,E131)</f>
        <v>7364.46</v>
      </c>
      <c r="G131" s="31">
        <f t="shared" si="0"/>
        <v>0</v>
      </c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4.25" customHeight="1" x14ac:dyDescent="0.25">
      <c r="A132" s="37" t="s">
        <v>44</v>
      </c>
      <c r="B132" s="37" t="s">
        <v>52</v>
      </c>
      <c r="C132" s="37" t="s">
        <v>55</v>
      </c>
      <c r="D132" s="37" t="s">
        <v>54</v>
      </c>
      <c r="E132" s="38">
        <v>95.01</v>
      </c>
      <c r="F132" s="39">
        <f t="shared" si="3"/>
        <v>95.01</v>
      </c>
      <c r="G132" s="31">
        <f t="shared" si="0"/>
        <v>0</v>
      </c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4.25" customHeight="1" x14ac:dyDescent="0.25">
      <c r="A133" s="37" t="s">
        <v>38</v>
      </c>
      <c r="B133" s="37" t="s">
        <v>39</v>
      </c>
      <c r="C133" s="37" t="s">
        <v>64</v>
      </c>
      <c r="D133" s="37" t="s">
        <v>41</v>
      </c>
      <c r="E133" s="38">
        <v>4415.66</v>
      </c>
      <c r="F133" s="39">
        <f t="shared" si="3"/>
        <v>4415.66</v>
      </c>
      <c r="G133" s="31">
        <f t="shared" si="0"/>
        <v>0</v>
      </c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4.25" customHeight="1" x14ac:dyDescent="0.25">
      <c r="A134" s="37" t="s">
        <v>38</v>
      </c>
      <c r="B134" s="37" t="s">
        <v>57</v>
      </c>
      <c r="C134" s="37" t="s">
        <v>69</v>
      </c>
      <c r="D134" s="37" t="s">
        <v>50</v>
      </c>
      <c r="E134" s="38">
        <v>3704.16</v>
      </c>
      <c r="F134" s="39">
        <f t="shared" si="3"/>
        <v>3704.16</v>
      </c>
      <c r="G134" s="31">
        <f t="shared" si="0"/>
        <v>0</v>
      </c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4.25" customHeight="1" x14ac:dyDescent="0.25">
      <c r="A135" s="37" t="s">
        <v>47</v>
      </c>
      <c r="B135" s="37" t="s">
        <v>57</v>
      </c>
      <c r="C135" s="37" t="s">
        <v>65</v>
      </c>
      <c r="D135" s="37" t="s">
        <v>59</v>
      </c>
      <c r="E135" s="38">
        <v>3467.02</v>
      </c>
      <c r="F135" s="39">
        <f t="shared" si="3"/>
        <v>3467.02</v>
      </c>
      <c r="G135" s="31">
        <f t="shared" si="0"/>
        <v>0</v>
      </c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4.25" customHeight="1" x14ac:dyDescent="0.25">
      <c r="A136" s="37" t="s">
        <v>47</v>
      </c>
      <c r="B136" s="37" t="s">
        <v>57</v>
      </c>
      <c r="C136" s="37" t="s">
        <v>49</v>
      </c>
      <c r="D136" s="37" t="s">
        <v>54</v>
      </c>
      <c r="E136" s="38">
        <v>1696.26</v>
      </c>
      <c r="F136" s="39">
        <f t="shared" si="3"/>
        <v>1696.26</v>
      </c>
      <c r="G136" s="31">
        <f t="shared" si="0"/>
        <v>0</v>
      </c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4.25" customHeight="1" x14ac:dyDescent="0.25">
      <c r="A137" s="37" t="s">
        <v>44</v>
      </c>
      <c r="B137" s="37" t="s">
        <v>52</v>
      </c>
      <c r="C137" s="37" t="s">
        <v>67</v>
      </c>
      <c r="D137" s="37" t="s">
        <v>41</v>
      </c>
      <c r="E137" s="38">
        <v>6663.49</v>
      </c>
      <c r="F137" s="39">
        <f t="shared" si="3"/>
        <v>6663.49</v>
      </c>
      <c r="G137" s="31">
        <f t="shared" si="0"/>
        <v>0</v>
      </c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4.25" customHeight="1" x14ac:dyDescent="0.25">
      <c r="A138" s="37" t="s">
        <v>47</v>
      </c>
      <c r="B138" s="37" t="s">
        <v>48</v>
      </c>
      <c r="C138" s="37" t="s">
        <v>68</v>
      </c>
      <c r="D138" s="37" t="s">
        <v>41</v>
      </c>
      <c r="E138" s="38">
        <v>5666.65</v>
      </c>
      <c r="F138" s="39">
        <f t="shared" si="3"/>
        <v>5666.65</v>
      </c>
      <c r="G138" s="31">
        <f t="shared" si="0"/>
        <v>0</v>
      </c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4.25" customHeight="1" x14ac:dyDescent="0.25">
      <c r="A139" s="37" t="s">
        <v>47</v>
      </c>
      <c r="B139" s="37" t="s">
        <v>48</v>
      </c>
      <c r="C139" s="37" t="s">
        <v>53</v>
      </c>
      <c r="D139" s="37" t="s">
        <v>50</v>
      </c>
      <c r="E139" s="38">
        <v>3285.93</v>
      </c>
      <c r="F139" s="39">
        <f t="shared" si="3"/>
        <v>3285.93</v>
      </c>
      <c r="G139" s="31">
        <f t="shared" si="0"/>
        <v>0</v>
      </c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4.25" customHeight="1" x14ac:dyDescent="0.25">
      <c r="A140" s="37" t="s">
        <v>44</v>
      </c>
      <c r="B140" s="37" t="s">
        <v>57</v>
      </c>
      <c r="C140" s="37" t="s">
        <v>40</v>
      </c>
      <c r="D140" s="37" t="s">
        <v>41</v>
      </c>
      <c r="E140" s="38">
        <v>2110.79</v>
      </c>
      <c r="F140" s="39">
        <f t="shared" si="3"/>
        <v>2110.79</v>
      </c>
      <c r="G140" s="31">
        <f t="shared" si="0"/>
        <v>0</v>
      </c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4.25" customHeight="1" x14ac:dyDescent="0.25">
      <c r="A141" s="37" t="s">
        <v>47</v>
      </c>
      <c r="B141" s="37" t="s">
        <v>52</v>
      </c>
      <c r="C141" s="37" t="s">
        <v>55</v>
      </c>
      <c r="D141" s="37" t="s">
        <v>54</v>
      </c>
      <c r="E141" s="38">
        <v>8702.2900000000009</v>
      </c>
      <c r="F141" s="39">
        <f t="shared" si="3"/>
        <v>8702.2900000000009</v>
      </c>
      <c r="G141" s="31">
        <f t="shared" si="0"/>
        <v>0</v>
      </c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4.25" customHeight="1" x14ac:dyDescent="0.25">
      <c r="A142" s="37" t="s">
        <v>63</v>
      </c>
      <c r="B142" s="37" t="s">
        <v>52</v>
      </c>
      <c r="C142" s="37" t="s">
        <v>55</v>
      </c>
      <c r="D142" s="37" t="s">
        <v>54</v>
      </c>
      <c r="E142" s="38">
        <v>172.77</v>
      </c>
      <c r="F142" s="39">
        <f t="shared" si="3"/>
        <v>172.77</v>
      </c>
      <c r="G142" s="31">
        <f t="shared" si="0"/>
        <v>0</v>
      </c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4.25" customHeight="1" x14ac:dyDescent="0.25">
      <c r="A143" s="37" t="s">
        <v>38</v>
      </c>
      <c r="B143" s="37" t="s">
        <v>39</v>
      </c>
      <c r="C143" s="37" t="s">
        <v>64</v>
      </c>
      <c r="D143" s="37" t="s">
        <v>41</v>
      </c>
      <c r="E143" s="38">
        <v>6686.4</v>
      </c>
      <c r="F143" s="39">
        <f t="shared" si="3"/>
        <v>6686.4</v>
      </c>
      <c r="G143" s="31">
        <f t="shared" si="0"/>
        <v>0</v>
      </c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4.25" customHeight="1" x14ac:dyDescent="0.25">
      <c r="A144" s="37" t="s">
        <v>44</v>
      </c>
      <c r="B144" s="37" t="s">
        <v>39</v>
      </c>
      <c r="C144" s="37" t="s">
        <v>69</v>
      </c>
      <c r="D144" s="37" t="s">
        <v>54</v>
      </c>
      <c r="E144" s="38">
        <v>8290.76</v>
      </c>
      <c r="F144" s="39">
        <f t="shared" si="3"/>
        <v>8290.76</v>
      </c>
      <c r="G144" s="31">
        <f t="shared" si="0"/>
        <v>0</v>
      </c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4.25" customHeight="1" x14ac:dyDescent="0.25">
      <c r="A145" s="37" t="s">
        <v>38</v>
      </c>
      <c r="B145" s="37" t="s">
        <v>48</v>
      </c>
      <c r="C145" s="37" t="s">
        <v>49</v>
      </c>
      <c r="D145" s="37" t="s">
        <v>54</v>
      </c>
      <c r="E145" s="38">
        <v>3488.74</v>
      </c>
      <c r="F145" s="39">
        <f t="shared" si="3"/>
        <v>3488.74</v>
      </c>
      <c r="G145" s="31">
        <f t="shared" si="0"/>
        <v>0</v>
      </c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4.25" customHeight="1" x14ac:dyDescent="0.25">
      <c r="A146" s="37" t="s">
        <v>63</v>
      </c>
      <c r="B146" s="37" t="s">
        <v>57</v>
      </c>
      <c r="C146" s="37" t="s">
        <v>58</v>
      </c>
      <c r="D146" s="37" t="s">
        <v>54</v>
      </c>
      <c r="E146" s="38">
        <v>3986.19</v>
      </c>
      <c r="F146" s="39">
        <f t="shared" si="3"/>
        <v>3986.19</v>
      </c>
      <c r="G146" s="31">
        <f t="shared" si="0"/>
        <v>0</v>
      </c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4.25" customHeight="1" x14ac:dyDescent="0.25">
      <c r="A147" s="37" t="s">
        <v>38</v>
      </c>
      <c r="B147" s="37" t="s">
        <v>52</v>
      </c>
      <c r="C147" s="37" t="s">
        <v>40</v>
      </c>
      <c r="D147" s="37" t="s">
        <v>59</v>
      </c>
      <c r="E147" s="38">
        <v>2325.34</v>
      </c>
      <c r="F147" s="39">
        <f t="shared" si="3"/>
        <v>2325.34</v>
      </c>
      <c r="G147" s="31">
        <f t="shared" si="0"/>
        <v>0</v>
      </c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4.25" customHeight="1" x14ac:dyDescent="0.25">
      <c r="A148" s="37" t="s">
        <v>44</v>
      </c>
      <c r="B148" s="37" t="s">
        <v>52</v>
      </c>
      <c r="C148" s="37" t="s">
        <v>65</v>
      </c>
      <c r="D148" s="37" t="s">
        <v>41</v>
      </c>
      <c r="E148" s="38">
        <v>5223.16</v>
      </c>
      <c r="F148" s="39">
        <f t="shared" si="3"/>
        <v>5223.16</v>
      </c>
      <c r="G148" s="31">
        <f t="shared" si="0"/>
        <v>0</v>
      </c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4.25" customHeight="1" x14ac:dyDescent="0.25">
      <c r="A149" s="37" t="s">
        <v>44</v>
      </c>
      <c r="B149" s="37" t="s">
        <v>52</v>
      </c>
      <c r="C149" s="37" t="s">
        <v>69</v>
      </c>
      <c r="D149" s="37" t="s">
        <v>50</v>
      </c>
      <c r="E149" s="38">
        <v>5386.23</v>
      </c>
      <c r="F149" s="39">
        <f t="shared" si="3"/>
        <v>5386.23</v>
      </c>
      <c r="G149" s="31">
        <f t="shared" si="0"/>
        <v>0</v>
      </c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4.25" customHeight="1" x14ac:dyDescent="0.25">
      <c r="A150" s="37" t="s">
        <v>44</v>
      </c>
      <c r="B150" s="37" t="s">
        <v>52</v>
      </c>
      <c r="C150" s="37" t="s">
        <v>70</v>
      </c>
      <c r="D150" s="37" t="s">
        <v>41</v>
      </c>
      <c r="E150" s="38">
        <v>5028.51</v>
      </c>
      <c r="F150" s="39">
        <f t="shared" si="3"/>
        <v>5028.51</v>
      </c>
      <c r="G150" s="31">
        <f t="shared" si="0"/>
        <v>0</v>
      </c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4.25" customHeight="1" x14ac:dyDescent="0.25">
      <c r="A151" s="37" t="s">
        <v>63</v>
      </c>
      <c r="B151" s="37" t="s">
        <v>57</v>
      </c>
      <c r="C151" s="37" t="s">
        <v>64</v>
      </c>
      <c r="D151" s="37" t="s">
        <v>59</v>
      </c>
      <c r="E151" s="38">
        <v>303.5</v>
      </c>
      <c r="F151" s="39">
        <f t="shared" si="3"/>
        <v>303.5</v>
      </c>
      <c r="G151" s="31">
        <f t="shared" si="0"/>
        <v>0</v>
      </c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4.25" customHeight="1" x14ac:dyDescent="0.25">
      <c r="A152" s="37" t="s">
        <v>63</v>
      </c>
      <c r="B152" s="37" t="s">
        <v>57</v>
      </c>
      <c r="C152" s="37" t="s">
        <v>70</v>
      </c>
      <c r="D152" s="37" t="s">
        <v>50</v>
      </c>
      <c r="E152" s="38">
        <v>9850.25</v>
      </c>
      <c r="F152" s="39">
        <f t="shared" si="3"/>
        <v>9850.25</v>
      </c>
      <c r="G152" s="31">
        <f t="shared" si="0"/>
        <v>0</v>
      </c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4.25" customHeight="1" x14ac:dyDescent="0.25">
      <c r="A153" s="37" t="s">
        <v>47</v>
      </c>
      <c r="B153" s="37" t="s">
        <v>48</v>
      </c>
      <c r="C153" s="37" t="s">
        <v>67</v>
      </c>
      <c r="D153" s="37" t="s">
        <v>41</v>
      </c>
      <c r="E153" s="38">
        <v>2498.8000000000002</v>
      </c>
      <c r="F153" s="39">
        <f t="shared" si="3"/>
        <v>2498.8000000000002</v>
      </c>
      <c r="G153" s="31">
        <f t="shared" si="0"/>
        <v>0</v>
      </c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4.25" customHeight="1" x14ac:dyDescent="0.25">
      <c r="A154" s="37" t="s">
        <v>47</v>
      </c>
      <c r="B154" s="37" t="s">
        <v>57</v>
      </c>
      <c r="C154" s="37" t="s">
        <v>64</v>
      </c>
      <c r="D154" s="37" t="s">
        <v>50</v>
      </c>
      <c r="E154" s="38">
        <v>8542.0300000000007</v>
      </c>
      <c r="F154" s="39">
        <f t="shared" si="3"/>
        <v>8542.0300000000007</v>
      </c>
      <c r="G154" s="31">
        <f t="shared" si="0"/>
        <v>0</v>
      </c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4.25" customHeight="1" x14ac:dyDescent="0.25">
      <c r="A155" s="37" t="s">
        <v>38</v>
      </c>
      <c r="B155" s="37" t="s">
        <v>52</v>
      </c>
      <c r="C155" s="37" t="s">
        <v>68</v>
      </c>
      <c r="D155" s="37" t="s">
        <v>41</v>
      </c>
      <c r="E155" s="38">
        <v>3890.76</v>
      </c>
      <c r="F155" s="39">
        <f t="shared" si="3"/>
        <v>3890.76</v>
      </c>
      <c r="G155" s="31">
        <f t="shared" si="0"/>
        <v>0</v>
      </c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4.25" customHeight="1" x14ac:dyDescent="0.25">
      <c r="A156" s="37" t="s">
        <v>44</v>
      </c>
      <c r="B156" s="37" t="s">
        <v>52</v>
      </c>
      <c r="C156" s="37" t="s">
        <v>70</v>
      </c>
      <c r="D156" s="37" t="s">
        <v>59</v>
      </c>
      <c r="E156" s="38">
        <v>4467.01</v>
      </c>
      <c r="F156" s="39">
        <f t="shared" si="3"/>
        <v>4467.01</v>
      </c>
      <c r="G156" s="31">
        <f t="shared" si="0"/>
        <v>0</v>
      </c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4.25" customHeight="1" x14ac:dyDescent="0.25">
      <c r="A157" s="37" t="s">
        <v>44</v>
      </c>
      <c r="B157" s="37" t="s">
        <v>52</v>
      </c>
      <c r="C157" s="37" t="s">
        <v>40</v>
      </c>
      <c r="D157" s="37" t="s">
        <v>59</v>
      </c>
      <c r="E157" s="38">
        <v>2369.5300000000002</v>
      </c>
      <c r="F157" s="39">
        <f t="shared" si="3"/>
        <v>2369.5300000000002</v>
      </c>
      <c r="G157" s="31">
        <f t="shared" si="0"/>
        <v>0</v>
      </c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4.25" customHeight="1" x14ac:dyDescent="0.25">
      <c r="A158" s="37" t="s">
        <v>44</v>
      </c>
      <c r="B158" s="37" t="s">
        <v>52</v>
      </c>
      <c r="C158" s="37" t="s">
        <v>65</v>
      </c>
      <c r="D158" s="37" t="s">
        <v>50</v>
      </c>
      <c r="E158" s="38">
        <v>6349.21</v>
      </c>
      <c r="F158" s="39">
        <f t="shared" si="3"/>
        <v>6349.21</v>
      </c>
      <c r="G158" s="31">
        <f t="shared" si="0"/>
        <v>0</v>
      </c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4.25" customHeight="1" x14ac:dyDescent="0.25">
      <c r="A159" s="37" t="s">
        <v>47</v>
      </c>
      <c r="B159" s="37" t="s">
        <v>39</v>
      </c>
      <c r="C159" s="37" t="s">
        <v>67</v>
      </c>
      <c r="D159" s="37" t="s">
        <v>54</v>
      </c>
      <c r="E159" s="38">
        <v>3378.56</v>
      </c>
      <c r="F159" s="39">
        <f t="shared" si="3"/>
        <v>3378.56</v>
      </c>
      <c r="G159" s="31">
        <f t="shared" si="0"/>
        <v>0</v>
      </c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4.25" customHeight="1" x14ac:dyDescent="0.25">
      <c r="A160" s="37" t="s">
        <v>38</v>
      </c>
      <c r="B160" s="37" t="s">
        <v>48</v>
      </c>
      <c r="C160" s="37" t="s">
        <v>65</v>
      </c>
      <c r="D160" s="37" t="s">
        <v>54</v>
      </c>
      <c r="E160" s="38">
        <v>6174.12</v>
      </c>
      <c r="F160" s="39">
        <f t="shared" si="3"/>
        <v>6174.12</v>
      </c>
      <c r="G160" s="31">
        <f t="shared" si="0"/>
        <v>0</v>
      </c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4.25" customHeight="1" x14ac:dyDescent="0.25">
      <c r="A161" s="37" t="s">
        <v>38</v>
      </c>
      <c r="B161" s="37" t="s">
        <v>52</v>
      </c>
      <c r="C161" s="37" t="s">
        <v>53</v>
      </c>
      <c r="D161" s="37" t="s">
        <v>41</v>
      </c>
      <c r="E161" s="38">
        <v>1191.31</v>
      </c>
      <c r="F161" s="39">
        <f t="shared" si="3"/>
        <v>1191.31</v>
      </c>
      <c r="G161" s="31">
        <f t="shared" si="0"/>
        <v>0</v>
      </c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4.25" customHeight="1" x14ac:dyDescent="0.25">
      <c r="A162" s="37" t="s">
        <v>47</v>
      </c>
      <c r="B162" s="37" t="s">
        <v>39</v>
      </c>
      <c r="C162" s="37" t="s">
        <v>45</v>
      </c>
      <c r="D162" s="37" t="s">
        <v>50</v>
      </c>
      <c r="E162" s="38">
        <v>6901.55</v>
      </c>
      <c r="F162" s="39">
        <f t="shared" si="3"/>
        <v>6901.55</v>
      </c>
      <c r="G162" s="31">
        <f t="shared" si="0"/>
        <v>0</v>
      </c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4.25" customHeight="1" x14ac:dyDescent="0.25">
      <c r="A163" s="37" t="s">
        <v>44</v>
      </c>
      <c r="B163" s="37" t="s">
        <v>39</v>
      </c>
      <c r="C163" s="37" t="s">
        <v>66</v>
      </c>
      <c r="D163" s="37" t="s">
        <v>41</v>
      </c>
      <c r="E163" s="38">
        <v>6235.81</v>
      </c>
      <c r="F163" s="39">
        <f t="shared" si="3"/>
        <v>6235.81</v>
      </c>
      <c r="G163" s="31">
        <f t="shared" si="0"/>
        <v>0</v>
      </c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4.25" customHeight="1" x14ac:dyDescent="0.25">
      <c r="A164" s="37" t="s">
        <v>63</v>
      </c>
      <c r="B164" s="37" t="s">
        <v>39</v>
      </c>
      <c r="C164" s="37" t="s">
        <v>49</v>
      </c>
      <c r="D164" s="37" t="s">
        <v>41</v>
      </c>
      <c r="E164" s="38">
        <v>4095.09</v>
      </c>
      <c r="F164" s="39">
        <f t="shared" si="3"/>
        <v>4095.09</v>
      </c>
      <c r="G164" s="31">
        <f t="shared" si="0"/>
        <v>0</v>
      </c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4.25" customHeight="1" x14ac:dyDescent="0.25">
      <c r="A165" s="37" t="s">
        <v>38</v>
      </c>
      <c r="B165" s="37" t="s">
        <v>52</v>
      </c>
      <c r="C165" s="37" t="s">
        <v>65</v>
      </c>
      <c r="D165" s="37" t="s">
        <v>41</v>
      </c>
      <c r="E165" s="38">
        <v>3152.14</v>
      </c>
      <c r="F165" s="39">
        <f t="shared" si="3"/>
        <v>3152.14</v>
      </c>
      <c r="G165" s="31">
        <f t="shared" si="0"/>
        <v>0</v>
      </c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4.25" customHeight="1" x14ac:dyDescent="0.25">
      <c r="A166" s="37" t="s">
        <v>44</v>
      </c>
      <c r="B166" s="37" t="s">
        <v>52</v>
      </c>
      <c r="C166" s="37" t="s">
        <v>55</v>
      </c>
      <c r="D166" s="37" t="s">
        <v>54</v>
      </c>
      <c r="E166" s="38">
        <v>9529.9599999999991</v>
      </c>
      <c r="F166" s="39">
        <f t="shared" si="3"/>
        <v>9529.9599999999991</v>
      </c>
      <c r="G166" s="31">
        <f t="shared" si="0"/>
        <v>0</v>
      </c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4.25" customHeight="1" x14ac:dyDescent="0.25">
      <c r="A167" s="37" t="s">
        <v>44</v>
      </c>
      <c r="B167" s="37" t="s">
        <v>48</v>
      </c>
      <c r="C167" s="37" t="s">
        <v>45</v>
      </c>
      <c r="D167" s="37" t="s">
        <v>50</v>
      </c>
      <c r="E167" s="38">
        <v>22.56</v>
      </c>
      <c r="F167" s="39">
        <f t="shared" si="3"/>
        <v>22.56</v>
      </c>
      <c r="G167" s="31">
        <f t="shared" si="0"/>
        <v>0</v>
      </c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4.25" customHeight="1" x14ac:dyDescent="0.25">
      <c r="A168" s="37" t="s">
        <v>63</v>
      </c>
      <c r="B168" s="37" t="s">
        <v>48</v>
      </c>
      <c r="C168" s="37" t="s">
        <v>69</v>
      </c>
      <c r="D168" s="37" t="s">
        <v>54</v>
      </c>
      <c r="E168" s="38">
        <v>4039.15</v>
      </c>
      <c r="F168" s="39">
        <f t="shared" si="3"/>
        <v>4039.15</v>
      </c>
      <c r="G168" s="31">
        <f t="shared" si="0"/>
        <v>0</v>
      </c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4.25" customHeight="1" x14ac:dyDescent="0.25">
      <c r="A169" s="37" t="s">
        <v>38</v>
      </c>
      <c r="B169" s="37" t="s">
        <v>52</v>
      </c>
      <c r="C169" s="37" t="s">
        <v>53</v>
      </c>
      <c r="D169" s="37" t="s">
        <v>41</v>
      </c>
      <c r="E169" s="38">
        <v>1509.36</v>
      </c>
      <c r="F169" s="39">
        <f t="shared" si="3"/>
        <v>1509.36</v>
      </c>
      <c r="G169" s="31">
        <f t="shared" si="0"/>
        <v>0</v>
      </c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4.25" customHeight="1" x14ac:dyDescent="0.25">
      <c r="A170" s="37" t="s">
        <v>44</v>
      </c>
      <c r="B170" s="37" t="s">
        <v>39</v>
      </c>
      <c r="C170" s="37" t="s">
        <v>65</v>
      </c>
      <c r="D170" s="37" t="s">
        <v>41</v>
      </c>
      <c r="E170" s="38">
        <v>5974.18</v>
      </c>
      <c r="F170" s="39">
        <f t="shared" si="3"/>
        <v>5974.18</v>
      </c>
      <c r="G170" s="31">
        <f t="shared" si="0"/>
        <v>0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4.25" customHeight="1" x14ac:dyDescent="0.25">
      <c r="A171" s="37" t="s">
        <v>63</v>
      </c>
      <c r="B171" s="37" t="s">
        <v>39</v>
      </c>
      <c r="C171" s="37" t="s">
        <v>67</v>
      </c>
      <c r="D171" s="37" t="s">
        <v>41</v>
      </c>
      <c r="E171" s="38">
        <v>6201.04</v>
      </c>
      <c r="F171" s="39">
        <f t="shared" si="3"/>
        <v>6201.04</v>
      </c>
      <c r="G171" s="31">
        <f t="shared" si="0"/>
        <v>0</v>
      </c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4.25" customHeight="1" x14ac:dyDescent="0.25">
      <c r="A172" s="37" t="s">
        <v>38</v>
      </c>
      <c r="B172" s="37" t="s">
        <v>48</v>
      </c>
      <c r="C172" s="37" t="s">
        <v>65</v>
      </c>
      <c r="D172" s="37" t="s">
        <v>59</v>
      </c>
      <c r="E172" s="38">
        <v>9889.02</v>
      </c>
      <c r="F172" s="39">
        <f t="shared" si="3"/>
        <v>9889.02</v>
      </c>
      <c r="G172" s="31">
        <f t="shared" si="0"/>
        <v>0</v>
      </c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4.25" customHeight="1" x14ac:dyDescent="0.25">
      <c r="A173" s="37" t="s">
        <v>38</v>
      </c>
      <c r="B173" s="37" t="s">
        <v>48</v>
      </c>
      <c r="C173" s="37" t="s">
        <v>69</v>
      </c>
      <c r="D173" s="37" t="s">
        <v>54</v>
      </c>
      <c r="E173" s="38">
        <v>340.35</v>
      </c>
      <c r="F173" s="39">
        <f t="shared" si="3"/>
        <v>340.35</v>
      </c>
      <c r="G173" s="31">
        <f t="shared" si="0"/>
        <v>0</v>
      </c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4.25" customHeight="1" x14ac:dyDescent="0.25">
      <c r="A174" s="37" t="s">
        <v>38</v>
      </c>
      <c r="B174" s="37" t="s">
        <v>52</v>
      </c>
      <c r="C174" s="37" t="s">
        <v>68</v>
      </c>
      <c r="D174" s="37" t="s">
        <v>54</v>
      </c>
      <c r="E174" s="38">
        <v>1899.88</v>
      </c>
      <c r="F174" s="39">
        <f t="shared" si="3"/>
        <v>1899.88</v>
      </c>
      <c r="G174" s="31">
        <f t="shared" si="0"/>
        <v>0</v>
      </c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4.25" customHeight="1" x14ac:dyDescent="0.25">
      <c r="A175" s="37" t="s">
        <v>63</v>
      </c>
      <c r="B175" s="37" t="s">
        <v>39</v>
      </c>
      <c r="C175" s="37" t="s">
        <v>66</v>
      </c>
      <c r="D175" s="37" t="s">
        <v>54</v>
      </c>
      <c r="E175" s="38">
        <v>7494.9</v>
      </c>
      <c r="F175" s="39">
        <f t="shared" si="3"/>
        <v>7494.9</v>
      </c>
      <c r="G175" s="31">
        <f t="shared" si="0"/>
        <v>0</v>
      </c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4.25" customHeight="1" x14ac:dyDescent="0.25">
      <c r="A176" s="37" t="s">
        <v>38</v>
      </c>
      <c r="B176" s="37" t="s">
        <v>48</v>
      </c>
      <c r="C176" s="37" t="s">
        <v>58</v>
      </c>
      <c r="D176" s="37" t="s">
        <v>59</v>
      </c>
      <c r="E176" s="38">
        <v>8610.6</v>
      </c>
      <c r="F176" s="39">
        <f t="shared" si="3"/>
        <v>8610.6</v>
      </c>
      <c r="G176" s="31">
        <f t="shared" si="0"/>
        <v>0</v>
      </c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4.25" customHeight="1" x14ac:dyDescent="0.25">
      <c r="A177" s="37" t="s">
        <v>47</v>
      </c>
      <c r="B177" s="37" t="s">
        <v>48</v>
      </c>
      <c r="C177" s="37" t="s">
        <v>67</v>
      </c>
      <c r="D177" s="37" t="s">
        <v>41</v>
      </c>
      <c r="E177" s="38">
        <v>6093.98</v>
      </c>
      <c r="F177" s="39">
        <f t="shared" si="3"/>
        <v>6093.98</v>
      </c>
      <c r="G177" s="31">
        <f t="shared" si="0"/>
        <v>0</v>
      </c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4.25" customHeight="1" x14ac:dyDescent="0.25">
      <c r="A178" s="37" t="s">
        <v>47</v>
      </c>
      <c r="B178" s="37" t="s">
        <v>48</v>
      </c>
      <c r="C178" s="37" t="s">
        <v>68</v>
      </c>
      <c r="D178" s="37" t="s">
        <v>54</v>
      </c>
      <c r="E178" s="38">
        <v>2972.12</v>
      </c>
      <c r="F178" s="39">
        <f t="shared" si="3"/>
        <v>2972.12</v>
      </c>
      <c r="G178" s="31">
        <f t="shared" si="0"/>
        <v>0</v>
      </c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4.25" customHeight="1" x14ac:dyDescent="0.25">
      <c r="A179" s="37" t="s">
        <v>63</v>
      </c>
      <c r="B179" s="37" t="s">
        <v>57</v>
      </c>
      <c r="C179" s="37" t="s">
        <v>45</v>
      </c>
      <c r="D179" s="37" t="s">
        <v>59</v>
      </c>
      <c r="E179" s="38">
        <v>7318.15</v>
      </c>
      <c r="F179" s="39">
        <f t="shared" si="3"/>
        <v>7318.15</v>
      </c>
      <c r="G179" s="31">
        <f t="shared" si="0"/>
        <v>0</v>
      </c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4.25" customHeight="1" x14ac:dyDescent="0.25">
      <c r="A180" s="37" t="s">
        <v>63</v>
      </c>
      <c r="B180" s="37" t="s">
        <v>57</v>
      </c>
      <c r="C180" s="37" t="s">
        <v>53</v>
      </c>
      <c r="D180" s="37" t="s">
        <v>59</v>
      </c>
      <c r="E180" s="38">
        <v>4190.0600000000004</v>
      </c>
      <c r="F180" s="39">
        <f t="shared" si="3"/>
        <v>4190.0600000000004</v>
      </c>
      <c r="G180" s="31">
        <f t="shared" si="0"/>
        <v>0</v>
      </c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4.25" customHeight="1" x14ac:dyDescent="0.25">
      <c r="A181" s="37" t="s">
        <v>63</v>
      </c>
      <c r="B181" s="37" t="s">
        <v>57</v>
      </c>
      <c r="C181" s="37" t="s">
        <v>66</v>
      </c>
      <c r="D181" s="37" t="s">
        <v>54</v>
      </c>
      <c r="E181" s="38">
        <v>4540.6099999999997</v>
      </c>
      <c r="F181" s="39">
        <f t="shared" si="3"/>
        <v>4540.6099999999997</v>
      </c>
      <c r="G181" s="31">
        <f t="shared" si="0"/>
        <v>0</v>
      </c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4.25" customHeight="1" x14ac:dyDescent="0.25">
      <c r="A182" s="37" t="s">
        <v>47</v>
      </c>
      <c r="B182" s="37" t="s">
        <v>52</v>
      </c>
      <c r="C182" s="37" t="s">
        <v>49</v>
      </c>
      <c r="D182" s="37" t="s">
        <v>59</v>
      </c>
      <c r="E182" s="38">
        <v>3352.44</v>
      </c>
      <c r="F182" s="39">
        <f t="shared" si="3"/>
        <v>3352.44</v>
      </c>
      <c r="G182" s="31">
        <f t="shared" si="0"/>
        <v>0</v>
      </c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4.25" customHeight="1" x14ac:dyDescent="0.25">
      <c r="A183" s="37" t="s">
        <v>44</v>
      </c>
      <c r="B183" s="37" t="s">
        <v>52</v>
      </c>
      <c r="C183" s="37" t="s">
        <v>53</v>
      </c>
      <c r="D183" s="37" t="s">
        <v>41</v>
      </c>
      <c r="E183" s="38">
        <v>4937.45</v>
      </c>
      <c r="F183" s="39">
        <f t="shared" si="3"/>
        <v>4937.45</v>
      </c>
      <c r="G183" s="31">
        <f t="shared" si="0"/>
        <v>0</v>
      </c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4.25" customHeight="1" x14ac:dyDescent="0.25">
      <c r="A184" s="37" t="s">
        <v>63</v>
      </c>
      <c r="B184" s="37" t="s">
        <v>52</v>
      </c>
      <c r="C184" s="37" t="s">
        <v>64</v>
      </c>
      <c r="D184" s="37" t="s">
        <v>54</v>
      </c>
      <c r="E184" s="38">
        <v>8505.42</v>
      </c>
      <c r="F184" s="39">
        <f t="shared" si="3"/>
        <v>8505.42</v>
      </c>
      <c r="G184" s="31">
        <f t="shared" si="0"/>
        <v>0</v>
      </c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4.25" customHeight="1" x14ac:dyDescent="0.25">
      <c r="A185" s="37" t="s">
        <v>47</v>
      </c>
      <c r="B185" s="37" t="s">
        <v>39</v>
      </c>
      <c r="C185" s="37" t="s">
        <v>49</v>
      </c>
      <c r="D185" s="37" t="s">
        <v>54</v>
      </c>
      <c r="E185" s="38">
        <v>5883.27</v>
      </c>
      <c r="F185" s="39">
        <f t="shared" si="3"/>
        <v>5883.27</v>
      </c>
      <c r="G185" s="31">
        <f t="shared" si="0"/>
        <v>0</v>
      </c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4.25" customHeight="1" x14ac:dyDescent="0.25">
      <c r="A186" s="37" t="s">
        <v>44</v>
      </c>
      <c r="B186" s="37" t="s">
        <v>39</v>
      </c>
      <c r="C186" s="37" t="s">
        <v>70</v>
      </c>
      <c r="D186" s="37" t="s">
        <v>50</v>
      </c>
      <c r="E186" s="38">
        <v>4374.59</v>
      </c>
      <c r="F186" s="39">
        <f t="shared" si="3"/>
        <v>4374.59</v>
      </c>
      <c r="G186" s="31">
        <f t="shared" si="0"/>
        <v>0</v>
      </c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4.25" customHeight="1" x14ac:dyDescent="0.25">
      <c r="A187" s="37" t="s">
        <v>44</v>
      </c>
      <c r="B187" s="37" t="s">
        <v>39</v>
      </c>
      <c r="C187" s="37" t="s">
        <v>45</v>
      </c>
      <c r="D187" s="37" t="s">
        <v>41</v>
      </c>
      <c r="E187" s="38">
        <v>5705.36</v>
      </c>
      <c r="F187" s="39">
        <f t="shared" si="3"/>
        <v>5420.0919999999996</v>
      </c>
      <c r="G187" s="31">
        <f t="shared" si="0"/>
        <v>-285.26800000000003</v>
      </c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4.25" customHeight="1" x14ac:dyDescent="0.25">
      <c r="A188" s="37" t="s">
        <v>44</v>
      </c>
      <c r="B188" s="37" t="s">
        <v>57</v>
      </c>
      <c r="C188" s="37" t="s">
        <v>69</v>
      </c>
      <c r="D188" s="37" t="s">
        <v>41</v>
      </c>
      <c r="E188" s="38">
        <v>5347.36</v>
      </c>
      <c r="F188" s="39">
        <f t="shared" si="3"/>
        <v>5347.36</v>
      </c>
      <c r="G188" s="31">
        <f t="shared" si="0"/>
        <v>0</v>
      </c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4.25" customHeight="1" x14ac:dyDescent="0.25">
      <c r="A189" s="37" t="s">
        <v>38</v>
      </c>
      <c r="B189" s="37" t="s">
        <v>39</v>
      </c>
      <c r="C189" s="37" t="s">
        <v>58</v>
      </c>
      <c r="D189" s="37" t="s">
        <v>41</v>
      </c>
      <c r="E189" s="38">
        <v>8224.69</v>
      </c>
      <c r="F189" s="39">
        <f t="shared" si="3"/>
        <v>8224.69</v>
      </c>
      <c r="G189" s="31">
        <f t="shared" si="0"/>
        <v>0</v>
      </c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4.25" customHeight="1" x14ac:dyDescent="0.25">
      <c r="A190" s="37" t="s">
        <v>44</v>
      </c>
      <c r="B190" s="37" t="s">
        <v>48</v>
      </c>
      <c r="C190" s="37" t="s">
        <v>67</v>
      </c>
      <c r="D190" s="37" t="s">
        <v>41</v>
      </c>
      <c r="E190" s="38">
        <v>291.07</v>
      </c>
      <c r="F190" s="39">
        <f t="shared" si="3"/>
        <v>291.07</v>
      </c>
      <c r="G190" s="31">
        <f t="shared" si="0"/>
        <v>0</v>
      </c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4.25" customHeight="1" x14ac:dyDescent="0.25">
      <c r="A191" s="37" t="s">
        <v>38</v>
      </c>
      <c r="B191" s="37" t="s">
        <v>39</v>
      </c>
      <c r="C191" s="37" t="s">
        <v>45</v>
      </c>
      <c r="D191" s="37" t="s">
        <v>54</v>
      </c>
      <c r="E191" s="38">
        <v>8783.41</v>
      </c>
      <c r="F191" s="39">
        <f t="shared" si="3"/>
        <v>8783.41</v>
      </c>
      <c r="G191" s="31">
        <f t="shared" si="0"/>
        <v>0</v>
      </c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4.25" customHeight="1" x14ac:dyDescent="0.25">
      <c r="A192" s="37" t="s">
        <v>47</v>
      </c>
      <c r="B192" s="37" t="s">
        <v>39</v>
      </c>
      <c r="C192" s="37" t="s">
        <v>58</v>
      </c>
      <c r="D192" s="37" t="s">
        <v>50</v>
      </c>
      <c r="E192" s="38">
        <v>9917.5300000000007</v>
      </c>
      <c r="F192" s="39">
        <f t="shared" si="3"/>
        <v>9917.5300000000007</v>
      </c>
      <c r="G192" s="31">
        <f t="shared" si="0"/>
        <v>0</v>
      </c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4.25" customHeight="1" x14ac:dyDescent="0.25">
      <c r="A193" s="37" t="s">
        <v>38</v>
      </c>
      <c r="B193" s="37" t="s">
        <v>52</v>
      </c>
      <c r="C193" s="37" t="s">
        <v>55</v>
      </c>
      <c r="D193" s="37" t="s">
        <v>41</v>
      </c>
      <c r="E193" s="38">
        <v>8009.78</v>
      </c>
      <c r="F193" s="39">
        <f t="shared" si="3"/>
        <v>8009.78</v>
      </c>
      <c r="G193" s="31">
        <f t="shared" si="0"/>
        <v>0</v>
      </c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4.25" customHeight="1" x14ac:dyDescent="0.25">
      <c r="A194" s="37" t="s">
        <v>38</v>
      </c>
      <c r="B194" s="37" t="s">
        <v>52</v>
      </c>
      <c r="C194" s="37" t="s">
        <v>66</v>
      </c>
      <c r="D194" s="37" t="s">
        <v>41</v>
      </c>
      <c r="E194" s="38">
        <v>4683.67</v>
      </c>
      <c r="F194" s="39">
        <f t="shared" si="3"/>
        <v>4683.67</v>
      </c>
      <c r="G194" s="31">
        <f t="shared" si="0"/>
        <v>0</v>
      </c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4.25" customHeight="1" x14ac:dyDescent="0.25">
      <c r="A195" s="37" t="s">
        <v>47</v>
      </c>
      <c r="B195" s="37" t="s">
        <v>52</v>
      </c>
      <c r="C195" s="37" t="s">
        <v>40</v>
      </c>
      <c r="D195" s="37" t="s">
        <v>41</v>
      </c>
      <c r="E195" s="38">
        <v>151.43</v>
      </c>
      <c r="F195" s="39">
        <f t="shared" ref="F195:F258" si="4">IF(AND(B195=$I$2,C195=$I$3,D195=$I$4),E195*95%,E195)</f>
        <v>151.43</v>
      </c>
      <c r="G195" s="31">
        <f t="shared" si="0"/>
        <v>0</v>
      </c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4.25" customHeight="1" x14ac:dyDescent="0.25">
      <c r="A196" s="37" t="s">
        <v>38</v>
      </c>
      <c r="B196" s="37" t="s">
        <v>48</v>
      </c>
      <c r="C196" s="37" t="s">
        <v>69</v>
      </c>
      <c r="D196" s="37" t="s">
        <v>59</v>
      </c>
      <c r="E196" s="38">
        <v>6570.44</v>
      </c>
      <c r="F196" s="39">
        <f t="shared" si="4"/>
        <v>6570.44</v>
      </c>
      <c r="G196" s="31">
        <f t="shared" si="0"/>
        <v>0</v>
      </c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4.25" customHeight="1" x14ac:dyDescent="0.25">
      <c r="A197" s="37" t="s">
        <v>44</v>
      </c>
      <c r="B197" s="37" t="s">
        <v>48</v>
      </c>
      <c r="C197" s="37" t="s">
        <v>58</v>
      </c>
      <c r="D197" s="37" t="s">
        <v>41</v>
      </c>
      <c r="E197" s="38">
        <v>4787.0200000000004</v>
      </c>
      <c r="F197" s="39">
        <f t="shared" si="4"/>
        <v>4787.0200000000004</v>
      </c>
      <c r="G197" s="31">
        <f t="shared" si="0"/>
        <v>0</v>
      </c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4.25" customHeight="1" x14ac:dyDescent="0.25">
      <c r="A198" s="37" t="s">
        <v>47</v>
      </c>
      <c r="B198" s="37" t="s">
        <v>39</v>
      </c>
      <c r="C198" s="37" t="s">
        <v>65</v>
      </c>
      <c r="D198" s="37" t="s">
        <v>41</v>
      </c>
      <c r="E198" s="38">
        <v>9311.11</v>
      </c>
      <c r="F198" s="39">
        <f t="shared" si="4"/>
        <v>9311.11</v>
      </c>
      <c r="G198" s="31">
        <f t="shared" si="0"/>
        <v>0</v>
      </c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4.25" customHeight="1" x14ac:dyDescent="0.25">
      <c r="A199" s="37" t="s">
        <v>44</v>
      </c>
      <c r="B199" s="37" t="s">
        <v>39</v>
      </c>
      <c r="C199" s="37" t="s">
        <v>40</v>
      </c>
      <c r="D199" s="37" t="s">
        <v>50</v>
      </c>
      <c r="E199" s="38">
        <v>8296.26</v>
      </c>
      <c r="F199" s="39">
        <f t="shared" si="4"/>
        <v>8296.26</v>
      </c>
      <c r="G199" s="31">
        <f t="shared" si="0"/>
        <v>0</v>
      </c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4.25" customHeight="1" x14ac:dyDescent="0.25">
      <c r="A200" s="37" t="s">
        <v>44</v>
      </c>
      <c r="B200" s="37" t="s">
        <v>57</v>
      </c>
      <c r="C200" s="37" t="s">
        <v>55</v>
      </c>
      <c r="D200" s="37" t="s">
        <v>50</v>
      </c>
      <c r="E200" s="38">
        <v>5896.18</v>
      </c>
      <c r="F200" s="39">
        <f t="shared" si="4"/>
        <v>5896.18</v>
      </c>
      <c r="G200" s="31">
        <f t="shared" si="0"/>
        <v>0</v>
      </c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4.25" customHeight="1" x14ac:dyDescent="0.25">
      <c r="A201" s="37" t="s">
        <v>38</v>
      </c>
      <c r="B201" s="37" t="s">
        <v>39</v>
      </c>
      <c r="C201" s="37" t="s">
        <v>49</v>
      </c>
      <c r="D201" s="37" t="s">
        <v>54</v>
      </c>
      <c r="E201" s="38">
        <v>8121.05</v>
      </c>
      <c r="F201" s="39">
        <f t="shared" si="4"/>
        <v>8121.05</v>
      </c>
      <c r="G201" s="31">
        <f t="shared" si="0"/>
        <v>0</v>
      </c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4.25" customHeight="1" x14ac:dyDescent="0.25">
      <c r="A202" s="37" t="s">
        <v>38</v>
      </c>
      <c r="B202" s="37" t="s">
        <v>57</v>
      </c>
      <c r="C202" s="37" t="s">
        <v>40</v>
      </c>
      <c r="D202" s="37" t="s">
        <v>41</v>
      </c>
      <c r="E202" s="38">
        <v>3705.8</v>
      </c>
      <c r="F202" s="39">
        <f t="shared" si="4"/>
        <v>3705.8</v>
      </c>
      <c r="G202" s="31">
        <f t="shared" si="0"/>
        <v>0</v>
      </c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4.25" customHeight="1" x14ac:dyDescent="0.25">
      <c r="A203" s="37" t="s">
        <v>63</v>
      </c>
      <c r="B203" s="37" t="s">
        <v>57</v>
      </c>
      <c r="C203" s="37" t="s">
        <v>67</v>
      </c>
      <c r="D203" s="37" t="s">
        <v>59</v>
      </c>
      <c r="E203" s="38">
        <v>3722.19</v>
      </c>
      <c r="F203" s="39">
        <f t="shared" si="4"/>
        <v>3722.19</v>
      </c>
      <c r="G203" s="31">
        <f t="shared" si="0"/>
        <v>0</v>
      </c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4.25" customHeight="1" x14ac:dyDescent="0.25">
      <c r="A204" s="37" t="s">
        <v>47</v>
      </c>
      <c r="B204" s="37" t="s">
        <v>57</v>
      </c>
      <c r="C204" s="37" t="s">
        <v>49</v>
      </c>
      <c r="D204" s="37" t="s">
        <v>54</v>
      </c>
      <c r="E204" s="38">
        <v>8942.11</v>
      </c>
      <c r="F204" s="39">
        <f t="shared" si="4"/>
        <v>8942.11</v>
      </c>
      <c r="G204" s="31">
        <f t="shared" si="0"/>
        <v>0</v>
      </c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4.25" customHeight="1" x14ac:dyDescent="0.25">
      <c r="A205" s="37" t="s">
        <v>47</v>
      </c>
      <c r="B205" s="37" t="s">
        <v>57</v>
      </c>
      <c r="C205" s="37" t="s">
        <v>68</v>
      </c>
      <c r="D205" s="37" t="s">
        <v>54</v>
      </c>
      <c r="E205" s="38">
        <v>6805.56</v>
      </c>
      <c r="F205" s="39">
        <f t="shared" si="4"/>
        <v>6805.56</v>
      </c>
      <c r="G205" s="31">
        <f t="shared" si="0"/>
        <v>0</v>
      </c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4.25" customHeight="1" x14ac:dyDescent="0.25">
      <c r="A206" s="37" t="s">
        <v>63</v>
      </c>
      <c r="B206" s="37" t="s">
        <v>39</v>
      </c>
      <c r="C206" s="37" t="s">
        <v>53</v>
      </c>
      <c r="D206" s="37" t="s">
        <v>41</v>
      </c>
      <c r="E206" s="38">
        <v>4093.64</v>
      </c>
      <c r="F206" s="39">
        <f t="shared" si="4"/>
        <v>4093.64</v>
      </c>
      <c r="G206" s="31">
        <f t="shared" si="0"/>
        <v>0</v>
      </c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4.25" customHeight="1" x14ac:dyDescent="0.25">
      <c r="A207" s="37" t="s">
        <v>38</v>
      </c>
      <c r="B207" s="37" t="s">
        <v>57</v>
      </c>
      <c r="C207" s="37" t="s">
        <v>68</v>
      </c>
      <c r="D207" s="37" t="s">
        <v>41</v>
      </c>
      <c r="E207" s="38">
        <v>2782.24</v>
      </c>
      <c r="F207" s="39">
        <f t="shared" si="4"/>
        <v>2782.24</v>
      </c>
      <c r="G207" s="31">
        <f t="shared" si="0"/>
        <v>0</v>
      </c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4.25" customHeight="1" x14ac:dyDescent="0.25">
      <c r="A208" s="37" t="s">
        <v>63</v>
      </c>
      <c r="B208" s="37" t="s">
        <v>48</v>
      </c>
      <c r="C208" s="37" t="s">
        <v>55</v>
      </c>
      <c r="D208" s="37" t="s">
        <v>41</v>
      </c>
      <c r="E208" s="38">
        <v>2548.77</v>
      </c>
      <c r="F208" s="39">
        <f t="shared" si="4"/>
        <v>2548.77</v>
      </c>
      <c r="G208" s="31">
        <f t="shared" si="0"/>
        <v>0</v>
      </c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4.25" customHeight="1" x14ac:dyDescent="0.25">
      <c r="A209" s="37" t="s">
        <v>63</v>
      </c>
      <c r="B209" s="37" t="s">
        <v>57</v>
      </c>
      <c r="C209" s="37" t="s">
        <v>58</v>
      </c>
      <c r="D209" s="37" t="s">
        <v>41</v>
      </c>
      <c r="E209" s="38">
        <v>7376.88</v>
      </c>
      <c r="F209" s="39">
        <f t="shared" si="4"/>
        <v>7376.88</v>
      </c>
      <c r="G209" s="31">
        <f t="shared" si="0"/>
        <v>0</v>
      </c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4.25" customHeight="1" x14ac:dyDescent="0.25">
      <c r="A210" s="37" t="s">
        <v>63</v>
      </c>
      <c r="B210" s="37" t="s">
        <v>57</v>
      </c>
      <c r="C210" s="37" t="s">
        <v>45</v>
      </c>
      <c r="D210" s="37" t="s">
        <v>54</v>
      </c>
      <c r="E210" s="38">
        <v>4579.12</v>
      </c>
      <c r="F210" s="39">
        <f t="shared" si="4"/>
        <v>4579.12</v>
      </c>
      <c r="G210" s="31">
        <f t="shared" si="0"/>
        <v>0</v>
      </c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4.25" customHeight="1" x14ac:dyDescent="0.25">
      <c r="A211" s="37" t="s">
        <v>38</v>
      </c>
      <c r="B211" s="37" t="s">
        <v>39</v>
      </c>
      <c r="C211" s="37" t="s">
        <v>66</v>
      </c>
      <c r="D211" s="37" t="s">
        <v>41</v>
      </c>
      <c r="E211" s="38">
        <v>200.99</v>
      </c>
      <c r="F211" s="39">
        <f t="shared" si="4"/>
        <v>200.99</v>
      </c>
      <c r="G211" s="31">
        <f t="shared" si="0"/>
        <v>0</v>
      </c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4.25" customHeight="1" x14ac:dyDescent="0.25">
      <c r="A212" s="37" t="s">
        <v>63</v>
      </c>
      <c r="B212" s="37" t="s">
        <v>48</v>
      </c>
      <c r="C212" s="37" t="s">
        <v>64</v>
      </c>
      <c r="D212" s="37" t="s">
        <v>41</v>
      </c>
      <c r="E212" s="38">
        <v>4670.03</v>
      </c>
      <c r="F212" s="39">
        <f t="shared" si="4"/>
        <v>4670.03</v>
      </c>
      <c r="G212" s="31">
        <f t="shared" si="0"/>
        <v>0</v>
      </c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4.25" customHeight="1" x14ac:dyDescent="0.25">
      <c r="A213" s="37" t="s">
        <v>38</v>
      </c>
      <c r="B213" s="37" t="s">
        <v>57</v>
      </c>
      <c r="C213" s="37" t="s">
        <v>67</v>
      </c>
      <c r="D213" s="37" t="s">
        <v>41</v>
      </c>
      <c r="E213" s="38">
        <v>6389.03</v>
      </c>
      <c r="F213" s="39">
        <f t="shared" si="4"/>
        <v>6389.03</v>
      </c>
      <c r="G213" s="31">
        <f t="shared" si="0"/>
        <v>0</v>
      </c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4.25" customHeight="1" x14ac:dyDescent="0.25">
      <c r="A214" s="37" t="s">
        <v>47</v>
      </c>
      <c r="B214" s="37" t="s">
        <v>52</v>
      </c>
      <c r="C214" s="37" t="s">
        <v>68</v>
      </c>
      <c r="D214" s="37" t="s">
        <v>50</v>
      </c>
      <c r="E214" s="38">
        <v>1595.72</v>
      </c>
      <c r="F214" s="39">
        <f t="shared" si="4"/>
        <v>1595.72</v>
      </c>
      <c r="G214" s="31">
        <f t="shared" si="0"/>
        <v>0</v>
      </c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4.25" customHeight="1" x14ac:dyDescent="0.25">
      <c r="A215" s="37" t="s">
        <v>38</v>
      </c>
      <c r="B215" s="37" t="s">
        <v>48</v>
      </c>
      <c r="C215" s="37" t="s">
        <v>45</v>
      </c>
      <c r="D215" s="37" t="s">
        <v>50</v>
      </c>
      <c r="E215" s="38">
        <v>9236.6200000000008</v>
      </c>
      <c r="F215" s="39">
        <f t="shared" si="4"/>
        <v>9236.6200000000008</v>
      </c>
      <c r="G215" s="31">
        <f t="shared" si="0"/>
        <v>0</v>
      </c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4.25" customHeight="1" x14ac:dyDescent="0.25">
      <c r="A216" s="37" t="s">
        <v>38</v>
      </c>
      <c r="B216" s="37" t="s">
        <v>57</v>
      </c>
      <c r="C216" s="37" t="s">
        <v>64</v>
      </c>
      <c r="D216" s="37" t="s">
        <v>41</v>
      </c>
      <c r="E216" s="38">
        <v>580.15</v>
      </c>
      <c r="F216" s="39">
        <f t="shared" si="4"/>
        <v>580.15</v>
      </c>
      <c r="G216" s="31">
        <f t="shared" si="0"/>
        <v>0</v>
      </c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4.25" customHeight="1" x14ac:dyDescent="0.25">
      <c r="A217" s="37" t="s">
        <v>38</v>
      </c>
      <c r="B217" s="37" t="s">
        <v>57</v>
      </c>
      <c r="C217" s="37" t="s">
        <v>69</v>
      </c>
      <c r="D217" s="37" t="s">
        <v>59</v>
      </c>
      <c r="E217" s="38">
        <v>5560.77</v>
      </c>
      <c r="F217" s="39">
        <f t="shared" si="4"/>
        <v>5560.77</v>
      </c>
      <c r="G217" s="31">
        <f t="shared" si="0"/>
        <v>0</v>
      </c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4.25" customHeight="1" x14ac:dyDescent="0.25">
      <c r="A218" s="37" t="s">
        <v>44</v>
      </c>
      <c r="B218" s="37" t="s">
        <v>57</v>
      </c>
      <c r="C218" s="37" t="s">
        <v>68</v>
      </c>
      <c r="D218" s="37" t="s">
        <v>59</v>
      </c>
      <c r="E218" s="38">
        <v>7378.25</v>
      </c>
      <c r="F218" s="39">
        <f t="shared" si="4"/>
        <v>7378.25</v>
      </c>
      <c r="G218" s="31">
        <f t="shared" si="0"/>
        <v>0</v>
      </c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4.25" customHeight="1" x14ac:dyDescent="0.25">
      <c r="A219" s="37" t="s">
        <v>44</v>
      </c>
      <c r="B219" s="37" t="s">
        <v>57</v>
      </c>
      <c r="C219" s="37" t="s">
        <v>49</v>
      </c>
      <c r="D219" s="37" t="s">
        <v>59</v>
      </c>
      <c r="E219" s="38">
        <v>7019.34</v>
      </c>
      <c r="F219" s="39">
        <f t="shared" si="4"/>
        <v>7019.34</v>
      </c>
      <c r="G219" s="31">
        <f t="shared" si="0"/>
        <v>0</v>
      </c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4.25" customHeight="1" x14ac:dyDescent="0.25">
      <c r="A220" s="37" t="s">
        <v>47</v>
      </c>
      <c r="B220" s="37" t="s">
        <v>52</v>
      </c>
      <c r="C220" s="37" t="s">
        <v>58</v>
      </c>
      <c r="D220" s="37" t="s">
        <v>41</v>
      </c>
      <c r="E220" s="38">
        <v>4482.53</v>
      </c>
      <c r="F220" s="39">
        <f t="shared" si="4"/>
        <v>4482.53</v>
      </c>
      <c r="G220" s="31">
        <f t="shared" si="0"/>
        <v>0</v>
      </c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4.25" customHeight="1" x14ac:dyDescent="0.25">
      <c r="A221" s="37" t="s">
        <v>63</v>
      </c>
      <c r="B221" s="37" t="s">
        <v>39</v>
      </c>
      <c r="C221" s="37" t="s">
        <v>53</v>
      </c>
      <c r="D221" s="37" t="s">
        <v>59</v>
      </c>
      <c r="E221" s="38">
        <v>1525.06</v>
      </c>
      <c r="F221" s="39">
        <f t="shared" si="4"/>
        <v>1525.06</v>
      </c>
      <c r="G221" s="31">
        <f t="shared" si="0"/>
        <v>0</v>
      </c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4.25" customHeight="1" x14ac:dyDescent="0.25">
      <c r="A222" s="37" t="s">
        <v>47</v>
      </c>
      <c r="B222" s="37" t="s">
        <v>57</v>
      </c>
      <c r="C222" s="37" t="s">
        <v>64</v>
      </c>
      <c r="D222" s="37" t="s">
        <v>50</v>
      </c>
      <c r="E222" s="38">
        <v>2814.25</v>
      </c>
      <c r="F222" s="39">
        <f t="shared" si="4"/>
        <v>2814.25</v>
      </c>
      <c r="G222" s="31">
        <f t="shared" si="0"/>
        <v>0</v>
      </c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4.25" customHeight="1" x14ac:dyDescent="0.25">
      <c r="A223" s="37" t="s">
        <v>44</v>
      </c>
      <c r="B223" s="37" t="s">
        <v>57</v>
      </c>
      <c r="C223" s="37" t="s">
        <v>69</v>
      </c>
      <c r="D223" s="37" t="s">
        <v>59</v>
      </c>
      <c r="E223" s="38">
        <v>2535.2800000000002</v>
      </c>
      <c r="F223" s="39">
        <f t="shared" si="4"/>
        <v>2535.2800000000002</v>
      </c>
      <c r="G223" s="31">
        <f t="shared" si="0"/>
        <v>0</v>
      </c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4.25" customHeight="1" x14ac:dyDescent="0.25">
      <c r="A224" s="37" t="s">
        <v>63</v>
      </c>
      <c r="B224" s="37" t="s">
        <v>57</v>
      </c>
      <c r="C224" s="37" t="s">
        <v>58</v>
      </c>
      <c r="D224" s="37" t="s">
        <v>54</v>
      </c>
      <c r="E224" s="38">
        <v>7295.47</v>
      </c>
      <c r="F224" s="39">
        <f t="shared" si="4"/>
        <v>7295.47</v>
      </c>
      <c r="G224" s="31">
        <f t="shared" si="0"/>
        <v>0</v>
      </c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4.25" customHeight="1" x14ac:dyDescent="0.25">
      <c r="A225" s="37" t="s">
        <v>38</v>
      </c>
      <c r="B225" s="37" t="s">
        <v>52</v>
      </c>
      <c r="C225" s="37" t="s">
        <v>69</v>
      </c>
      <c r="D225" s="37" t="s">
        <v>50</v>
      </c>
      <c r="E225" s="38">
        <v>4768.17</v>
      </c>
      <c r="F225" s="39">
        <f t="shared" si="4"/>
        <v>4768.17</v>
      </c>
      <c r="G225" s="31">
        <f t="shared" si="0"/>
        <v>0</v>
      </c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4.25" customHeight="1" x14ac:dyDescent="0.25">
      <c r="A226" s="37" t="s">
        <v>44</v>
      </c>
      <c r="B226" s="37" t="s">
        <v>39</v>
      </c>
      <c r="C226" s="37" t="s">
        <v>65</v>
      </c>
      <c r="D226" s="37" t="s">
        <v>41</v>
      </c>
      <c r="E226" s="38">
        <v>5695.04</v>
      </c>
      <c r="F226" s="39">
        <f t="shared" si="4"/>
        <v>5695.04</v>
      </c>
      <c r="G226" s="31">
        <f t="shared" si="0"/>
        <v>0</v>
      </c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4.25" customHeight="1" x14ac:dyDescent="0.25">
      <c r="A227" s="37" t="s">
        <v>38</v>
      </c>
      <c r="B227" s="37" t="s">
        <v>52</v>
      </c>
      <c r="C227" s="37" t="s">
        <v>68</v>
      </c>
      <c r="D227" s="37" t="s">
        <v>59</v>
      </c>
      <c r="E227" s="38">
        <v>2721.16</v>
      </c>
      <c r="F227" s="39">
        <f t="shared" si="4"/>
        <v>2721.16</v>
      </c>
      <c r="G227" s="31">
        <f t="shared" si="0"/>
        <v>0</v>
      </c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4.25" customHeight="1" x14ac:dyDescent="0.25">
      <c r="A228" s="37" t="s">
        <v>44</v>
      </c>
      <c r="B228" s="37" t="s">
        <v>52</v>
      </c>
      <c r="C228" s="37" t="s">
        <v>70</v>
      </c>
      <c r="D228" s="37" t="s">
        <v>59</v>
      </c>
      <c r="E228" s="38">
        <v>8278.4500000000007</v>
      </c>
      <c r="F228" s="39">
        <f t="shared" si="4"/>
        <v>8278.4500000000007</v>
      </c>
      <c r="G228" s="31">
        <f t="shared" si="0"/>
        <v>0</v>
      </c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4.25" customHeight="1" x14ac:dyDescent="0.25">
      <c r="A229" s="37" t="s">
        <v>44</v>
      </c>
      <c r="B229" s="37" t="s">
        <v>52</v>
      </c>
      <c r="C229" s="37" t="s">
        <v>53</v>
      </c>
      <c r="D229" s="37" t="s">
        <v>54</v>
      </c>
      <c r="E229" s="38">
        <v>6437.72</v>
      </c>
      <c r="F229" s="39">
        <f t="shared" si="4"/>
        <v>6437.72</v>
      </c>
      <c r="G229" s="31">
        <f t="shared" si="0"/>
        <v>0</v>
      </c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4.25" customHeight="1" x14ac:dyDescent="0.25">
      <c r="A230" s="37" t="s">
        <v>63</v>
      </c>
      <c r="B230" s="37" t="s">
        <v>52</v>
      </c>
      <c r="C230" s="37" t="s">
        <v>70</v>
      </c>
      <c r="D230" s="37" t="s">
        <v>54</v>
      </c>
      <c r="E230" s="38">
        <v>314.99</v>
      </c>
      <c r="F230" s="39">
        <f t="shared" si="4"/>
        <v>314.99</v>
      </c>
      <c r="G230" s="31">
        <f t="shared" si="0"/>
        <v>0</v>
      </c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4.25" customHeight="1" x14ac:dyDescent="0.25">
      <c r="A231" s="37" t="s">
        <v>63</v>
      </c>
      <c r="B231" s="37" t="s">
        <v>52</v>
      </c>
      <c r="C231" s="37" t="s">
        <v>67</v>
      </c>
      <c r="D231" s="37" t="s">
        <v>59</v>
      </c>
      <c r="E231" s="38">
        <v>3147.88</v>
      </c>
      <c r="F231" s="39">
        <f t="shared" si="4"/>
        <v>3147.88</v>
      </c>
      <c r="G231" s="31">
        <f t="shared" si="0"/>
        <v>0</v>
      </c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4.25" customHeight="1" x14ac:dyDescent="0.25">
      <c r="A232" s="37" t="s">
        <v>47</v>
      </c>
      <c r="B232" s="37" t="s">
        <v>39</v>
      </c>
      <c r="C232" s="37" t="s">
        <v>49</v>
      </c>
      <c r="D232" s="37" t="s">
        <v>59</v>
      </c>
      <c r="E232" s="38">
        <v>981.81</v>
      </c>
      <c r="F232" s="39">
        <f t="shared" si="4"/>
        <v>981.81</v>
      </c>
      <c r="G232" s="31">
        <f t="shared" si="0"/>
        <v>0</v>
      </c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4.25" customHeight="1" x14ac:dyDescent="0.25">
      <c r="A233" s="37" t="s">
        <v>47</v>
      </c>
      <c r="B233" s="37" t="s">
        <v>39</v>
      </c>
      <c r="C233" s="37" t="s">
        <v>49</v>
      </c>
      <c r="D233" s="37" t="s">
        <v>50</v>
      </c>
      <c r="E233" s="38">
        <v>3964.56</v>
      </c>
      <c r="F233" s="39">
        <f t="shared" si="4"/>
        <v>3964.56</v>
      </c>
      <c r="G233" s="31">
        <f t="shared" si="0"/>
        <v>0</v>
      </c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4.25" customHeight="1" x14ac:dyDescent="0.25">
      <c r="A234" s="37" t="s">
        <v>38</v>
      </c>
      <c r="B234" s="37" t="s">
        <v>48</v>
      </c>
      <c r="C234" s="37" t="s">
        <v>69</v>
      </c>
      <c r="D234" s="37" t="s">
        <v>59</v>
      </c>
      <c r="E234" s="38">
        <v>9789.2099999999991</v>
      </c>
      <c r="F234" s="39">
        <f t="shared" si="4"/>
        <v>9789.2099999999991</v>
      </c>
      <c r="G234" s="31">
        <f t="shared" si="0"/>
        <v>0</v>
      </c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4.25" customHeight="1" x14ac:dyDescent="0.25">
      <c r="A235" s="37" t="s">
        <v>38</v>
      </c>
      <c r="B235" s="37" t="s">
        <v>57</v>
      </c>
      <c r="C235" s="37" t="s">
        <v>45</v>
      </c>
      <c r="D235" s="37" t="s">
        <v>59</v>
      </c>
      <c r="E235" s="38">
        <v>3568.64</v>
      </c>
      <c r="F235" s="39">
        <f t="shared" si="4"/>
        <v>3568.64</v>
      </c>
      <c r="G235" s="31">
        <f t="shared" si="0"/>
        <v>0</v>
      </c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4.25" customHeight="1" x14ac:dyDescent="0.25">
      <c r="A236" s="37" t="s">
        <v>63</v>
      </c>
      <c r="B236" s="37" t="s">
        <v>57</v>
      </c>
      <c r="C236" s="37" t="s">
        <v>65</v>
      </c>
      <c r="D236" s="37" t="s">
        <v>41</v>
      </c>
      <c r="E236" s="38">
        <v>4638.9799999999996</v>
      </c>
      <c r="F236" s="39">
        <f t="shared" si="4"/>
        <v>4638.9799999999996</v>
      </c>
      <c r="G236" s="31">
        <f t="shared" si="0"/>
        <v>0</v>
      </c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4.25" customHeight="1" x14ac:dyDescent="0.25">
      <c r="A237" s="37" t="s">
        <v>44</v>
      </c>
      <c r="B237" s="37" t="s">
        <v>52</v>
      </c>
      <c r="C237" s="37" t="s">
        <v>58</v>
      </c>
      <c r="D237" s="37" t="s">
        <v>59</v>
      </c>
      <c r="E237" s="38">
        <v>3599.55</v>
      </c>
      <c r="F237" s="39">
        <f t="shared" si="4"/>
        <v>3599.55</v>
      </c>
      <c r="G237" s="31">
        <f t="shared" si="0"/>
        <v>0</v>
      </c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4.25" customHeight="1" x14ac:dyDescent="0.25">
      <c r="A238" s="37" t="s">
        <v>63</v>
      </c>
      <c r="B238" s="37" t="s">
        <v>39</v>
      </c>
      <c r="C238" s="37" t="s">
        <v>68</v>
      </c>
      <c r="D238" s="37" t="s">
        <v>54</v>
      </c>
      <c r="E238" s="38">
        <v>6754.74</v>
      </c>
      <c r="F238" s="39">
        <f t="shared" si="4"/>
        <v>6754.74</v>
      </c>
      <c r="G238" s="31">
        <f t="shared" si="0"/>
        <v>0</v>
      </c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4.25" customHeight="1" x14ac:dyDescent="0.25">
      <c r="A239" s="37" t="s">
        <v>38</v>
      </c>
      <c r="B239" s="37" t="s">
        <v>39</v>
      </c>
      <c r="C239" s="37" t="s">
        <v>65</v>
      </c>
      <c r="D239" s="37" t="s">
        <v>54</v>
      </c>
      <c r="E239" s="38">
        <v>7485.08</v>
      </c>
      <c r="F239" s="39">
        <f t="shared" si="4"/>
        <v>7485.08</v>
      </c>
      <c r="G239" s="31">
        <f t="shared" si="0"/>
        <v>0</v>
      </c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4.25" customHeight="1" x14ac:dyDescent="0.25">
      <c r="A240" s="37" t="s">
        <v>47</v>
      </c>
      <c r="B240" s="37" t="s">
        <v>39</v>
      </c>
      <c r="C240" s="37" t="s">
        <v>45</v>
      </c>
      <c r="D240" s="37" t="s">
        <v>41</v>
      </c>
      <c r="E240" s="38">
        <v>524.20000000000005</v>
      </c>
      <c r="F240" s="39">
        <f t="shared" si="4"/>
        <v>497.99</v>
      </c>
      <c r="G240" s="31">
        <f t="shared" si="0"/>
        <v>-26.210000000000036</v>
      </c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4.25" customHeight="1" x14ac:dyDescent="0.25">
      <c r="A241" s="37" t="s">
        <v>47</v>
      </c>
      <c r="B241" s="37" t="s">
        <v>39</v>
      </c>
      <c r="C241" s="37" t="s">
        <v>64</v>
      </c>
      <c r="D241" s="37" t="s">
        <v>54</v>
      </c>
      <c r="E241" s="38">
        <v>1012.52</v>
      </c>
      <c r="F241" s="39">
        <f t="shared" si="4"/>
        <v>1012.52</v>
      </c>
      <c r="G241" s="31">
        <f t="shared" si="0"/>
        <v>0</v>
      </c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4.25" customHeight="1" x14ac:dyDescent="0.25">
      <c r="A242" s="37" t="s">
        <v>44</v>
      </c>
      <c r="B242" s="37" t="s">
        <v>39</v>
      </c>
      <c r="C242" s="37" t="s">
        <v>40</v>
      </c>
      <c r="D242" s="37" t="s">
        <v>41</v>
      </c>
      <c r="E242" s="38">
        <v>2454.62</v>
      </c>
      <c r="F242" s="39">
        <f t="shared" si="4"/>
        <v>2454.62</v>
      </c>
      <c r="G242" s="31">
        <f t="shared" si="0"/>
        <v>0</v>
      </c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4.25" customHeight="1" x14ac:dyDescent="0.25">
      <c r="A243" s="37" t="s">
        <v>44</v>
      </c>
      <c r="B243" s="37" t="s">
        <v>52</v>
      </c>
      <c r="C243" s="37" t="s">
        <v>53</v>
      </c>
      <c r="D243" s="37" t="s">
        <v>59</v>
      </c>
      <c r="E243" s="38">
        <v>6936.14</v>
      </c>
      <c r="F243" s="39">
        <f t="shared" si="4"/>
        <v>6936.14</v>
      </c>
      <c r="G243" s="31">
        <f t="shared" si="0"/>
        <v>0</v>
      </c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4.25" customHeight="1" x14ac:dyDescent="0.25">
      <c r="A244" s="37" t="s">
        <v>63</v>
      </c>
      <c r="B244" s="37" t="s">
        <v>39</v>
      </c>
      <c r="C244" s="37" t="s">
        <v>53</v>
      </c>
      <c r="D244" s="37" t="s">
        <v>41</v>
      </c>
      <c r="E244" s="38">
        <v>6238.41</v>
      </c>
      <c r="F244" s="39">
        <f t="shared" si="4"/>
        <v>6238.41</v>
      </c>
      <c r="G244" s="31">
        <f t="shared" si="0"/>
        <v>0</v>
      </c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4.25" customHeight="1" x14ac:dyDescent="0.25">
      <c r="A245" s="37" t="s">
        <v>38</v>
      </c>
      <c r="B245" s="37" t="s">
        <v>48</v>
      </c>
      <c r="C245" s="37" t="s">
        <v>55</v>
      </c>
      <c r="D245" s="37" t="s">
        <v>59</v>
      </c>
      <c r="E245" s="38">
        <v>3012</v>
      </c>
      <c r="F245" s="39">
        <f t="shared" si="4"/>
        <v>3012</v>
      </c>
      <c r="G245" s="31">
        <f t="shared" si="0"/>
        <v>0</v>
      </c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4.25" customHeight="1" x14ac:dyDescent="0.25">
      <c r="A246" s="37" t="s">
        <v>63</v>
      </c>
      <c r="B246" s="37" t="s">
        <v>57</v>
      </c>
      <c r="C246" s="37" t="s">
        <v>58</v>
      </c>
      <c r="D246" s="37" t="s">
        <v>54</v>
      </c>
      <c r="E246" s="38">
        <v>6963.15</v>
      </c>
      <c r="F246" s="39">
        <f t="shared" si="4"/>
        <v>6963.15</v>
      </c>
      <c r="G246" s="31">
        <f t="shared" si="0"/>
        <v>0</v>
      </c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4.25" customHeight="1" x14ac:dyDescent="0.25">
      <c r="A247" s="37" t="s">
        <v>38</v>
      </c>
      <c r="B247" s="37" t="s">
        <v>52</v>
      </c>
      <c r="C247" s="37" t="s">
        <v>68</v>
      </c>
      <c r="D247" s="37" t="s">
        <v>41</v>
      </c>
      <c r="E247" s="38">
        <v>4990.71</v>
      </c>
      <c r="F247" s="39">
        <f t="shared" si="4"/>
        <v>4990.71</v>
      </c>
      <c r="G247" s="31">
        <f t="shared" si="0"/>
        <v>0</v>
      </c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4.25" customHeight="1" x14ac:dyDescent="0.25">
      <c r="A248" s="37" t="s">
        <v>38</v>
      </c>
      <c r="B248" s="37" t="s">
        <v>52</v>
      </c>
      <c r="C248" s="37" t="s">
        <v>66</v>
      </c>
      <c r="D248" s="37" t="s">
        <v>41</v>
      </c>
      <c r="E248" s="38">
        <v>4098.3900000000003</v>
      </c>
      <c r="F248" s="39">
        <f t="shared" si="4"/>
        <v>4098.3900000000003</v>
      </c>
      <c r="G248" s="31">
        <f t="shared" si="0"/>
        <v>0</v>
      </c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4.25" customHeight="1" x14ac:dyDescent="0.25">
      <c r="A249" s="37" t="s">
        <v>63</v>
      </c>
      <c r="B249" s="37" t="s">
        <v>48</v>
      </c>
      <c r="C249" s="37" t="s">
        <v>69</v>
      </c>
      <c r="D249" s="37" t="s">
        <v>41</v>
      </c>
      <c r="E249" s="38">
        <v>4242.46</v>
      </c>
      <c r="F249" s="39">
        <f t="shared" si="4"/>
        <v>4242.46</v>
      </c>
      <c r="G249" s="31">
        <f t="shared" si="0"/>
        <v>0</v>
      </c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4.25" customHeight="1" x14ac:dyDescent="0.25">
      <c r="A250" s="37" t="s">
        <v>38</v>
      </c>
      <c r="B250" s="37" t="s">
        <v>57</v>
      </c>
      <c r="C250" s="37" t="s">
        <v>55</v>
      </c>
      <c r="D250" s="37" t="s">
        <v>50</v>
      </c>
      <c r="E250" s="38">
        <v>2740.27</v>
      </c>
      <c r="F250" s="39">
        <f t="shared" si="4"/>
        <v>2740.27</v>
      </c>
      <c r="G250" s="31">
        <f t="shared" si="0"/>
        <v>0</v>
      </c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4.25" customHeight="1" x14ac:dyDescent="0.25">
      <c r="A251" s="37" t="s">
        <v>47</v>
      </c>
      <c r="B251" s="37" t="s">
        <v>52</v>
      </c>
      <c r="C251" s="37" t="s">
        <v>45</v>
      </c>
      <c r="D251" s="37" t="s">
        <v>54</v>
      </c>
      <c r="E251" s="38">
        <v>6452.52</v>
      </c>
      <c r="F251" s="39">
        <f t="shared" si="4"/>
        <v>6452.52</v>
      </c>
      <c r="G251" s="31">
        <f t="shared" si="0"/>
        <v>0</v>
      </c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4.25" customHeight="1" x14ac:dyDescent="0.25">
      <c r="A252" s="37" t="s">
        <v>44</v>
      </c>
      <c r="B252" s="37" t="s">
        <v>39</v>
      </c>
      <c r="C252" s="37" t="s">
        <v>53</v>
      </c>
      <c r="D252" s="37" t="s">
        <v>50</v>
      </c>
      <c r="E252" s="38">
        <v>1979.96</v>
      </c>
      <c r="F252" s="39">
        <f t="shared" si="4"/>
        <v>1979.96</v>
      </c>
      <c r="G252" s="31">
        <f t="shared" si="0"/>
        <v>0</v>
      </c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4.25" customHeight="1" x14ac:dyDescent="0.25">
      <c r="A253" s="37" t="s">
        <v>63</v>
      </c>
      <c r="B253" s="37" t="s">
        <v>39</v>
      </c>
      <c r="C253" s="37" t="s">
        <v>70</v>
      </c>
      <c r="D253" s="37" t="s">
        <v>54</v>
      </c>
      <c r="E253" s="38">
        <v>9045.39</v>
      </c>
      <c r="F253" s="39">
        <f t="shared" si="4"/>
        <v>9045.39</v>
      </c>
      <c r="G253" s="31">
        <f t="shared" si="0"/>
        <v>0</v>
      </c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4.25" customHeight="1" x14ac:dyDescent="0.25">
      <c r="A254" s="37" t="s">
        <v>44</v>
      </c>
      <c r="B254" s="37" t="s">
        <v>48</v>
      </c>
      <c r="C254" s="37" t="s">
        <v>58</v>
      </c>
      <c r="D254" s="37" t="s">
        <v>41</v>
      </c>
      <c r="E254" s="38">
        <v>9991.67</v>
      </c>
      <c r="F254" s="39">
        <f t="shared" si="4"/>
        <v>9991.67</v>
      </c>
      <c r="G254" s="31">
        <f t="shared" si="0"/>
        <v>0</v>
      </c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4.25" customHeight="1" x14ac:dyDescent="0.25">
      <c r="A255" s="37" t="s">
        <v>44</v>
      </c>
      <c r="B255" s="37" t="s">
        <v>48</v>
      </c>
      <c r="C255" s="37" t="s">
        <v>64</v>
      </c>
      <c r="D255" s="37" t="s">
        <v>50</v>
      </c>
      <c r="E255" s="38">
        <v>3973.11</v>
      </c>
      <c r="F255" s="39">
        <f t="shared" si="4"/>
        <v>3973.11</v>
      </c>
      <c r="G255" s="31">
        <f t="shared" si="0"/>
        <v>0</v>
      </c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4.25" customHeight="1" x14ac:dyDescent="0.25">
      <c r="A256" s="37" t="s">
        <v>63</v>
      </c>
      <c r="B256" s="37" t="s">
        <v>48</v>
      </c>
      <c r="C256" s="37" t="s">
        <v>68</v>
      </c>
      <c r="D256" s="37" t="s">
        <v>54</v>
      </c>
      <c r="E256" s="38">
        <v>2611.34</v>
      </c>
      <c r="F256" s="39">
        <f t="shared" si="4"/>
        <v>2611.34</v>
      </c>
      <c r="G256" s="31">
        <f t="shared" si="0"/>
        <v>0</v>
      </c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4.25" customHeight="1" x14ac:dyDescent="0.25">
      <c r="A257" s="37" t="s">
        <v>47</v>
      </c>
      <c r="B257" s="37" t="s">
        <v>52</v>
      </c>
      <c r="C257" s="37" t="s">
        <v>66</v>
      </c>
      <c r="D257" s="37" t="s">
        <v>50</v>
      </c>
      <c r="E257" s="38">
        <v>322.01</v>
      </c>
      <c r="F257" s="39">
        <f t="shared" si="4"/>
        <v>322.01</v>
      </c>
      <c r="G257" s="31">
        <f t="shared" si="0"/>
        <v>0</v>
      </c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4.25" customHeight="1" x14ac:dyDescent="0.25">
      <c r="A258" s="37" t="s">
        <v>44</v>
      </c>
      <c r="B258" s="37" t="s">
        <v>39</v>
      </c>
      <c r="C258" s="37" t="s">
        <v>58</v>
      </c>
      <c r="D258" s="37" t="s">
        <v>59</v>
      </c>
      <c r="E258" s="38">
        <v>2737.67</v>
      </c>
      <c r="F258" s="39">
        <f t="shared" si="4"/>
        <v>2737.67</v>
      </c>
      <c r="G258" s="31">
        <f t="shared" si="0"/>
        <v>0</v>
      </c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4.25" customHeight="1" x14ac:dyDescent="0.25">
      <c r="A259" s="37" t="s">
        <v>44</v>
      </c>
      <c r="B259" s="37" t="s">
        <v>57</v>
      </c>
      <c r="C259" s="37" t="s">
        <v>55</v>
      </c>
      <c r="D259" s="37" t="s">
        <v>59</v>
      </c>
      <c r="E259" s="38">
        <v>1815.72</v>
      </c>
      <c r="F259" s="39">
        <f t="shared" ref="F259:F322" si="5">IF(AND(B259=$I$2,C259=$I$3,D259=$I$4),E259*95%,E259)</f>
        <v>1815.72</v>
      </c>
      <c r="G259" s="31">
        <f t="shared" si="0"/>
        <v>0</v>
      </c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4.25" customHeight="1" x14ac:dyDescent="0.25">
      <c r="A260" s="37" t="s">
        <v>63</v>
      </c>
      <c r="B260" s="37" t="s">
        <v>57</v>
      </c>
      <c r="C260" s="37" t="s">
        <v>69</v>
      </c>
      <c r="D260" s="37" t="s">
        <v>59</v>
      </c>
      <c r="E260" s="38">
        <v>6312.64</v>
      </c>
      <c r="F260" s="39">
        <f t="shared" si="5"/>
        <v>6312.64</v>
      </c>
      <c r="G260" s="31">
        <f t="shared" si="0"/>
        <v>0</v>
      </c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4.25" customHeight="1" x14ac:dyDescent="0.25">
      <c r="A261" s="37" t="s">
        <v>38</v>
      </c>
      <c r="B261" s="37" t="s">
        <v>52</v>
      </c>
      <c r="C261" s="37" t="s">
        <v>68</v>
      </c>
      <c r="D261" s="37" t="s">
        <v>50</v>
      </c>
      <c r="E261" s="38">
        <v>2645.16</v>
      </c>
      <c r="F261" s="39">
        <f t="shared" si="5"/>
        <v>2645.16</v>
      </c>
      <c r="G261" s="31">
        <f t="shared" si="0"/>
        <v>0</v>
      </c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4.25" customHeight="1" x14ac:dyDescent="0.25">
      <c r="A262" s="37" t="s">
        <v>44</v>
      </c>
      <c r="B262" s="37" t="s">
        <v>52</v>
      </c>
      <c r="C262" s="37" t="s">
        <v>49</v>
      </c>
      <c r="D262" s="37" t="s">
        <v>54</v>
      </c>
      <c r="E262" s="38">
        <v>6701.54</v>
      </c>
      <c r="F262" s="39">
        <f t="shared" si="5"/>
        <v>6701.54</v>
      </c>
      <c r="G262" s="31">
        <f t="shared" si="0"/>
        <v>0</v>
      </c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4.25" customHeight="1" x14ac:dyDescent="0.25">
      <c r="A263" s="37" t="s">
        <v>63</v>
      </c>
      <c r="B263" s="37" t="s">
        <v>39</v>
      </c>
      <c r="C263" s="37" t="s">
        <v>67</v>
      </c>
      <c r="D263" s="37" t="s">
        <v>54</v>
      </c>
      <c r="E263" s="38">
        <v>9170.91</v>
      </c>
      <c r="F263" s="39">
        <f t="shared" si="5"/>
        <v>9170.91</v>
      </c>
      <c r="G263" s="31">
        <f t="shared" si="0"/>
        <v>0</v>
      </c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4.25" customHeight="1" x14ac:dyDescent="0.25">
      <c r="A264" s="37" t="s">
        <v>38</v>
      </c>
      <c r="B264" s="37" t="s">
        <v>48</v>
      </c>
      <c r="C264" s="37" t="s">
        <v>49</v>
      </c>
      <c r="D264" s="37" t="s">
        <v>41</v>
      </c>
      <c r="E264" s="38">
        <v>8475.39</v>
      </c>
      <c r="F264" s="39">
        <f t="shared" si="5"/>
        <v>8475.39</v>
      </c>
      <c r="G264" s="31">
        <f t="shared" si="0"/>
        <v>0</v>
      </c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4.25" customHeight="1" x14ac:dyDescent="0.25">
      <c r="A265" s="37" t="s">
        <v>38</v>
      </c>
      <c r="B265" s="37" t="s">
        <v>57</v>
      </c>
      <c r="C265" s="37" t="s">
        <v>68</v>
      </c>
      <c r="D265" s="37" t="s">
        <v>50</v>
      </c>
      <c r="E265" s="38">
        <v>3922.96</v>
      </c>
      <c r="F265" s="39">
        <f t="shared" si="5"/>
        <v>3922.96</v>
      </c>
      <c r="G265" s="31">
        <f t="shared" si="0"/>
        <v>0</v>
      </c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4.25" customHeight="1" x14ac:dyDescent="0.25">
      <c r="A266" s="37" t="s">
        <v>47</v>
      </c>
      <c r="B266" s="37" t="s">
        <v>57</v>
      </c>
      <c r="C266" s="37" t="s">
        <v>69</v>
      </c>
      <c r="D266" s="37" t="s">
        <v>41</v>
      </c>
      <c r="E266" s="38">
        <v>8450.35</v>
      </c>
      <c r="F266" s="39">
        <f t="shared" si="5"/>
        <v>8450.35</v>
      </c>
      <c r="G266" s="31">
        <f t="shared" si="0"/>
        <v>0</v>
      </c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4.25" customHeight="1" x14ac:dyDescent="0.25">
      <c r="A267" s="37" t="s">
        <v>47</v>
      </c>
      <c r="B267" s="37" t="s">
        <v>52</v>
      </c>
      <c r="C267" s="37" t="s">
        <v>68</v>
      </c>
      <c r="D267" s="37" t="s">
        <v>41</v>
      </c>
      <c r="E267" s="38">
        <v>1588.32</v>
      </c>
      <c r="F267" s="39">
        <f t="shared" si="5"/>
        <v>1588.32</v>
      </c>
      <c r="G267" s="31">
        <f t="shared" si="0"/>
        <v>0</v>
      </c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4.25" customHeight="1" x14ac:dyDescent="0.25">
      <c r="A268" s="37" t="s">
        <v>63</v>
      </c>
      <c r="B268" s="37" t="s">
        <v>57</v>
      </c>
      <c r="C268" s="37" t="s">
        <v>68</v>
      </c>
      <c r="D268" s="37" t="s">
        <v>54</v>
      </c>
      <c r="E268" s="38">
        <v>7888.73</v>
      </c>
      <c r="F268" s="39">
        <f t="shared" si="5"/>
        <v>7888.73</v>
      </c>
      <c r="G268" s="31">
        <f t="shared" si="0"/>
        <v>0</v>
      </c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4.25" customHeight="1" x14ac:dyDescent="0.25">
      <c r="A269" s="37" t="s">
        <v>63</v>
      </c>
      <c r="B269" s="37" t="s">
        <v>39</v>
      </c>
      <c r="C269" s="37" t="s">
        <v>65</v>
      </c>
      <c r="D269" s="37" t="s">
        <v>41</v>
      </c>
      <c r="E269" s="38">
        <v>6162.09</v>
      </c>
      <c r="F269" s="39">
        <f t="shared" si="5"/>
        <v>6162.09</v>
      </c>
      <c r="G269" s="31">
        <f t="shared" si="0"/>
        <v>0</v>
      </c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4.25" customHeight="1" x14ac:dyDescent="0.25">
      <c r="A270" s="37" t="s">
        <v>63</v>
      </c>
      <c r="B270" s="37" t="s">
        <v>39</v>
      </c>
      <c r="C270" s="37" t="s">
        <v>65</v>
      </c>
      <c r="D270" s="37" t="s">
        <v>59</v>
      </c>
      <c r="E270" s="38">
        <v>1924.13</v>
      </c>
      <c r="F270" s="39">
        <f t="shared" si="5"/>
        <v>1924.13</v>
      </c>
      <c r="G270" s="31">
        <f t="shared" si="0"/>
        <v>0</v>
      </c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4.25" customHeight="1" x14ac:dyDescent="0.25">
      <c r="A271" s="37" t="s">
        <v>38</v>
      </c>
      <c r="B271" s="37" t="s">
        <v>52</v>
      </c>
      <c r="C271" s="37" t="s">
        <v>66</v>
      </c>
      <c r="D271" s="37" t="s">
        <v>50</v>
      </c>
      <c r="E271" s="38">
        <v>3692.44</v>
      </c>
      <c r="F271" s="39">
        <f t="shared" si="5"/>
        <v>3692.44</v>
      </c>
      <c r="G271" s="31">
        <f t="shared" si="0"/>
        <v>0</v>
      </c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4.25" customHeight="1" x14ac:dyDescent="0.25">
      <c r="A272" s="37" t="s">
        <v>63</v>
      </c>
      <c r="B272" s="37" t="s">
        <v>52</v>
      </c>
      <c r="C272" s="37" t="s">
        <v>58</v>
      </c>
      <c r="D272" s="37" t="s">
        <v>59</v>
      </c>
      <c r="E272" s="38">
        <v>7703.45</v>
      </c>
      <c r="F272" s="39">
        <f t="shared" si="5"/>
        <v>7703.45</v>
      </c>
      <c r="G272" s="31">
        <f t="shared" si="0"/>
        <v>0</v>
      </c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4.25" customHeight="1" x14ac:dyDescent="0.25">
      <c r="A273" s="37" t="s">
        <v>47</v>
      </c>
      <c r="B273" s="37" t="s">
        <v>57</v>
      </c>
      <c r="C273" s="37" t="s">
        <v>64</v>
      </c>
      <c r="D273" s="37" t="s">
        <v>50</v>
      </c>
      <c r="E273" s="38">
        <v>4565.57</v>
      </c>
      <c r="F273" s="39">
        <f t="shared" si="5"/>
        <v>4565.57</v>
      </c>
      <c r="G273" s="31">
        <f t="shared" si="0"/>
        <v>0</v>
      </c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4.25" customHeight="1" x14ac:dyDescent="0.25">
      <c r="A274" s="37" t="s">
        <v>63</v>
      </c>
      <c r="B274" s="37" t="s">
        <v>57</v>
      </c>
      <c r="C274" s="37" t="s">
        <v>67</v>
      </c>
      <c r="D274" s="37" t="s">
        <v>59</v>
      </c>
      <c r="E274" s="38">
        <v>2049.14</v>
      </c>
      <c r="F274" s="39">
        <f t="shared" si="5"/>
        <v>2049.14</v>
      </c>
      <c r="G274" s="31">
        <f t="shared" si="0"/>
        <v>0</v>
      </c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4.25" customHeight="1" x14ac:dyDescent="0.25">
      <c r="A275" s="37" t="s">
        <v>47</v>
      </c>
      <c r="B275" s="37" t="s">
        <v>52</v>
      </c>
      <c r="C275" s="37" t="s">
        <v>70</v>
      </c>
      <c r="D275" s="37" t="s">
        <v>59</v>
      </c>
      <c r="E275" s="38">
        <v>2030.93</v>
      </c>
      <c r="F275" s="39">
        <f t="shared" si="5"/>
        <v>2030.93</v>
      </c>
      <c r="G275" s="31">
        <f t="shared" si="0"/>
        <v>0</v>
      </c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4.25" customHeight="1" x14ac:dyDescent="0.25">
      <c r="A276" s="37" t="s">
        <v>47</v>
      </c>
      <c r="B276" s="37" t="s">
        <v>39</v>
      </c>
      <c r="C276" s="37" t="s">
        <v>58</v>
      </c>
      <c r="D276" s="37" t="s">
        <v>54</v>
      </c>
      <c r="E276" s="38">
        <v>6445.13</v>
      </c>
      <c r="F276" s="39">
        <f t="shared" si="5"/>
        <v>6445.13</v>
      </c>
      <c r="G276" s="31">
        <f t="shared" si="0"/>
        <v>0</v>
      </c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4.25" customHeight="1" x14ac:dyDescent="0.25">
      <c r="A277" s="37" t="s">
        <v>63</v>
      </c>
      <c r="B277" s="37" t="s">
        <v>57</v>
      </c>
      <c r="C277" s="37" t="s">
        <v>65</v>
      </c>
      <c r="D277" s="37" t="s">
        <v>50</v>
      </c>
      <c r="E277" s="38">
        <v>4092.58</v>
      </c>
      <c r="F277" s="39">
        <f t="shared" si="5"/>
        <v>4092.58</v>
      </c>
      <c r="G277" s="31">
        <f t="shared" si="0"/>
        <v>0</v>
      </c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4.25" customHeight="1" x14ac:dyDescent="0.25">
      <c r="A278" s="37" t="s">
        <v>63</v>
      </c>
      <c r="B278" s="37" t="s">
        <v>48</v>
      </c>
      <c r="C278" s="37" t="s">
        <v>64</v>
      </c>
      <c r="D278" s="37" t="s">
        <v>59</v>
      </c>
      <c r="E278" s="38">
        <v>7599.77</v>
      </c>
      <c r="F278" s="39">
        <f t="shared" si="5"/>
        <v>7599.77</v>
      </c>
      <c r="G278" s="31">
        <f t="shared" si="0"/>
        <v>0</v>
      </c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4.25" customHeight="1" x14ac:dyDescent="0.25">
      <c r="A279" s="37" t="s">
        <v>63</v>
      </c>
      <c r="B279" s="37" t="s">
        <v>48</v>
      </c>
      <c r="C279" s="37" t="s">
        <v>70</v>
      </c>
      <c r="D279" s="37" t="s">
        <v>59</v>
      </c>
      <c r="E279" s="38">
        <v>378.01</v>
      </c>
      <c r="F279" s="39">
        <f t="shared" si="5"/>
        <v>378.01</v>
      </c>
      <c r="G279" s="31">
        <f t="shared" si="0"/>
        <v>0</v>
      </c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4.25" customHeight="1" x14ac:dyDescent="0.25">
      <c r="A280" s="37" t="s">
        <v>47</v>
      </c>
      <c r="B280" s="37" t="s">
        <v>39</v>
      </c>
      <c r="C280" s="37" t="s">
        <v>67</v>
      </c>
      <c r="D280" s="37" t="s">
        <v>59</v>
      </c>
      <c r="E280" s="38">
        <v>8391.41</v>
      </c>
      <c r="F280" s="39">
        <f t="shared" si="5"/>
        <v>8391.41</v>
      </c>
      <c r="G280" s="31">
        <f t="shared" si="0"/>
        <v>0</v>
      </c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4.25" customHeight="1" x14ac:dyDescent="0.25">
      <c r="A281" s="37" t="s">
        <v>38</v>
      </c>
      <c r="B281" s="37" t="s">
        <v>57</v>
      </c>
      <c r="C281" s="37" t="s">
        <v>53</v>
      </c>
      <c r="D281" s="37" t="s">
        <v>50</v>
      </c>
      <c r="E281" s="38">
        <v>1671.64</v>
      </c>
      <c r="F281" s="39">
        <f t="shared" si="5"/>
        <v>1671.64</v>
      </c>
      <c r="G281" s="31">
        <f t="shared" si="0"/>
        <v>0</v>
      </c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4.25" customHeight="1" x14ac:dyDescent="0.25">
      <c r="A282" s="37" t="s">
        <v>47</v>
      </c>
      <c r="B282" s="37" t="s">
        <v>57</v>
      </c>
      <c r="C282" s="37" t="s">
        <v>55</v>
      </c>
      <c r="D282" s="37" t="s">
        <v>41</v>
      </c>
      <c r="E282" s="38">
        <v>7987.4</v>
      </c>
      <c r="F282" s="39">
        <f t="shared" si="5"/>
        <v>7987.4</v>
      </c>
      <c r="G282" s="31">
        <f t="shared" si="0"/>
        <v>0</v>
      </c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4.25" customHeight="1" x14ac:dyDescent="0.25">
      <c r="A283" s="37" t="s">
        <v>38</v>
      </c>
      <c r="B283" s="37" t="s">
        <v>39</v>
      </c>
      <c r="C283" s="37" t="s">
        <v>69</v>
      </c>
      <c r="D283" s="37" t="s">
        <v>54</v>
      </c>
      <c r="E283" s="38">
        <v>1237.4000000000001</v>
      </c>
      <c r="F283" s="39">
        <f t="shared" si="5"/>
        <v>1237.4000000000001</v>
      </c>
      <c r="G283" s="31">
        <f t="shared" si="0"/>
        <v>0</v>
      </c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4.25" customHeight="1" x14ac:dyDescent="0.25">
      <c r="A284" s="37" t="s">
        <v>47</v>
      </c>
      <c r="B284" s="37" t="s">
        <v>57</v>
      </c>
      <c r="C284" s="37" t="s">
        <v>64</v>
      </c>
      <c r="D284" s="37" t="s">
        <v>54</v>
      </c>
      <c r="E284" s="38">
        <v>5794.27</v>
      </c>
      <c r="F284" s="39">
        <f t="shared" si="5"/>
        <v>5794.27</v>
      </c>
      <c r="G284" s="31">
        <f t="shared" si="0"/>
        <v>0</v>
      </c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4.25" customHeight="1" x14ac:dyDescent="0.25">
      <c r="A285" s="37" t="s">
        <v>47</v>
      </c>
      <c r="B285" s="37" t="s">
        <v>39</v>
      </c>
      <c r="C285" s="37" t="s">
        <v>45</v>
      </c>
      <c r="D285" s="37" t="s">
        <v>59</v>
      </c>
      <c r="E285" s="38">
        <v>9869.25</v>
      </c>
      <c r="F285" s="39">
        <f t="shared" si="5"/>
        <v>9869.25</v>
      </c>
      <c r="G285" s="31">
        <f t="shared" si="0"/>
        <v>0</v>
      </c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4.25" customHeight="1" x14ac:dyDescent="0.25">
      <c r="A286" s="37" t="s">
        <v>44</v>
      </c>
      <c r="B286" s="37" t="s">
        <v>39</v>
      </c>
      <c r="C286" s="37" t="s">
        <v>45</v>
      </c>
      <c r="D286" s="37" t="s">
        <v>41</v>
      </c>
      <c r="E286" s="38">
        <v>1209.22</v>
      </c>
      <c r="F286" s="39">
        <f t="shared" si="5"/>
        <v>1148.759</v>
      </c>
      <c r="G286" s="31">
        <f t="shared" si="0"/>
        <v>-60.461000000000013</v>
      </c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4.25" customHeight="1" x14ac:dyDescent="0.25">
      <c r="A287" s="37" t="s">
        <v>63</v>
      </c>
      <c r="B287" s="37" t="s">
        <v>39</v>
      </c>
      <c r="C287" s="37" t="s">
        <v>49</v>
      </c>
      <c r="D287" s="37" t="s">
        <v>50</v>
      </c>
      <c r="E287" s="38">
        <v>6654.98</v>
      </c>
      <c r="F287" s="39">
        <f t="shared" si="5"/>
        <v>6654.98</v>
      </c>
      <c r="G287" s="31">
        <f t="shared" si="0"/>
        <v>0</v>
      </c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4.25" customHeight="1" x14ac:dyDescent="0.25">
      <c r="A288" s="37" t="s">
        <v>38</v>
      </c>
      <c r="B288" s="37" t="s">
        <v>48</v>
      </c>
      <c r="C288" s="37" t="s">
        <v>55</v>
      </c>
      <c r="D288" s="37" t="s">
        <v>54</v>
      </c>
      <c r="E288" s="38">
        <v>203.25</v>
      </c>
      <c r="F288" s="39">
        <f t="shared" si="5"/>
        <v>203.25</v>
      </c>
      <c r="G288" s="31">
        <f t="shared" si="0"/>
        <v>0</v>
      </c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4.25" customHeight="1" x14ac:dyDescent="0.25">
      <c r="A289" s="37" t="s">
        <v>44</v>
      </c>
      <c r="B289" s="37" t="s">
        <v>52</v>
      </c>
      <c r="C289" s="37" t="s">
        <v>67</v>
      </c>
      <c r="D289" s="37" t="s">
        <v>54</v>
      </c>
      <c r="E289" s="38">
        <v>8550.7900000000009</v>
      </c>
      <c r="F289" s="39">
        <f t="shared" si="5"/>
        <v>8550.7900000000009</v>
      </c>
      <c r="G289" s="31">
        <f t="shared" si="0"/>
        <v>0</v>
      </c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4.25" customHeight="1" x14ac:dyDescent="0.25">
      <c r="A290" s="37" t="s">
        <v>63</v>
      </c>
      <c r="B290" s="37" t="s">
        <v>39</v>
      </c>
      <c r="C290" s="37" t="s">
        <v>40</v>
      </c>
      <c r="D290" s="37" t="s">
        <v>41</v>
      </c>
      <c r="E290" s="38">
        <v>3281.49</v>
      </c>
      <c r="F290" s="39">
        <f t="shared" si="5"/>
        <v>3281.49</v>
      </c>
      <c r="G290" s="31">
        <f t="shared" si="0"/>
        <v>0</v>
      </c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4.25" customHeight="1" x14ac:dyDescent="0.25">
      <c r="A291" s="37" t="s">
        <v>44</v>
      </c>
      <c r="B291" s="37" t="s">
        <v>57</v>
      </c>
      <c r="C291" s="37" t="s">
        <v>40</v>
      </c>
      <c r="D291" s="37" t="s">
        <v>41</v>
      </c>
      <c r="E291" s="38">
        <v>3195.16</v>
      </c>
      <c r="F291" s="39">
        <f t="shared" si="5"/>
        <v>3195.16</v>
      </c>
      <c r="G291" s="31">
        <f t="shared" si="0"/>
        <v>0</v>
      </c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4.25" customHeight="1" x14ac:dyDescent="0.25">
      <c r="A292" s="37" t="s">
        <v>44</v>
      </c>
      <c r="B292" s="37" t="s">
        <v>57</v>
      </c>
      <c r="C292" s="37" t="s">
        <v>49</v>
      </c>
      <c r="D292" s="37" t="s">
        <v>50</v>
      </c>
      <c r="E292" s="38">
        <v>2969.35</v>
      </c>
      <c r="F292" s="39">
        <f t="shared" si="5"/>
        <v>2969.35</v>
      </c>
      <c r="G292" s="31">
        <f t="shared" si="0"/>
        <v>0</v>
      </c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4.25" customHeight="1" x14ac:dyDescent="0.25">
      <c r="A293" s="37" t="s">
        <v>47</v>
      </c>
      <c r="B293" s="37" t="s">
        <v>52</v>
      </c>
      <c r="C293" s="37" t="s">
        <v>68</v>
      </c>
      <c r="D293" s="37" t="s">
        <v>59</v>
      </c>
      <c r="E293" s="38">
        <v>2720.89</v>
      </c>
      <c r="F293" s="39">
        <f t="shared" si="5"/>
        <v>2720.89</v>
      </c>
      <c r="G293" s="31">
        <f t="shared" si="0"/>
        <v>0</v>
      </c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4.25" customHeight="1" x14ac:dyDescent="0.25">
      <c r="A294" s="37" t="s">
        <v>38</v>
      </c>
      <c r="B294" s="37" t="s">
        <v>57</v>
      </c>
      <c r="C294" s="37" t="s">
        <v>64</v>
      </c>
      <c r="D294" s="37" t="s">
        <v>50</v>
      </c>
      <c r="E294" s="38">
        <v>4053.6</v>
      </c>
      <c r="F294" s="39">
        <f t="shared" si="5"/>
        <v>4053.6</v>
      </c>
      <c r="G294" s="31">
        <f t="shared" si="0"/>
        <v>0</v>
      </c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4.25" customHeight="1" x14ac:dyDescent="0.25">
      <c r="A295" s="37" t="s">
        <v>38</v>
      </c>
      <c r="B295" s="37" t="s">
        <v>39</v>
      </c>
      <c r="C295" s="37" t="s">
        <v>45</v>
      </c>
      <c r="D295" s="37" t="s">
        <v>41</v>
      </c>
      <c r="E295" s="38">
        <v>5865.47</v>
      </c>
      <c r="F295" s="39">
        <f t="shared" si="5"/>
        <v>5572.1965</v>
      </c>
      <c r="G295" s="31">
        <f t="shared" si="0"/>
        <v>-293.27350000000024</v>
      </c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4.25" customHeight="1" x14ac:dyDescent="0.25">
      <c r="A296" s="37" t="s">
        <v>44</v>
      </c>
      <c r="B296" s="37" t="s">
        <v>52</v>
      </c>
      <c r="C296" s="37" t="s">
        <v>70</v>
      </c>
      <c r="D296" s="37" t="s">
        <v>59</v>
      </c>
      <c r="E296" s="38">
        <v>6933.83</v>
      </c>
      <c r="F296" s="39">
        <f t="shared" si="5"/>
        <v>6933.83</v>
      </c>
      <c r="G296" s="31">
        <f t="shared" si="0"/>
        <v>0</v>
      </c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4.25" customHeight="1" x14ac:dyDescent="0.25">
      <c r="A297" s="37" t="s">
        <v>44</v>
      </c>
      <c r="B297" s="37" t="s">
        <v>52</v>
      </c>
      <c r="C297" s="37" t="s">
        <v>45</v>
      </c>
      <c r="D297" s="37" t="s">
        <v>59</v>
      </c>
      <c r="E297" s="38">
        <v>4392.3999999999996</v>
      </c>
      <c r="F297" s="39">
        <f t="shared" si="5"/>
        <v>4392.3999999999996</v>
      </c>
      <c r="G297" s="31">
        <f t="shared" si="0"/>
        <v>0</v>
      </c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4.25" customHeight="1" x14ac:dyDescent="0.25">
      <c r="A298" s="37" t="s">
        <v>38</v>
      </c>
      <c r="B298" s="37" t="s">
        <v>39</v>
      </c>
      <c r="C298" s="37" t="s">
        <v>45</v>
      </c>
      <c r="D298" s="37" t="s">
        <v>59</v>
      </c>
      <c r="E298" s="38">
        <v>8403.7800000000007</v>
      </c>
      <c r="F298" s="39">
        <f t="shared" si="5"/>
        <v>8403.7800000000007</v>
      </c>
      <c r="G298" s="31">
        <f t="shared" si="0"/>
        <v>0</v>
      </c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4.25" customHeight="1" x14ac:dyDescent="0.25">
      <c r="A299" s="37" t="s">
        <v>44</v>
      </c>
      <c r="B299" s="37" t="s">
        <v>52</v>
      </c>
      <c r="C299" s="37" t="s">
        <v>45</v>
      </c>
      <c r="D299" s="37" t="s">
        <v>59</v>
      </c>
      <c r="E299" s="38">
        <v>1590.23</v>
      </c>
      <c r="F299" s="39">
        <f t="shared" si="5"/>
        <v>1590.23</v>
      </c>
      <c r="G299" s="31">
        <f t="shared" si="0"/>
        <v>0</v>
      </c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4.25" customHeight="1" x14ac:dyDescent="0.25">
      <c r="A300" s="37" t="s">
        <v>38</v>
      </c>
      <c r="B300" s="37" t="s">
        <v>57</v>
      </c>
      <c r="C300" s="37" t="s">
        <v>53</v>
      </c>
      <c r="D300" s="37" t="s">
        <v>41</v>
      </c>
      <c r="E300" s="38">
        <v>3465.18</v>
      </c>
      <c r="F300" s="39">
        <f t="shared" si="5"/>
        <v>3465.18</v>
      </c>
      <c r="G300" s="31">
        <f t="shared" si="0"/>
        <v>0</v>
      </c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4.25" customHeight="1" x14ac:dyDescent="0.25">
      <c r="A301" s="37" t="s">
        <v>47</v>
      </c>
      <c r="B301" s="37" t="s">
        <v>57</v>
      </c>
      <c r="C301" s="37" t="s">
        <v>67</v>
      </c>
      <c r="D301" s="37" t="s">
        <v>59</v>
      </c>
      <c r="E301" s="38">
        <v>82.3</v>
      </c>
      <c r="F301" s="39">
        <f t="shared" si="5"/>
        <v>82.3</v>
      </c>
      <c r="G301" s="31">
        <f t="shared" si="0"/>
        <v>0</v>
      </c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4.25" customHeight="1" x14ac:dyDescent="0.25">
      <c r="A302" s="37" t="s">
        <v>38</v>
      </c>
      <c r="B302" s="37" t="s">
        <v>48</v>
      </c>
      <c r="C302" s="37" t="s">
        <v>58</v>
      </c>
      <c r="D302" s="37" t="s">
        <v>54</v>
      </c>
      <c r="E302" s="38">
        <v>7353.83</v>
      </c>
      <c r="F302" s="39">
        <f t="shared" si="5"/>
        <v>7353.83</v>
      </c>
      <c r="G302" s="31">
        <f t="shared" si="0"/>
        <v>0</v>
      </c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4.25" customHeight="1" x14ac:dyDescent="0.25">
      <c r="A303" s="37" t="s">
        <v>38</v>
      </c>
      <c r="B303" s="37" t="s">
        <v>39</v>
      </c>
      <c r="C303" s="37" t="s">
        <v>49</v>
      </c>
      <c r="D303" s="37" t="s">
        <v>50</v>
      </c>
      <c r="E303" s="38">
        <v>6002.53</v>
      </c>
      <c r="F303" s="39">
        <f t="shared" si="5"/>
        <v>6002.53</v>
      </c>
      <c r="G303" s="31">
        <f t="shared" si="0"/>
        <v>0</v>
      </c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4.25" customHeight="1" x14ac:dyDescent="0.25">
      <c r="A304" s="37" t="s">
        <v>38</v>
      </c>
      <c r="B304" s="37" t="s">
        <v>52</v>
      </c>
      <c r="C304" s="37" t="s">
        <v>55</v>
      </c>
      <c r="D304" s="37" t="s">
        <v>59</v>
      </c>
      <c r="E304" s="38">
        <v>9233.33</v>
      </c>
      <c r="F304" s="39">
        <f t="shared" si="5"/>
        <v>9233.33</v>
      </c>
      <c r="G304" s="31">
        <f t="shared" si="0"/>
        <v>0</v>
      </c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4.25" customHeight="1" x14ac:dyDescent="0.25">
      <c r="A305" s="37" t="s">
        <v>44</v>
      </c>
      <c r="B305" s="37" t="s">
        <v>52</v>
      </c>
      <c r="C305" s="37" t="s">
        <v>49</v>
      </c>
      <c r="D305" s="37" t="s">
        <v>50</v>
      </c>
      <c r="E305" s="38">
        <v>9691.92</v>
      </c>
      <c r="F305" s="39">
        <f t="shared" si="5"/>
        <v>9691.92</v>
      </c>
      <c r="G305" s="31">
        <f t="shared" si="0"/>
        <v>0</v>
      </c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4.25" customHeight="1" x14ac:dyDescent="0.25">
      <c r="A306" s="37" t="s">
        <v>38</v>
      </c>
      <c r="B306" s="37" t="s">
        <v>52</v>
      </c>
      <c r="C306" s="37" t="s">
        <v>69</v>
      </c>
      <c r="D306" s="37" t="s">
        <v>50</v>
      </c>
      <c r="E306" s="38">
        <v>1978.08</v>
      </c>
      <c r="F306" s="39">
        <f t="shared" si="5"/>
        <v>1978.08</v>
      </c>
      <c r="G306" s="31">
        <f t="shared" si="0"/>
        <v>0</v>
      </c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4.25" customHeight="1" x14ac:dyDescent="0.25">
      <c r="A307" s="37" t="s">
        <v>44</v>
      </c>
      <c r="B307" s="37" t="s">
        <v>52</v>
      </c>
      <c r="C307" s="37" t="s">
        <v>53</v>
      </c>
      <c r="D307" s="37" t="s">
        <v>54</v>
      </c>
      <c r="E307" s="38">
        <v>7682.03</v>
      </c>
      <c r="F307" s="39">
        <f t="shared" si="5"/>
        <v>7682.03</v>
      </c>
      <c r="G307" s="31">
        <f t="shared" si="0"/>
        <v>0</v>
      </c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4.25" customHeight="1" x14ac:dyDescent="0.25">
      <c r="A308" s="37" t="s">
        <v>44</v>
      </c>
      <c r="B308" s="37" t="s">
        <v>57</v>
      </c>
      <c r="C308" s="37" t="s">
        <v>65</v>
      </c>
      <c r="D308" s="37" t="s">
        <v>41</v>
      </c>
      <c r="E308" s="38">
        <v>7467.37</v>
      </c>
      <c r="F308" s="39">
        <f t="shared" si="5"/>
        <v>7467.37</v>
      </c>
      <c r="G308" s="31">
        <f t="shared" si="0"/>
        <v>0</v>
      </c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4.25" customHeight="1" x14ac:dyDescent="0.25">
      <c r="A309" s="37" t="s">
        <v>63</v>
      </c>
      <c r="B309" s="37" t="s">
        <v>52</v>
      </c>
      <c r="C309" s="37" t="s">
        <v>40</v>
      </c>
      <c r="D309" s="37" t="s">
        <v>50</v>
      </c>
      <c r="E309" s="38">
        <v>405.57</v>
      </c>
      <c r="F309" s="39">
        <f t="shared" si="5"/>
        <v>405.57</v>
      </c>
      <c r="G309" s="31">
        <f t="shared" si="0"/>
        <v>0</v>
      </c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4.25" customHeight="1" x14ac:dyDescent="0.25">
      <c r="A310" s="37" t="s">
        <v>47</v>
      </c>
      <c r="B310" s="37" t="s">
        <v>48</v>
      </c>
      <c r="C310" s="37" t="s">
        <v>70</v>
      </c>
      <c r="D310" s="37" t="s">
        <v>50</v>
      </c>
      <c r="E310" s="38">
        <v>9924.7099999999991</v>
      </c>
      <c r="F310" s="39">
        <f t="shared" si="5"/>
        <v>9924.7099999999991</v>
      </c>
      <c r="G310" s="31">
        <f t="shared" si="0"/>
        <v>0</v>
      </c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4.25" customHeight="1" x14ac:dyDescent="0.25">
      <c r="A311" s="37" t="s">
        <v>44</v>
      </c>
      <c r="B311" s="37" t="s">
        <v>57</v>
      </c>
      <c r="C311" s="37" t="s">
        <v>55</v>
      </c>
      <c r="D311" s="37" t="s">
        <v>41</v>
      </c>
      <c r="E311" s="38">
        <v>305.06</v>
      </c>
      <c r="F311" s="39">
        <f t="shared" si="5"/>
        <v>305.06</v>
      </c>
      <c r="G311" s="31">
        <f t="shared" si="0"/>
        <v>0</v>
      </c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4.25" customHeight="1" x14ac:dyDescent="0.25">
      <c r="A312" s="37" t="s">
        <v>44</v>
      </c>
      <c r="B312" s="37" t="s">
        <v>48</v>
      </c>
      <c r="C312" s="37" t="s">
        <v>70</v>
      </c>
      <c r="D312" s="37" t="s">
        <v>50</v>
      </c>
      <c r="E312" s="38">
        <v>3792.25</v>
      </c>
      <c r="F312" s="39">
        <f t="shared" si="5"/>
        <v>3792.25</v>
      </c>
      <c r="G312" s="31">
        <f t="shared" si="0"/>
        <v>0</v>
      </c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4.25" customHeight="1" x14ac:dyDescent="0.25">
      <c r="A313" s="37" t="s">
        <v>63</v>
      </c>
      <c r="B313" s="37" t="s">
        <v>57</v>
      </c>
      <c r="C313" s="37" t="s">
        <v>53</v>
      </c>
      <c r="D313" s="37" t="s">
        <v>59</v>
      </c>
      <c r="E313" s="38">
        <v>3089.9</v>
      </c>
      <c r="F313" s="39">
        <f t="shared" si="5"/>
        <v>3089.9</v>
      </c>
      <c r="G313" s="31">
        <f t="shared" si="0"/>
        <v>0</v>
      </c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4.25" customHeight="1" x14ac:dyDescent="0.25">
      <c r="A314" s="37" t="s">
        <v>63</v>
      </c>
      <c r="B314" s="37" t="s">
        <v>48</v>
      </c>
      <c r="C314" s="37" t="s">
        <v>49</v>
      </c>
      <c r="D314" s="37" t="s">
        <v>54</v>
      </c>
      <c r="E314" s="38">
        <v>4842.3500000000004</v>
      </c>
      <c r="F314" s="39">
        <f t="shared" si="5"/>
        <v>4842.3500000000004</v>
      </c>
      <c r="G314" s="31">
        <f t="shared" si="0"/>
        <v>0</v>
      </c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4.25" customHeight="1" x14ac:dyDescent="0.25">
      <c r="A315" s="37" t="s">
        <v>38</v>
      </c>
      <c r="B315" s="37" t="s">
        <v>57</v>
      </c>
      <c r="C315" s="37" t="s">
        <v>55</v>
      </c>
      <c r="D315" s="37" t="s">
        <v>59</v>
      </c>
      <c r="E315" s="38">
        <v>6856.8</v>
      </c>
      <c r="F315" s="39">
        <f t="shared" si="5"/>
        <v>6856.8</v>
      </c>
      <c r="G315" s="31">
        <f t="shared" si="0"/>
        <v>0</v>
      </c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4.25" customHeight="1" x14ac:dyDescent="0.25">
      <c r="A316" s="37" t="s">
        <v>44</v>
      </c>
      <c r="B316" s="37" t="s">
        <v>57</v>
      </c>
      <c r="C316" s="37" t="s">
        <v>40</v>
      </c>
      <c r="D316" s="37" t="s">
        <v>59</v>
      </c>
      <c r="E316" s="38">
        <v>3971.6</v>
      </c>
      <c r="F316" s="39">
        <f t="shared" si="5"/>
        <v>3971.6</v>
      </c>
      <c r="G316" s="31">
        <f t="shared" si="0"/>
        <v>0</v>
      </c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4.25" customHeight="1" x14ac:dyDescent="0.25">
      <c r="A317" s="37" t="s">
        <v>44</v>
      </c>
      <c r="B317" s="37" t="s">
        <v>52</v>
      </c>
      <c r="C317" s="37" t="s">
        <v>64</v>
      </c>
      <c r="D317" s="37" t="s">
        <v>54</v>
      </c>
      <c r="E317" s="38">
        <v>7427.69</v>
      </c>
      <c r="F317" s="39">
        <f t="shared" si="5"/>
        <v>7427.69</v>
      </c>
      <c r="G317" s="31">
        <f t="shared" si="0"/>
        <v>0</v>
      </c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4.25" customHeight="1" x14ac:dyDescent="0.25">
      <c r="A318" s="37" t="s">
        <v>44</v>
      </c>
      <c r="B318" s="37" t="s">
        <v>57</v>
      </c>
      <c r="C318" s="37" t="s">
        <v>67</v>
      </c>
      <c r="D318" s="37" t="s">
        <v>54</v>
      </c>
      <c r="E318" s="38">
        <v>8017.99</v>
      </c>
      <c r="F318" s="39">
        <f t="shared" si="5"/>
        <v>8017.99</v>
      </c>
      <c r="G318" s="31">
        <f t="shared" si="0"/>
        <v>0</v>
      </c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4.25" customHeight="1" x14ac:dyDescent="0.25">
      <c r="A319" s="37" t="s">
        <v>38</v>
      </c>
      <c r="B319" s="37" t="s">
        <v>52</v>
      </c>
      <c r="C319" s="37" t="s">
        <v>65</v>
      </c>
      <c r="D319" s="37" t="s">
        <v>50</v>
      </c>
      <c r="E319" s="38">
        <v>2526.71</v>
      </c>
      <c r="F319" s="39">
        <f t="shared" si="5"/>
        <v>2526.71</v>
      </c>
      <c r="G319" s="31">
        <f t="shared" si="0"/>
        <v>0</v>
      </c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4.25" customHeight="1" x14ac:dyDescent="0.25">
      <c r="A320" s="37" t="s">
        <v>44</v>
      </c>
      <c r="B320" s="37" t="s">
        <v>52</v>
      </c>
      <c r="C320" s="37" t="s">
        <v>70</v>
      </c>
      <c r="D320" s="37" t="s">
        <v>50</v>
      </c>
      <c r="E320" s="38">
        <v>1469.65</v>
      </c>
      <c r="F320" s="39">
        <f t="shared" si="5"/>
        <v>1469.65</v>
      </c>
      <c r="G320" s="31">
        <f t="shared" si="0"/>
        <v>0</v>
      </c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4.25" customHeight="1" x14ac:dyDescent="0.25">
      <c r="A321" s="37" t="s">
        <v>44</v>
      </c>
      <c r="B321" s="37" t="s">
        <v>57</v>
      </c>
      <c r="C321" s="37" t="s">
        <v>64</v>
      </c>
      <c r="D321" s="37" t="s">
        <v>59</v>
      </c>
      <c r="E321" s="38">
        <v>8641.86</v>
      </c>
      <c r="F321" s="39">
        <f t="shared" si="5"/>
        <v>8641.86</v>
      </c>
      <c r="G321" s="31">
        <f t="shared" si="0"/>
        <v>0</v>
      </c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4.25" customHeight="1" x14ac:dyDescent="0.25">
      <c r="A322" s="37" t="s">
        <v>38</v>
      </c>
      <c r="B322" s="37" t="s">
        <v>57</v>
      </c>
      <c r="C322" s="37" t="s">
        <v>53</v>
      </c>
      <c r="D322" s="37" t="s">
        <v>54</v>
      </c>
      <c r="E322" s="38">
        <v>265.85000000000002</v>
      </c>
      <c r="F322" s="39">
        <f t="shared" si="5"/>
        <v>265.85000000000002</v>
      </c>
      <c r="G322" s="31">
        <f t="shared" si="0"/>
        <v>0</v>
      </c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4.25" customHeight="1" x14ac:dyDescent="0.25">
      <c r="A323" s="37" t="s">
        <v>63</v>
      </c>
      <c r="B323" s="37" t="s">
        <v>57</v>
      </c>
      <c r="C323" s="37" t="s">
        <v>65</v>
      </c>
      <c r="D323" s="37" t="s">
        <v>59</v>
      </c>
      <c r="E323" s="38">
        <v>3739.47</v>
      </c>
      <c r="F323" s="39">
        <f t="shared" ref="F323:F386" si="6">IF(AND(B323=$I$2,C323=$I$3,D323=$I$4),E323*95%,E323)</f>
        <v>3739.47</v>
      </c>
      <c r="G323" s="31">
        <f t="shared" si="0"/>
        <v>0</v>
      </c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4.25" customHeight="1" x14ac:dyDescent="0.25">
      <c r="A324" s="37" t="s">
        <v>44</v>
      </c>
      <c r="B324" s="37" t="s">
        <v>39</v>
      </c>
      <c r="C324" s="37" t="s">
        <v>40</v>
      </c>
      <c r="D324" s="37" t="s">
        <v>59</v>
      </c>
      <c r="E324" s="38">
        <v>6348.21</v>
      </c>
      <c r="F324" s="39">
        <f t="shared" si="6"/>
        <v>6348.21</v>
      </c>
      <c r="G324" s="31">
        <f t="shared" si="0"/>
        <v>0</v>
      </c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4.25" customHeight="1" x14ac:dyDescent="0.25">
      <c r="A325" s="37" t="s">
        <v>63</v>
      </c>
      <c r="B325" s="37" t="s">
        <v>39</v>
      </c>
      <c r="C325" s="37" t="s">
        <v>65</v>
      </c>
      <c r="D325" s="37" t="s">
        <v>59</v>
      </c>
      <c r="E325" s="38">
        <v>6155.19</v>
      </c>
      <c r="F325" s="39">
        <f t="shared" si="6"/>
        <v>6155.19</v>
      </c>
      <c r="G325" s="31">
        <f t="shared" si="0"/>
        <v>0</v>
      </c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4.25" customHeight="1" x14ac:dyDescent="0.25">
      <c r="A326" s="37" t="s">
        <v>47</v>
      </c>
      <c r="B326" s="37" t="s">
        <v>48</v>
      </c>
      <c r="C326" s="37" t="s">
        <v>45</v>
      </c>
      <c r="D326" s="37" t="s">
        <v>59</v>
      </c>
      <c r="E326" s="38">
        <v>434.52</v>
      </c>
      <c r="F326" s="39">
        <f t="shared" si="6"/>
        <v>434.52</v>
      </c>
      <c r="G326" s="31">
        <f t="shared" si="0"/>
        <v>0</v>
      </c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4.25" customHeight="1" x14ac:dyDescent="0.25">
      <c r="A327" s="37" t="s">
        <v>63</v>
      </c>
      <c r="B327" s="37" t="s">
        <v>48</v>
      </c>
      <c r="C327" s="37" t="s">
        <v>64</v>
      </c>
      <c r="D327" s="37" t="s">
        <v>50</v>
      </c>
      <c r="E327" s="38">
        <v>3992.02</v>
      </c>
      <c r="F327" s="39">
        <f t="shared" si="6"/>
        <v>3992.02</v>
      </c>
      <c r="G327" s="31">
        <f t="shared" si="0"/>
        <v>0</v>
      </c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4.25" customHeight="1" x14ac:dyDescent="0.25">
      <c r="A328" s="37" t="s">
        <v>63</v>
      </c>
      <c r="B328" s="37" t="s">
        <v>52</v>
      </c>
      <c r="C328" s="37" t="s">
        <v>58</v>
      </c>
      <c r="D328" s="37" t="s">
        <v>41</v>
      </c>
      <c r="E328" s="38">
        <v>5511.74</v>
      </c>
      <c r="F328" s="39">
        <f t="shared" si="6"/>
        <v>5511.74</v>
      </c>
      <c r="G328" s="31">
        <f t="shared" si="0"/>
        <v>0</v>
      </c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4.25" customHeight="1" x14ac:dyDescent="0.25">
      <c r="A329" s="37" t="s">
        <v>38</v>
      </c>
      <c r="B329" s="37" t="s">
        <v>39</v>
      </c>
      <c r="C329" s="37" t="s">
        <v>58</v>
      </c>
      <c r="D329" s="37" t="s">
        <v>54</v>
      </c>
      <c r="E329" s="38">
        <v>5481.38</v>
      </c>
      <c r="F329" s="39">
        <f t="shared" si="6"/>
        <v>5481.38</v>
      </c>
      <c r="G329" s="31">
        <f t="shared" si="0"/>
        <v>0</v>
      </c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4.25" customHeight="1" x14ac:dyDescent="0.25">
      <c r="A330" s="37" t="s">
        <v>47</v>
      </c>
      <c r="B330" s="37" t="s">
        <v>48</v>
      </c>
      <c r="C330" s="37" t="s">
        <v>68</v>
      </c>
      <c r="D330" s="37" t="s">
        <v>54</v>
      </c>
      <c r="E330" s="38">
        <v>6491.21</v>
      </c>
      <c r="F330" s="39">
        <f t="shared" si="6"/>
        <v>6491.21</v>
      </c>
      <c r="G330" s="31">
        <f t="shared" si="0"/>
        <v>0</v>
      </c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4.25" customHeight="1" x14ac:dyDescent="0.25">
      <c r="A331" s="37" t="s">
        <v>63</v>
      </c>
      <c r="B331" s="37" t="s">
        <v>39</v>
      </c>
      <c r="C331" s="37" t="s">
        <v>45</v>
      </c>
      <c r="D331" s="37" t="s">
        <v>59</v>
      </c>
      <c r="E331" s="38">
        <v>3355.05</v>
      </c>
      <c r="F331" s="39">
        <f t="shared" si="6"/>
        <v>3355.05</v>
      </c>
      <c r="G331" s="31">
        <f t="shared" si="0"/>
        <v>0</v>
      </c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4.25" customHeight="1" x14ac:dyDescent="0.25">
      <c r="A332" s="37" t="s">
        <v>47</v>
      </c>
      <c r="B332" s="37" t="s">
        <v>48</v>
      </c>
      <c r="C332" s="37" t="s">
        <v>64</v>
      </c>
      <c r="D332" s="37" t="s">
        <v>54</v>
      </c>
      <c r="E332" s="38">
        <v>8721.16</v>
      </c>
      <c r="F332" s="39">
        <f t="shared" si="6"/>
        <v>8721.16</v>
      </c>
      <c r="G332" s="31">
        <f t="shared" si="0"/>
        <v>0</v>
      </c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4.25" customHeight="1" x14ac:dyDescent="0.25">
      <c r="A333" s="37" t="s">
        <v>44</v>
      </c>
      <c r="B333" s="37" t="s">
        <v>48</v>
      </c>
      <c r="C333" s="37" t="s">
        <v>49</v>
      </c>
      <c r="D333" s="37" t="s">
        <v>59</v>
      </c>
      <c r="E333" s="38">
        <v>7987.99</v>
      </c>
      <c r="F333" s="39">
        <f t="shared" si="6"/>
        <v>7987.99</v>
      </c>
      <c r="G333" s="31">
        <f t="shared" si="0"/>
        <v>0</v>
      </c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4.25" customHeight="1" x14ac:dyDescent="0.25">
      <c r="A334" s="37" t="s">
        <v>44</v>
      </c>
      <c r="B334" s="37" t="s">
        <v>48</v>
      </c>
      <c r="C334" s="37" t="s">
        <v>64</v>
      </c>
      <c r="D334" s="37" t="s">
        <v>59</v>
      </c>
      <c r="E334" s="38">
        <v>3130.2</v>
      </c>
      <c r="F334" s="39">
        <f t="shared" si="6"/>
        <v>3130.2</v>
      </c>
      <c r="G334" s="31">
        <f t="shared" si="0"/>
        <v>0</v>
      </c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4.25" customHeight="1" x14ac:dyDescent="0.25">
      <c r="A335" s="37" t="s">
        <v>63</v>
      </c>
      <c r="B335" s="37" t="s">
        <v>57</v>
      </c>
      <c r="C335" s="37" t="s">
        <v>49</v>
      </c>
      <c r="D335" s="37" t="s">
        <v>54</v>
      </c>
      <c r="E335" s="38">
        <v>4840.1000000000004</v>
      </c>
      <c r="F335" s="39">
        <f t="shared" si="6"/>
        <v>4840.1000000000004</v>
      </c>
      <c r="G335" s="31">
        <f t="shared" si="0"/>
        <v>0</v>
      </c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4.25" customHeight="1" x14ac:dyDescent="0.25">
      <c r="A336" s="37" t="s">
        <v>38</v>
      </c>
      <c r="B336" s="37" t="s">
        <v>39</v>
      </c>
      <c r="C336" s="37" t="s">
        <v>69</v>
      </c>
      <c r="D336" s="37" t="s">
        <v>59</v>
      </c>
      <c r="E336" s="38">
        <v>7012.8</v>
      </c>
      <c r="F336" s="39">
        <f t="shared" si="6"/>
        <v>7012.8</v>
      </c>
      <c r="G336" s="31">
        <f t="shared" si="0"/>
        <v>0</v>
      </c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4.25" customHeight="1" x14ac:dyDescent="0.25">
      <c r="A337" s="37" t="s">
        <v>47</v>
      </c>
      <c r="B337" s="37" t="s">
        <v>48</v>
      </c>
      <c r="C337" s="37" t="s">
        <v>58</v>
      </c>
      <c r="D337" s="37" t="s">
        <v>54</v>
      </c>
      <c r="E337" s="38">
        <v>3185.16</v>
      </c>
      <c r="F337" s="39">
        <f t="shared" si="6"/>
        <v>3185.16</v>
      </c>
      <c r="G337" s="31">
        <f t="shared" si="0"/>
        <v>0</v>
      </c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4.25" customHeight="1" x14ac:dyDescent="0.25">
      <c r="A338" s="37" t="s">
        <v>63</v>
      </c>
      <c r="B338" s="37" t="s">
        <v>48</v>
      </c>
      <c r="C338" s="37" t="s">
        <v>53</v>
      </c>
      <c r="D338" s="37" t="s">
        <v>50</v>
      </c>
      <c r="E338" s="38">
        <v>6951.48</v>
      </c>
      <c r="F338" s="39">
        <f t="shared" si="6"/>
        <v>6951.48</v>
      </c>
      <c r="G338" s="31">
        <f t="shared" si="0"/>
        <v>0</v>
      </c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4.25" customHeight="1" x14ac:dyDescent="0.25">
      <c r="A339" s="37" t="s">
        <v>63</v>
      </c>
      <c r="B339" s="37" t="s">
        <v>57</v>
      </c>
      <c r="C339" s="37" t="s">
        <v>70</v>
      </c>
      <c r="D339" s="37" t="s">
        <v>59</v>
      </c>
      <c r="E339" s="38">
        <v>4798.8900000000003</v>
      </c>
      <c r="F339" s="39">
        <f t="shared" si="6"/>
        <v>4798.8900000000003</v>
      </c>
      <c r="G339" s="31">
        <f t="shared" si="0"/>
        <v>0</v>
      </c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4.25" customHeight="1" x14ac:dyDescent="0.25">
      <c r="A340" s="37" t="s">
        <v>63</v>
      </c>
      <c r="B340" s="37" t="s">
        <v>57</v>
      </c>
      <c r="C340" s="37" t="s">
        <v>70</v>
      </c>
      <c r="D340" s="37" t="s">
        <v>50</v>
      </c>
      <c r="E340" s="38">
        <v>5378.69</v>
      </c>
      <c r="F340" s="39">
        <f t="shared" si="6"/>
        <v>5378.69</v>
      </c>
      <c r="G340" s="31">
        <f t="shared" si="0"/>
        <v>0</v>
      </c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4.25" customHeight="1" x14ac:dyDescent="0.25">
      <c r="A341" s="37" t="s">
        <v>63</v>
      </c>
      <c r="B341" s="37" t="s">
        <v>52</v>
      </c>
      <c r="C341" s="37" t="s">
        <v>49</v>
      </c>
      <c r="D341" s="37" t="s">
        <v>50</v>
      </c>
      <c r="E341" s="38">
        <v>1438.96</v>
      </c>
      <c r="F341" s="39">
        <f t="shared" si="6"/>
        <v>1438.96</v>
      </c>
      <c r="G341" s="31">
        <f t="shared" si="0"/>
        <v>0</v>
      </c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4.25" customHeight="1" x14ac:dyDescent="0.25">
      <c r="A342" s="37" t="s">
        <v>38</v>
      </c>
      <c r="B342" s="37" t="s">
        <v>39</v>
      </c>
      <c r="C342" s="37" t="s">
        <v>70</v>
      </c>
      <c r="D342" s="37" t="s">
        <v>59</v>
      </c>
      <c r="E342" s="38">
        <v>782.98</v>
      </c>
      <c r="F342" s="39">
        <f t="shared" si="6"/>
        <v>782.98</v>
      </c>
      <c r="G342" s="31">
        <f t="shared" si="0"/>
        <v>0</v>
      </c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4.25" customHeight="1" x14ac:dyDescent="0.25">
      <c r="A343" s="37" t="s">
        <v>47</v>
      </c>
      <c r="B343" s="37" t="s">
        <v>39</v>
      </c>
      <c r="C343" s="37" t="s">
        <v>53</v>
      </c>
      <c r="D343" s="37" t="s">
        <v>54</v>
      </c>
      <c r="E343" s="38">
        <v>3774.52</v>
      </c>
      <c r="F343" s="39">
        <f t="shared" si="6"/>
        <v>3774.52</v>
      </c>
      <c r="G343" s="31">
        <f t="shared" si="0"/>
        <v>0</v>
      </c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4.25" customHeight="1" x14ac:dyDescent="0.25">
      <c r="A344" s="37" t="s">
        <v>38</v>
      </c>
      <c r="B344" s="37" t="s">
        <v>48</v>
      </c>
      <c r="C344" s="37" t="s">
        <v>68</v>
      </c>
      <c r="D344" s="37" t="s">
        <v>59</v>
      </c>
      <c r="E344" s="38">
        <v>1852.9</v>
      </c>
      <c r="F344" s="39">
        <f t="shared" si="6"/>
        <v>1852.9</v>
      </c>
      <c r="G344" s="31">
        <f t="shared" si="0"/>
        <v>0</v>
      </c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4.25" customHeight="1" x14ac:dyDescent="0.25">
      <c r="A345" s="37" t="s">
        <v>63</v>
      </c>
      <c r="B345" s="37" t="s">
        <v>57</v>
      </c>
      <c r="C345" s="37" t="s">
        <v>45</v>
      </c>
      <c r="D345" s="37" t="s">
        <v>59</v>
      </c>
      <c r="E345" s="38">
        <v>9423.1200000000008</v>
      </c>
      <c r="F345" s="39">
        <f t="shared" si="6"/>
        <v>9423.1200000000008</v>
      </c>
      <c r="G345" s="31">
        <f t="shared" si="0"/>
        <v>0</v>
      </c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4.25" customHeight="1" x14ac:dyDescent="0.25">
      <c r="A346" s="37" t="s">
        <v>47</v>
      </c>
      <c r="B346" s="37" t="s">
        <v>52</v>
      </c>
      <c r="C346" s="37" t="s">
        <v>68</v>
      </c>
      <c r="D346" s="37" t="s">
        <v>59</v>
      </c>
      <c r="E346" s="38">
        <v>7786.62</v>
      </c>
      <c r="F346" s="39">
        <f t="shared" si="6"/>
        <v>7786.62</v>
      </c>
      <c r="G346" s="31">
        <f t="shared" si="0"/>
        <v>0</v>
      </c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4.25" customHeight="1" x14ac:dyDescent="0.25">
      <c r="A347" s="37" t="s">
        <v>44</v>
      </c>
      <c r="B347" s="37" t="s">
        <v>52</v>
      </c>
      <c r="C347" s="37" t="s">
        <v>68</v>
      </c>
      <c r="D347" s="37" t="s">
        <v>54</v>
      </c>
      <c r="E347" s="38">
        <v>2659.18</v>
      </c>
      <c r="F347" s="39">
        <f t="shared" si="6"/>
        <v>2659.18</v>
      </c>
      <c r="G347" s="31">
        <f t="shared" si="0"/>
        <v>0</v>
      </c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4.25" customHeight="1" x14ac:dyDescent="0.25">
      <c r="A348" s="37" t="s">
        <v>63</v>
      </c>
      <c r="B348" s="37" t="s">
        <v>52</v>
      </c>
      <c r="C348" s="37" t="s">
        <v>67</v>
      </c>
      <c r="D348" s="37" t="s">
        <v>59</v>
      </c>
      <c r="E348" s="38">
        <v>8535.9699999999993</v>
      </c>
      <c r="F348" s="39">
        <f t="shared" si="6"/>
        <v>8535.9699999999993</v>
      </c>
      <c r="G348" s="31">
        <f t="shared" si="0"/>
        <v>0</v>
      </c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4.25" customHeight="1" x14ac:dyDescent="0.25">
      <c r="A349" s="37" t="s">
        <v>44</v>
      </c>
      <c r="B349" s="37" t="s">
        <v>57</v>
      </c>
      <c r="C349" s="37" t="s">
        <v>53</v>
      </c>
      <c r="D349" s="37" t="s">
        <v>50</v>
      </c>
      <c r="E349" s="38">
        <v>1728.55</v>
      </c>
      <c r="F349" s="39">
        <f t="shared" si="6"/>
        <v>1728.55</v>
      </c>
      <c r="G349" s="31">
        <f t="shared" si="0"/>
        <v>0</v>
      </c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4.25" customHeight="1" x14ac:dyDescent="0.25">
      <c r="A350" s="37" t="s">
        <v>44</v>
      </c>
      <c r="B350" s="37" t="s">
        <v>52</v>
      </c>
      <c r="C350" s="37" t="s">
        <v>64</v>
      </c>
      <c r="D350" s="37" t="s">
        <v>59</v>
      </c>
      <c r="E350" s="38">
        <v>4592.78</v>
      </c>
      <c r="F350" s="39">
        <f t="shared" si="6"/>
        <v>4592.78</v>
      </c>
      <c r="G350" s="31">
        <f t="shared" si="0"/>
        <v>0</v>
      </c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4.25" customHeight="1" x14ac:dyDescent="0.25">
      <c r="A351" s="37" t="s">
        <v>63</v>
      </c>
      <c r="B351" s="37" t="s">
        <v>52</v>
      </c>
      <c r="C351" s="37" t="s">
        <v>53</v>
      </c>
      <c r="D351" s="37" t="s">
        <v>59</v>
      </c>
      <c r="E351" s="38">
        <v>8276.7900000000009</v>
      </c>
      <c r="F351" s="39">
        <f t="shared" si="6"/>
        <v>8276.7900000000009</v>
      </c>
      <c r="G351" s="31">
        <f t="shared" si="0"/>
        <v>0</v>
      </c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4.25" customHeight="1" x14ac:dyDescent="0.25">
      <c r="A352" s="37" t="s">
        <v>63</v>
      </c>
      <c r="B352" s="37" t="s">
        <v>52</v>
      </c>
      <c r="C352" s="37" t="s">
        <v>69</v>
      </c>
      <c r="D352" s="37" t="s">
        <v>59</v>
      </c>
      <c r="E352" s="38">
        <v>3677.86</v>
      </c>
      <c r="F352" s="39">
        <f t="shared" si="6"/>
        <v>3677.86</v>
      </c>
      <c r="G352" s="31">
        <f t="shared" si="0"/>
        <v>0</v>
      </c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4.25" customHeight="1" x14ac:dyDescent="0.25">
      <c r="A353" s="37" t="s">
        <v>47</v>
      </c>
      <c r="B353" s="37" t="s">
        <v>48</v>
      </c>
      <c r="C353" s="37" t="s">
        <v>69</v>
      </c>
      <c r="D353" s="37" t="s">
        <v>50</v>
      </c>
      <c r="E353" s="38">
        <v>2158.4499999999998</v>
      </c>
      <c r="F353" s="39">
        <f t="shared" si="6"/>
        <v>2158.4499999999998</v>
      </c>
      <c r="G353" s="31">
        <f t="shared" si="0"/>
        <v>0</v>
      </c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4.25" customHeight="1" x14ac:dyDescent="0.25">
      <c r="A354" s="37" t="s">
        <v>44</v>
      </c>
      <c r="B354" s="37" t="s">
        <v>48</v>
      </c>
      <c r="C354" s="37" t="s">
        <v>69</v>
      </c>
      <c r="D354" s="37" t="s">
        <v>41</v>
      </c>
      <c r="E354" s="38">
        <v>2965.38</v>
      </c>
      <c r="F354" s="39">
        <f t="shared" si="6"/>
        <v>2965.38</v>
      </c>
      <c r="G354" s="31">
        <f t="shared" si="0"/>
        <v>0</v>
      </c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4.25" customHeight="1" x14ac:dyDescent="0.25">
      <c r="A355" s="37" t="s">
        <v>38</v>
      </c>
      <c r="B355" s="37" t="s">
        <v>52</v>
      </c>
      <c r="C355" s="37" t="s">
        <v>70</v>
      </c>
      <c r="D355" s="37" t="s">
        <v>41</v>
      </c>
      <c r="E355" s="38">
        <v>5002.43</v>
      </c>
      <c r="F355" s="39">
        <f t="shared" si="6"/>
        <v>5002.43</v>
      </c>
      <c r="G355" s="31">
        <f t="shared" si="0"/>
        <v>0</v>
      </c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4.25" customHeight="1" x14ac:dyDescent="0.25">
      <c r="A356" s="37" t="s">
        <v>38</v>
      </c>
      <c r="B356" s="37" t="s">
        <v>48</v>
      </c>
      <c r="C356" s="37" t="s">
        <v>53</v>
      </c>
      <c r="D356" s="37" t="s">
        <v>54</v>
      </c>
      <c r="E356" s="38">
        <v>4957.21</v>
      </c>
      <c r="F356" s="39">
        <f t="shared" si="6"/>
        <v>4957.21</v>
      </c>
      <c r="G356" s="31">
        <f t="shared" si="0"/>
        <v>0</v>
      </c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4.25" customHeight="1" x14ac:dyDescent="0.25">
      <c r="A357" s="37" t="s">
        <v>47</v>
      </c>
      <c r="B357" s="37" t="s">
        <v>57</v>
      </c>
      <c r="C357" s="37" t="s">
        <v>69</v>
      </c>
      <c r="D357" s="37" t="s">
        <v>50</v>
      </c>
      <c r="E357" s="38">
        <v>7742.54</v>
      </c>
      <c r="F357" s="39">
        <f t="shared" si="6"/>
        <v>7742.54</v>
      </c>
      <c r="G357" s="31">
        <f t="shared" si="0"/>
        <v>0</v>
      </c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4.25" customHeight="1" x14ac:dyDescent="0.25">
      <c r="A358" s="37" t="s">
        <v>63</v>
      </c>
      <c r="B358" s="37" t="s">
        <v>57</v>
      </c>
      <c r="C358" s="37" t="s">
        <v>53</v>
      </c>
      <c r="D358" s="37" t="s">
        <v>59</v>
      </c>
      <c r="E358" s="38">
        <v>9556.4</v>
      </c>
      <c r="F358" s="39">
        <f t="shared" si="6"/>
        <v>9556.4</v>
      </c>
      <c r="G358" s="31">
        <f t="shared" si="0"/>
        <v>0</v>
      </c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4.25" customHeight="1" x14ac:dyDescent="0.25">
      <c r="A359" s="37" t="s">
        <v>63</v>
      </c>
      <c r="B359" s="37" t="s">
        <v>48</v>
      </c>
      <c r="C359" s="37" t="s">
        <v>58</v>
      </c>
      <c r="D359" s="37" t="s">
        <v>54</v>
      </c>
      <c r="E359" s="38">
        <v>2863.76</v>
      </c>
      <c r="F359" s="39">
        <f t="shared" si="6"/>
        <v>2863.76</v>
      </c>
      <c r="G359" s="31">
        <f t="shared" si="0"/>
        <v>0</v>
      </c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4.25" customHeight="1" x14ac:dyDescent="0.25">
      <c r="A360" s="37" t="s">
        <v>44</v>
      </c>
      <c r="B360" s="37" t="s">
        <v>52</v>
      </c>
      <c r="C360" s="37" t="s">
        <v>53</v>
      </c>
      <c r="D360" s="37" t="s">
        <v>54</v>
      </c>
      <c r="E360" s="38">
        <v>5714.12</v>
      </c>
      <c r="F360" s="39">
        <f t="shared" si="6"/>
        <v>5714.12</v>
      </c>
      <c r="G360" s="31">
        <f t="shared" si="0"/>
        <v>0</v>
      </c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4.25" customHeight="1" x14ac:dyDescent="0.25">
      <c r="A361" s="37" t="s">
        <v>44</v>
      </c>
      <c r="B361" s="37" t="s">
        <v>52</v>
      </c>
      <c r="C361" s="37" t="s">
        <v>65</v>
      </c>
      <c r="D361" s="37" t="s">
        <v>54</v>
      </c>
      <c r="E361" s="38">
        <v>1192.18</v>
      </c>
      <c r="F361" s="39">
        <f t="shared" si="6"/>
        <v>1192.18</v>
      </c>
      <c r="G361" s="31">
        <f t="shared" si="0"/>
        <v>0</v>
      </c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4.25" customHeight="1" x14ac:dyDescent="0.25">
      <c r="A362" s="37" t="s">
        <v>47</v>
      </c>
      <c r="B362" s="37" t="s">
        <v>39</v>
      </c>
      <c r="C362" s="37" t="s">
        <v>45</v>
      </c>
      <c r="D362" s="37" t="s">
        <v>41</v>
      </c>
      <c r="E362" s="38">
        <v>7329.59</v>
      </c>
      <c r="F362" s="39">
        <f t="shared" si="6"/>
        <v>6963.1104999999998</v>
      </c>
      <c r="G362" s="31">
        <f t="shared" si="0"/>
        <v>-366.47950000000037</v>
      </c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4.25" customHeight="1" x14ac:dyDescent="0.25">
      <c r="A363" s="37" t="s">
        <v>38</v>
      </c>
      <c r="B363" s="37" t="s">
        <v>48</v>
      </c>
      <c r="C363" s="37" t="s">
        <v>40</v>
      </c>
      <c r="D363" s="37" t="s">
        <v>59</v>
      </c>
      <c r="E363" s="38">
        <v>3790.97</v>
      </c>
      <c r="F363" s="39">
        <f t="shared" si="6"/>
        <v>3790.97</v>
      </c>
      <c r="G363" s="31">
        <f t="shared" si="0"/>
        <v>0</v>
      </c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4.25" customHeight="1" x14ac:dyDescent="0.25">
      <c r="A364" s="37" t="s">
        <v>38</v>
      </c>
      <c r="B364" s="37" t="s">
        <v>57</v>
      </c>
      <c r="C364" s="37" t="s">
        <v>68</v>
      </c>
      <c r="D364" s="37" t="s">
        <v>54</v>
      </c>
      <c r="E364" s="38">
        <v>3792.05</v>
      </c>
      <c r="F364" s="39">
        <f t="shared" si="6"/>
        <v>3792.05</v>
      </c>
      <c r="G364" s="31">
        <f t="shared" si="0"/>
        <v>0</v>
      </c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4.25" customHeight="1" x14ac:dyDescent="0.25">
      <c r="A365" s="37" t="s">
        <v>38</v>
      </c>
      <c r="B365" s="37" t="s">
        <v>57</v>
      </c>
      <c r="C365" s="37" t="s">
        <v>49</v>
      </c>
      <c r="D365" s="37" t="s">
        <v>41</v>
      </c>
      <c r="E365" s="38">
        <v>1902.35</v>
      </c>
      <c r="F365" s="39">
        <f t="shared" si="6"/>
        <v>1902.35</v>
      </c>
      <c r="G365" s="31">
        <f t="shared" si="0"/>
        <v>0</v>
      </c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4.25" customHeight="1" x14ac:dyDescent="0.25">
      <c r="A366" s="37" t="s">
        <v>47</v>
      </c>
      <c r="B366" s="37" t="s">
        <v>57</v>
      </c>
      <c r="C366" s="37" t="s">
        <v>69</v>
      </c>
      <c r="D366" s="37" t="s">
        <v>54</v>
      </c>
      <c r="E366" s="38">
        <v>8215.36</v>
      </c>
      <c r="F366" s="39">
        <f t="shared" si="6"/>
        <v>8215.36</v>
      </c>
      <c r="G366" s="31">
        <f t="shared" si="0"/>
        <v>0</v>
      </c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4.25" customHeight="1" x14ac:dyDescent="0.25">
      <c r="A367" s="37" t="s">
        <v>38</v>
      </c>
      <c r="B367" s="37" t="s">
        <v>52</v>
      </c>
      <c r="C367" s="37" t="s">
        <v>66</v>
      </c>
      <c r="D367" s="37" t="s">
        <v>50</v>
      </c>
      <c r="E367" s="38">
        <v>8358.2800000000007</v>
      </c>
      <c r="F367" s="39">
        <f t="shared" si="6"/>
        <v>8358.2800000000007</v>
      </c>
      <c r="G367" s="31">
        <f t="shared" si="0"/>
        <v>0</v>
      </c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4.25" customHeight="1" x14ac:dyDescent="0.25">
      <c r="A368" s="37" t="s">
        <v>63</v>
      </c>
      <c r="B368" s="37" t="s">
        <v>39</v>
      </c>
      <c r="C368" s="37" t="s">
        <v>66</v>
      </c>
      <c r="D368" s="37" t="s">
        <v>59</v>
      </c>
      <c r="E368" s="38">
        <v>3406.65</v>
      </c>
      <c r="F368" s="39">
        <f t="shared" si="6"/>
        <v>3406.65</v>
      </c>
      <c r="G368" s="31">
        <f t="shared" si="0"/>
        <v>0</v>
      </c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4.25" customHeight="1" x14ac:dyDescent="0.25">
      <c r="A369" s="37" t="s">
        <v>63</v>
      </c>
      <c r="B369" s="37" t="s">
        <v>48</v>
      </c>
      <c r="C369" s="37" t="s">
        <v>70</v>
      </c>
      <c r="D369" s="37" t="s">
        <v>41</v>
      </c>
      <c r="E369" s="38">
        <v>4615.5200000000004</v>
      </c>
      <c r="F369" s="39">
        <f t="shared" si="6"/>
        <v>4615.5200000000004</v>
      </c>
      <c r="G369" s="31">
        <f t="shared" si="0"/>
        <v>0</v>
      </c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4.25" customHeight="1" x14ac:dyDescent="0.25">
      <c r="A370" s="37" t="s">
        <v>47</v>
      </c>
      <c r="B370" s="37" t="s">
        <v>52</v>
      </c>
      <c r="C370" s="37" t="s">
        <v>70</v>
      </c>
      <c r="D370" s="37" t="s">
        <v>50</v>
      </c>
      <c r="E370" s="38">
        <v>8626.83</v>
      </c>
      <c r="F370" s="39">
        <f t="shared" si="6"/>
        <v>8626.83</v>
      </c>
      <c r="G370" s="31">
        <f t="shared" si="0"/>
        <v>0</v>
      </c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4.25" customHeight="1" x14ac:dyDescent="0.25">
      <c r="A371" s="37" t="s">
        <v>38</v>
      </c>
      <c r="B371" s="37" t="s">
        <v>39</v>
      </c>
      <c r="C371" s="37" t="s">
        <v>70</v>
      </c>
      <c r="D371" s="37" t="s">
        <v>54</v>
      </c>
      <c r="E371" s="38">
        <v>9326.76</v>
      </c>
      <c r="F371" s="39">
        <f t="shared" si="6"/>
        <v>9326.76</v>
      </c>
      <c r="G371" s="31">
        <f t="shared" si="0"/>
        <v>0</v>
      </c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4.25" customHeight="1" x14ac:dyDescent="0.25">
      <c r="A372" s="37" t="s">
        <v>47</v>
      </c>
      <c r="B372" s="37" t="s">
        <v>39</v>
      </c>
      <c r="C372" s="37" t="s">
        <v>40</v>
      </c>
      <c r="D372" s="37" t="s">
        <v>59</v>
      </c>
      <c r="E372" s="38">
        <v>923.36</v>
      </c>
      <c r="F372" s="39">
        <f t="shared" si="6"/>
        <v>923.36</v>
      </c>
      <c r="G372" s="31">
        <f t="shared" si="0"/>
        <v>0</v>
      </c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4.25" customHeight="1" x14ac:dyDescent="0.25">
      <c r="A373" s="37" t="s">
        <v>44</v>
      </c>
      <c r="B373" s="37" t="s">
        <v>52</v>
      </c>
      <c r="C373" s="37" t="s">
        <v>66</v>
      </c>
      <c r="D373" s="37" t="s">
        <v>59</v>
      </c>
      <c r="E373" s="38">
        <v>2752.72</v>
      </c>
      <c r="F373" s="39">
        <f t="shared" si="6"/>
        <v>2752.72</v>
      </c>
      <c r="G373" s="31">
        <f t="shared" si="0"/>
        <v>0</v>
      </c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4.25" customHeight="1" x14ac:dyDescent="0.25">
      <c r="A374" s="37" t="s">
        <v>44</v>
      </c>
      <c r="B374" s="37" t="s">
        <v>39</v>
      </c>
      <c r="C374" s="37" t="s">
        <v>66</v>
      </c>
      <c r="D374" s="37" t="s">
        <v>59</v>
      </c>
      <c r="E374" s="38">
        <v>3885.67</v>
      </c>
      <c r="F374" s="39">
        <f t="shared" si="6"/>
        <v>3885.67</v>
      </c>
      <c r="G374" s="31">
        <f t="shared" si="0"/>
        <v>0</v>
      </c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4.25" customHeight="1" x14ac:dyDescent="0.25">
      <c r="A375" s="37" t="s">
        <v>44</v>
      </c>
      <c r="B375" s="37" t="s">
        <v>52</v>
      </c>
      <c r="C375" s="37" t="s">
        <v>55</v>
      </c>
      <c r="D375" s="37" t="s">
        <v>50</v>
      </c>
      <c r="E375" s="38">
        <v>4342.7</v>
      </c>
      <c r="F375" s="39">
        <f t="shared" si="6"/>
        <v>4342.7</v>
      </c>
      <c r="G375" s="31">
        <f t="shared" si="0"/>
        <v>0</v>
      </c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4.25" customHeight="1" x14ac:dyDescent="0.25">
      <c r="A376" s="37" t="s">
        <v>44</v>
      </c>
      <c r="B376" s="37" t="s">
        <v>39</v>
      </c>
      <c r="C376" s="37" t="s">
        <v>45</v>
      </c>
      <c r="D376" s="37" t="s">
        <v>41</v>
      </c>
      <c r="E376" s="38">
        <v>9251.11</v>
      </c>
      <c r="F376" s="39">
        <f t="shared" si="6"/>
        <v>8788.5545000000002</v>
      </c>
      <c r="G376" s="31">
        <f t="shared" si="0"/>
        <v>-462.55550000000039</v>
      </c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4.25" customHeight="1" x14ac:dyDescent="0.25">
      <c r="A377" s="37" t="s">
        <v>38</v>
      </c>
      <c r="B377" s="37" t="s">
        <v>48</v>
      </c>
      <c r="C377" s="37" t="s">
        <v>68</v>
      </c>
      <c r="D377" s="37" t="s">
        <v>41</v>
      </c>
      <c r="E377" s="38">
        <v>739.23</v>
      </c>
      <c r="F377" s="39">
        <f t="shared" si="6"/>
        <v>739.23</v>
      </c>
      <c r="G377" s="31">
        <f t="shared" si="0"/>
        <v>0</v>
      </c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4.25" customHeight="1" x14ac:dyDescent="0.25">
      <c r="A378" s="37" t="s">
        <v>47</v>
      </c>
      <c r="B378" s="37" t="s">
        <v>57</v>
      </c>
      <c r="C378" s="37" t="s">
        <v>55</v>
      </c>
      <c r="D378" s="37" t="s">
        <v>54</v>
      </c>
      <c r="E378" s="38">
        <v>6601.2</v>
      </c>
      <c r="F378" s="39">
        <f t="shared" si="6"/>
        <v>6601.2</v>
      </c>
      <c r="G378" s="31">
        <f t="shared" si="0"/>
        <v>0</v>
      </c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4.25" customHeight="1" x14ac:dyDescent="0.25">
      <c r="A379" s="37" t="s">
        <v>38</v>
      </c>
      <c r="B379" s="37" t="s">
        <v>52</v>
      </c>
      <c r="C379" s="37" t="s">
        <v>67</v>
      </c>
      <c r="D379" s="37" t="s">
        <v>50</v>
      </c>
      <c r="E379" s="38">
        <v>6433.22</v>
      </c>
      <c r="F379" s="39">
        <f t="shared" si="6"/>
        <v>6433.22</v>
      </c>
      <c r="G379" s="31">
        <f t="shared" si="0"/>
        <v>0</v>
      </c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4.25" customHeight="1" x14ac:dyDescent="0.25">
      <c r="A380" s="37" t="s">
        <v>44</v>
      </c>
      <c r="B380" s="37" t="s">
        <v>39</v>
      </c>
      <c r="C380" s="37" t="s">
        <v>55</v>
      </c>
      <c r="D380" s="37" t="s">
        <v>41</v>
      </c>
      <c r="E380" s="38">
        <v>2651.35</v>
      </c>
      <c r="F380" s="39">
        <f t="shared" si="6"/>
        <v>2651.35</v>
      </c>
      <c r="G380" s="31">
        <f t="shared" si="0"/>
        <v>0</v>
      </c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4.25" customHeight="1" x14ac:dyDescent="0.25">
      <c r="A381" s="37" t="s">
        <v>38</v>
      </c>
      <c r="B381" s="37" t="s">
        <v>57</v>
      </c>
      <c r="C381" s="37" t="s">
        <v>65</v>
      </c>
      <c r="D381" s="37" t="s">
        <v>41</v>
      </c>
      <c r="E381" s="38">
        <v>3401.76</v>
      </c>
      <c r="F381" s="39">
        <f t="shared" si="6"/>
        <v>3401.76</v>
      </c>
      <c r="G381" s="31">
        <f t="shared" si="0"/>
        <v>0</v>
      </c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4.25" customHeight="1" x14ac:dyDescent="0.25">
      <c r="A382" s="37" t="s">
        <v>63</v>
      </c>
      <c r="B382" s="37" t="s">
        <v>48</v>
      </c>
      <c r="C382" s="37" t="s">
        <v>66</v>
      </c>
      <c r="D382" s="37" t="s">
        <v>54</v>
      </c>
      <c r="E382" s="38">
        <v>4308.6899999999996</v>
      </c>
      <c r="F382" s="39">
        <f t="shared" si="6"/>
        <v>4308.6899999999996</v>
      </c>
      <c r="G382" s="31">
        <f t="shared" si="0"/>
        <v>0</v>
      </c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4.25" customHeight="1" x14ac:dyDescent="0.25">
      <c r="A383" s="37" t="s">
        <v>63</v>
      </c>
      <c r="B383" s="37" t="s">
        <v>48</v>
      </c>
      <c r="C383" s="37" t="s">
        <v>49</v>
      </c>
      <c r="D383" s="37" t="s">
        <v>50</v>
      </c>
      <c r="E383" s="38">
        <v>7974.56</v>
      </c>
      <c r="F383" s="39">
        <f t="shared" si="6"/>
        <v>7974.56</v>
      </c>
      <c r="G383" s="31">
        <f t="shared" si="0"/>
        <v>0</v>
      </c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4.25" customHeight="1" x14ac:dyDescent="0.25">
      <c r="A384" s="37" t="s">
        <v>44</v>
      </c>
      <c r="B384" s="37" t="s">
        <v>57</v>
      </c>
      <c r="C384" s="37" t="s">
        <v>55</v>
      </c>
      <c r="D384" s="37" t="s">
        <v>54</v>
      </c>
      <c r="E384" s="38">
        <v>6269.72</v>
      </c>
      <c r="F384" s="39">
        <f t="shared" si="6"/>
        <v>6269.72</v>
      </c>
      <c r="G384" s="31">
        <f t="shared" si="0"/>
        <v>0</v>
      </c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4.25" customHeight="1" x14ac:dyDescent="0.25">
      <c r="A385" s="37" t="s">
        <v>38</v>
      </c>
      <c r="B385" s="37" t="s">
        <v>57</v>
      </c>
      <c r="C385" s="37" t="s">
        <v>55</v>
      </c>
      <c r="D385" s="37" t="s">
        <v>59</v>
      </c>
      <c r="E385" s="38">
        <v>5100.41</v>
      </c>
      <c r="F385" s="39">
        <f t="shared" si="6"/>
        <v>5100.41</v>
      </c>
      <c r="G385" s="31">
        <f t="shared" si="0"/>
        <v>0</v>
      </c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4.25" customHeight="1" x14ac:dyDescent="0.25">
      <c r="A386" s="37" t="s">
        <v>63</v>
      </c>
      <c r="B386" s="37" t="s">
        <v>57</v>
      </c>
      <c r="C386" s="37" t="s">
        <v>69</v>
      </c>
      <c r="D386" s="37" t="s">
        <v>54</v>
      </c>
      <c r="E386" s="38">
        <v>3685.1</v>
      </c>
      <c r="F386" s="39">
        <f t="shared" si="6"/>
        <v>3685.1</v>
      </c>
      <c r="G386" s="31">
        <f t="shared" si="0"/>
        <v>0</v>
      </c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4.25" customHeight="1" x14ac:dyDescent="0.25">
      <c r="A387" s="37" t="s">
        <v>38</v>
      </c>
      <c r="B387" s="37" t="s">
        <v>52</v>
      </c>
      <c r="C387" s="37" t="s">
        <v>65</v>
      </c>
      <c r="D387" s="37" t="s">
        <v>59</v>
      </c>
      <c r="E387" s="38">
        <v>1827.54</v>
      </c>
      <c r="F387" s="39">
        <f t="shared" ref="F387:F450" si="7">IF(AND(B387=$I$2,C387=$I$3,D387=$I$4),E387*95%,E387)</f>
        <v>1827.54</v>
      </c>
      <c r="G387" s="31">
        <f t="shared" si="0"/>
        <v>0</v>
      </c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4.25" customHeight="1" x14ac:dyDescent="0.25">
      <c r="A388" s="37" t="s">
        <v>44</v>
      </c>
      <c r="B388" s="37" t="s">
        <v>48</v>
      </c>
      <c r="C388" s="37" t="s">
        <v>55</v>
      </c>
      <c r="D388" s="37" t="s">
        <v>54</v>
      </c>
      <c r="E388" s="38">
        <v>8808.0400000000009</v>
      </c>
      <c r="F388" s="39">
        <f t="shared" si="7"/>
        <v>8808.0400000000009</v>
      </c>
      <c r="G388" s="31">
        <f t="shared" si="0"/>
        <v>0</v>
      </c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4.25" customHeight="1" x14ac:dyDescent="0.25">
      <c r="A389" s="37" t="s">
        <v>63</v>
      </c>
      <c r="B389" s="37" t="s">
        <v>48</v>
      </c>
      <c r="C389" s="37" t="s">
        <v>70</v>
      </c>
      <c r="D389" s="37" t="s">
        <v>59</v>
      </c>
      <c r="E389" s="38">
        <v>8840.51</v>
      </c>
      <c r="F389" s="39">
        <f t="shared" si="7"/>
        <v>8840.51</v>
      </c>
      <c r="G389" s="31">
        <f t="shared" si="0"/>
        <v>0</v>
      </c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4.25" customHeight="1" x14ac:dyDescent="0.25">
      <c r="A390" s="37" t="s">
        <v>44</v>
      </c>
      <c r="B390" s="37" t="s">
        <v>57</v>
      </c>
      <c r="C390" s="37" t="s">
        <v>45</v>
      </c>
      <c r="D390" s="37" t="s">
        <v>59</v>
      </c>
      <c r="E390" s="38">
        <v>7690.36</v>
      </c>
      <c r="F390" s="39">
        <f t="shared" si="7"/>
        <v>7690.36</v>
      </c>
      <c r="G390" s="31">
        <f t="shared" si="0"/>
        <v>0</v>
      </c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4.25" customHeight="1" x14ac:dyDescent="0.25">
      <c r="A391" s="37" t="s">
        <v>47</v>
      </c>
      <c r="B391" s="37" t="s">
        <v>48</v>
      </c>
      <c r="C391" s="37" t="s">
        <v>68</v>
      </c>
      <c r="D391" s="37" t="s">
        <v>54</v>
      </c>
      <c r="E391" s="38">
        <v>2227.61</v>
      </c>
      <c r="F391" s="39">
        <f t="shared" si="7"/>
        <v>2227.61</v>
      </c>
      <c r="G391" s="31">
        <f t="shared" si="0"/>
        <v>0</v>
      </c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4.25" customHeight="1" x14ac:dyDescent="0.25">
      <c r="A392" s="37" t="s">
        <v>38</v>
      </c>
      <c r="B392" s="37" t="s">
        <v>39</v>
      </c>
      <c r="C392" s="37" t="s">
        <v>70</v>
      </c>
      <c r="D392" s="37" t="s">
        <v>41</v>
      </c>
      <c r="E392" s="38">
        <v>2259.34</v>
      </c>
      <c r="F392" s="39">
        <f t="shared" si="7"/>
        <v>2259.34</v>
      </c>
      <c r="G392" s="31">
        <f t="shared" si="0"/>
        <v>0</v>
      </c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4.25" customHeight="1" x14ac:dyDescent="0.25">
      <c r="A393" s="37" t="s">
        <v>38</v>
      </c>
      <c r="B393" s="37" t="s">
        <v>57</v>
      </c>
      <c r="C393" s="37" t="s">
        <v>49</v>
      </c>
      <c r="D393" s="37" t="s">
        <v>50</v>
      </c>
      <c r="E393" s="38">
        <v>7795.79</v>
      </c>
      <c r="F393" s="39">
        <f t="shared" si="7"/>
        <v>7795.79</v>
      </c>
      <c r="G393" s="31">
        <f t="shared" si="0"/>
        <v>0</v>
      </c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4.25" customHeight="1" x14ac:dyDescent="0.25">
      <c r="A394" s="37" t="s">
        <v>38</v>
      </c>
      <c r="B394" s="37" t="s">
        <v>48</v>
      </c>
      <c r="C394" s="37" t="s">
        <v>55</v>
      </c>
      <c r="D394" s="37" t="s">
        <v>50</v>
      </c>
      <c r="E394" s="38">
        <v>7230.3</v>
      </c>
      <c r="F394" s="39">
        <f t="shared" si="7"/>
        <v>7230.3</v>
      </c>
      <c r="G394" s="31">
        <f t="shared" si="0"/>
        <v>0</v>
      </c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4.25" customHeight="1" x14ac:dyDescent="0.25">
      <c r="A395" s="37" t="s">
        <v>63</v>
      </c>
      <c r="B395" s="37" t="s">
        <v>48</v>
      </c>
      <c r="C395" s="37" t="s">
        <v>45</v>
      </c>
      <c r="D395" s="37" t="s">
        <v>59</v>
      </c>
      <c r="E395" s="38">
        <v>194.68</v>
      </c>
      <c r="F395" s="39">
        <f t="shared" si="7"/>
        <v>194.68</v>
      </c>
      <c r="G395" s="31">
        <f t="shared" si="0"/>
        <v>0</v>
      </c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4.25" customHeight="1" x14ac:dyDescent="0.25">
      <c r="A396" s="37" t="s">
        <v>63</v>
      </c>
      <c r="B396" s="37" t="s">
        <v>48</v>
      </c>
      <c r="C396" s="37" t="s">
        <v>66</v>
      </c>
      <c r="D396" s="37" t="s">
        <v>54</v>
      </c>
      <c r="E396" s="38">
        <v>4922.12</v>
      </c>
      <c r="F396" s="39">
        <f t="shared" si="7"/>
        <v>4922.12</v>
      </c>
      <c r="G396" s="31">
        <f t="shared" si="0"/>
        <v>0</v>
      </c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4.25" customHeight="1" x14ac:dyDescent="0.25">
      <c r="A397" s="37" t="s">
        <v>38</v>
      </c>
      <c r="B397" s="37" t="s">
        <v>57</v>
      </c>
      <c r="C397" s="37" t="s">
        <v>40</v>
      </c>
      <c r="D397" s="37" t="s">
        <v>59</v>
      </c>
      <c r="E397" s="38">
        <v>4162.07</v>
      </c>
      <c r="F397" s="39">
        <f t="shared" si="7"/>
        <v>4162.07</v>
      </c>
      <c r="G397" s="31">
        <f t="shared" si="0"/>
        <v>0</v>
      </c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4.25" customHeight="1" x14ac:dyDescent="0.25">
      <c r="A398" s="37" t="s">
        <v>38</v>
      </c>
      <c r="B398" s="37" t="s">
        <v>52</v>
      </c>
      <c r="C398" s="37" t="s">
        <v>65</v>
      </c>
      <c r="D398" s="37" t="s">
        <v>54</v>
      </c>
      <c r="E398" s="38">
        <v>9061.9599999999991</v>
      </c>
      <c r="F398" s="39">
        <f t="shared" si="7"/>
        <v>9061.9599999999991</v>
      </c>
      <c r="G398" s="31">
        <f t="shared" si="0"/>
        <v>0</v>
      </c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4.25" customHeight="1" x14ac:dyDescent="0.25">
      <c r="A399" s="37" t="s">
        <v>47</v>
      </c>
      <c r="B399" s="37" t="s">
        <v>39</v>
      </c>
      <c r="C399" s="37" t="s">
        <v>53</v>
      </c>
      <c r="D399" s="37" t="s">
        <v>41</v>
      </c>
      <c r="E399" s="38">
        <v>6531.23</v>
      </c>
      <c r="F399" s="39">
        <f t="shared" si="7"/>
        <v>6531.23</v>
      </c>
      <c r="G399" s="31">
        <f t="shared" si="0"/>
        <v>0</v>
      </c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4.25" customHeight="1" x14ac:dyDescent="0.25">
      <c r="A400" s="37" t="s">
        <v>47</v>
      </c>
      <c r="B400" s="37" t="s">
        <v>48</v>
      </c>
      <c r="C400" s="37" t="s">
        <v>68</v>
      </c>
      <c r="D400" s="37" t="s">
        <v>41</v>
      </c>
      <c r="E400" s="38">
        <v>9568.44</v>
      </c>
      <c r="F400" s="39">
        <f t="shared" si="7"/>
        <v>9568.44</v>
      </c>
      <c r="G400" s="31">
        <f t="shared" si="0"/>
        <v>0</v>
      </c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4.25" customHeight="1" x14ac:dyDescent="0.25">
      <c r="A401" s="37" t="s">
        <v>47</v>
      </c>
      <c r="B401" s="37" t="s">
        <v>57</v>
      </c>
      <c r="C401" s="37" t="s">
        <v>40</v>
      </c>
      <c r="D401" s="37" t="s">
        <v>59</v>
      </c>
      <c r="E401" s="38">
        <v>2502.91</v>
      </c>
      <c r="F401" s="39">
        <f t="shared" si="7"/>
        <v>2502.91</v>
      </c>
      <c r="G401" s="31">
        <f t="shared" si="0"/>
        <v>0</v>
      </c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4.25" customHeight="1" x14ac:dyDescent="0.25">
      <c r="A402" s="37" t="s">
        <v>44</v>
      </c>
      <c r="B402" s="37" t="s">
        <v>52</v>
      </c>
      <c r="C402" s="37" t="s">
        <v>68</v>
      </c>
      <c r="D402" s="37" t="s">
        <v>54</v>
      </c>
      <c r="E402" s="38">
        <v>8953.4500000000007</v>
      </c>
      <c r="F402" s="39">
        <f t="shared" si="7"/>
        <v>8953.4500000000007</v>
      </c>
      <c r="G402" s="31">
        <f t="shared" si="0"/>
        <v>0</v>
      </c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4.25" customHeight="1" x14ac:dyDescent="0.25">
      <c r="A403" s="37" t="s">
        <v>63</v>
      </c>
      <c r="B403" s="37" t="s">
        <v>39</v>
      </c>
      <c r="C403" s="37" t="s">
        <v>40</v>
      </c>
      <c r="D403" s="37" t="s">
        <v>41</v>
      </c>
      <c r="E403" s="38">
        <v>4212.3900000000003</v>
      </c>
      <c r="F403" s="39">
        <f t="shared" si="7"/>
        <v>4212.3900000000003</v>
      </c>
      <c r="G403" s="31">
        <f t="shared" si="0"/>
        <v>0</v>
      </c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4.25" customHeight="1" x14ac:dyDescent="0.25">
      <c r="A404" s="37" t="s">
        <v>38</v>
      </c>
      <c r="B404" s="37" t="s">
        <v>57</v>
      </c>
      <c r="C404" s="37" t="s">
        <v>45</v>
      </c>
      <c r="D404" s="37" t="s">
        <v>59</v>
      </c>
      <c r="E404" s="38">
        <v>3019.36</v>
      </c>
      <c r="F404" s="39">
        <f t="shared" si="7"/>
        <v>3019.36</v>
      </c>
      <c r="G404" s="31">
        <f t="shared" si="0"/>
        <v>0</v>
      </c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4.25" customHeight="1" x14ac:dyDescent="0.25">
      <c r="A405" s="37" t="s">
        <v>44</v>
      </c>
      <c r="B405" s="37" t="s">
        <v>57</v>
      </c>
      <c r="C405" s="37" t="s">
        <v>66</v>
      </c>
      <c r="D405" s="37" t="s">
        <v>59</v>
      </c>
      <c r="E405" s="38">
        <v>4854.93</v>
      </c>
      <c r="F405" s="39">
        <f t="shared" si="7"/>
        <v>4854.93</v>
      </c>
      <c r="G405" s="31">
        <f t="shared" si="0"/>
        <v>0</v>
      </c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4.25" customHeight="1" x14ac:dyDescent="0.25">
      <c r="A406" s="37" t="s">
        <v>63</v>
      </c>
      <c r="B406" s="37" t="s">
        <v>39</v>
      </c>
      <c r="C406" s="37" t="s">
        <v>64</v>
      </c>
      <c r="D406" s="37" t="s">
        <v>54</v>
      </c>
      <c r="E406" s="38">
        <v>1293.6300000000001</v>
      </c>
      <c r="F406" s="39">
        <f t="shared" si="7"/>
        <v>1293.6300000000001</v>
      </c>
      <c r="G406" s="31">
        <f t="shared" si="0"/>
        <v>0</v>
      </c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4.25" customHeight="1" x14ac:dyDescent="0.25">
      <c r="A407" s="37" t="s">
        <v>38</v>
      </c>
      <c r="B407" s="37" t="s">
        <v>57</v>
      </c>
      <c r="C407" s="37" t="s">
        <v>69</v>
      </c>
      <c r="D407" s="37" t="s">
        <v>41</v>
      </c>
      <c r="E407" s="38">
        <v>5587.69</v>
      </c>
      <c r="F407" s="39">
        <f t="shared" si="7"/>
        <v>5587.69</v>
      </c>
      <c r="G407" s="31">
        <f t="shared" si="0"/>
        <v>0</v>
      </c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4.25" customHeight="1" x14ac:dyDescent="0.25">
      <c r="A408" s="37" t="s">
        <v>47</v>
      </c>
      <c r="B408" s="37" t="s">
        <v>52</v>
      </c>
      <c r="C408" s="37" t="s">
        <v>67</v>
      </c>
      <c r="D408" s="37" t="s">
        <v>59</v>
      </c>
      <c r="E408" s="38">
        <v>495.07</v>
      </c>
      <c r="F408" s="39">
        <f t="shared" si="7"/>
        <v>495.07</v>
      </c>
      <c r="G408" s="31">
        <f t="shared" si="0"/>
        <v>0</v>
      </c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4.25" customHeight="1" x14ac:dyDescent="0.25">
      <c r="A409" s="37" t="s">
        <v>63</v>
      </c>
      <c r="B409" s="37" t="s">
        <v>52</v>
      </c>
      <c r="C409" s="37" t="s">
        <v>49</v>
      </c>
      <c r="D409" s="37" t="s">
        <v>50</v>
      </c>
      <c r="E409" s="38">
        <v>4762.87</v>
      </c>
      <c r="F409" s="39">
        <f t="shared" si="7"/>
        <v>4762.87</v>
      </c>
      <c r="G409" s="31">
        <f t="shared" si="0"/>
        <v>0</v>
      </c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4.25" customHeight="1" x14ac:dyDescent="0.25">
      <c r="A410" s="37" t="s">
        <v>44</v>
      </c>
      <c r="B410" s="37" t="s">
        <v>39</v>
      </c>
      <c r="C410" s="37" t="s">
        <v>65</v>
      </c>
      <c r="D410" s="37" t="s">
        <v>59</v>
      </c>
      <c r="E410" s="38">
        <v>1702.22</v>
      </c>
      <c r="F410" s="39">
        <f t="shared" si="7"/>
        <v>1702.22</v>
      </c>
      <c r="G410" s="31">
        <f t="shared" si="0"/>
        <v>0</v>
      </c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4.25" customHeight="1" x14ac:dyDescent="0.25">
      <c r="A411" s="37" t="s">
        <v>44</v>
      </c>
      <c r="B411" s="37" t="s">
        <v>57</v>
      </c>
      <c r="C411" s="37" t="s">
        <v>45</v>
      </c>
      <c r="D411" s="37" t="s">
        <v>50</v>
      </c>
      <c r="E411" s="38">
        <v>8926.61</v>
      </c>
      <c r="F411" s="39">
        <f t="shared" si="7"/>
        <v>8926.61</v>
      </c>
      <c r="G411" s="31">
        <f t="shared" si="0"/>
        <v>0</v>
      </c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4.25" customHeight="1" x14ac:dyDescent="0.25">
      <c r="A412" s="37" t="s">
        <v>63</v>
      </c>
      <c r="B412" s="37" t="s">
        <v>57</v>
      </c>
      <c r="C412" s="37" t="s">
        <v>58</v>
      </c>
      <c r="D412" s="37" t="s">
        <v>54</v>
      </c>
      <c r="E412" s="38">
        <v>1773.06</v>
      </c>
      <c r="F412" s="39">
        <f t="shared" si="7"/>
        <v>1773.06</v>
      </c>
      <c r="G412" s="31">
        <f t="shared" si="0"/>
        <v>0</v>
      </c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4.25" customHeight="1" x14ac:dyDescent="0.25">
      <c r="A413" s="37" t="s">
        <v>38</v>
      </c>
      <c r="B413" s="37" t="s">
        <v>48</v>
      </c>
      <c r="C413" s="37" t="s">
        <v>64</v>
      </c>
      <c r="D413" s="37" t="s">
        <v>59</v>
      </c>
      <c r="E413" s="38">
        <v>5096.67</v>
      </c>
      <c r="F413" s="39">
        <f t="shared" si="7"/>
        <v>5096.67</v>
      </c>
      <c r="G413" s="31">
        <f t="shared" si="0"/>
        <v>0</v>
      </c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4.25" customHeight="1" x14ac:dyDescent="0.25">
      <c r="A414" s="37" t="s">
        <v>44</v>
      </c>
      <c r="B414" s="37" t="s">
        <v>57</v>
      </c>
      <c r="C414" s="37" t="s">
        <v>69</v>
      </c>
      <c r="D414" s="37" t="s">
        <v>41</v>
      </c>
      <c r="E414" s="38">
        <v>4604.09</v>
      </c>
      <c r="F414" s="39">
        <f t="shared" si="7"/>
        <v>4604.09</v>
      </c>
      <c r="G414" s="31">
        <f t="shared" si="0"/>
        <v>0</v>
      </c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4.25" customHeight="1" x14ac:dyDescent="0.25">
      <c r="A415" s="37" t="s">
        <v>63</v>
      </c>
      <c r="B415" s="37" t="s">
        <v>39</v>
      </c>
      <c r="C415" s="37" t="s">
        <v>55</v>
      </c>
      <c r="D415" s="37" t="s">
        <v>41</v>
      </c>
      <c r="E415" s="38">
        <v>8409.93</v>
      </c>
      <c r="F415" s="39">
        <f t="shared" si="7"/>
        <v>8409.93</v>
      </c>
      <c r="G415" s="31">
        <f t="shared" si="0"/>
        <v>0</v>
      </c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4.25" customHeight="1" x14ac:dyDescent="0.25">
      <c r="A416" s="37" t="s">
        <v>38</v>
      </c>
      <c r="B416" s="37" t="s">
        <v>39</v>
      </c>
      <c r="C416" s="37" t="s">
        <v>53</v>
      </c>
      <c r="D416" s="37" t="s">
        <v>59</v>
      </c>
      <c r="E416" s="38">
        <v>8241.4</v>
      </c>
      <c r="F416" s="39">
        <f t="shared" si="7"/>
        <v>8241.4</v>
      </c>
      <c r="G416" s="31">
        <f t="shared" si="0"/>
        <v>0</v>
      </c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4.25" customHeight="1" x14ac:dyDescent="0.25">
      <c r="A417" s="37" t="s">
        <v>44</v>
      </c>
      <c r="B417" s="37" t="s">
        <v>39</v>
      </c>
      <c r="C417" s="37" t="s">
        <v>53</v>
      </c>
      <c r="D417" s="37" t="s">
        <v>59</v>
      </c>
      <c r="E417" s="38">
        <v>5779.27</v>
      </c>
      <c r="F417" s="39">
        <f t="shared" si="7"/>
        <v>5779.27</v>
      </c>
      <c r="G417" s="31">
        <f t="shared" si="0"/>
        <v>0</v>
      </c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4.25" customHeight="1" x14ac:dyDescent="0.25">
      <c r="A418" s="37" t="s">
        <v>63</v>
      </c>
      <c r="B418" s="37" t="s">
        <v>39</v>
      </c>
      <c r="C418" s="37" t="s">
        <v>49</v>
      </c>
      <c r="D418" s="37" t="s">
        <v>54</v>
      </c>
      <c r="E418" s="38">
        <v>2049.73</v>
      </c>
      <c r="F418" s="39">
        <f t="shared" si="7"/>
        <v>2049.73</v>
      </c>
      <c r="G418" s="31">
        <f t="shared" si="0"/>
        <v>0</v>
      </c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4.25" customHeight="1" x14ac:dyDescent="0.25">
      <c r="A419" s="37" t="s">
        <v>44</v>
      </c>
      <c r="B419" s="37" t="s">
        <v>57</v>
      </c>
      <c r="C419" s="37" t="s">
        <v>55</v>
      </c>
      <c r="D419" s="37" t="s">
        <v>54</v>
      </c>
      <c r="E419" s="38">
        <v>2884.53</v>
      </c>
      <c r="F419" s="39">
        <f t="shared" si="7"/>
        <v>2884.53</v>
      </c>
      <c r="G419" s="31">
        <f t="shared" si="0"/>
        <v>0</v>
      </c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4.25" customHeight="1" x14ac:dyDescent="0.25">
      <c r="A420" s="37" t="s">
        <v>63</v>
      </c>
      <c r="B420" s="37" t="s">
        <v>57</v>
      </c>
      <c r="C420" s="37" t="s">
        <v>53</v>
      </c>
      <c r="D420" s="37" t="s">
        <v>41</v>
      </c>
      <c r="E420" s="38">
        <v>6975.48</v>
      </c>
      <c r="F420" s="39">
        <f t="shared" si="7"/>
        <v>6975.48</v>
      </c>
      <c r="G420" s="31">
        <f t="shared" si="0"/>
        <v>0</v>
      </c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4.25" customHeight="1" x14ac:dyDescent="0.25">
      <c r="A421" s="37" t="s">
        <v>38</v>
      </c>
      <c r="B421" s="37" t="s">
        <v>39</v>
      </c>
      <c r="C421" s="37" t="s">
        <v>58</v>
      </c>
      <c r="D421" s="37" t="s">
        <v>41</v>
      </c>
      <c r="E421" s="38">
        <v>9809.18</v>
      </c>
      <c r="F421" s="39">
        <f t="shared" si="7"/>
        <v>9809.18</v>
      </c>
      <c r="G421" s="31">
        <f t="shared" si="0"/>
        <v>0</v>
      </c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4.25" customHeight="1" x14ac:dyDescent="0.25">
      <c r="A422" s="37" t="s">
        <v>38</v>
      </c>
      <c r="B422" s="37" t="s">
        <v>39</v>
      </c>
      <c r="C422" s="37" t="s">
        <v>65</v>
      </c>
      <c r="D422" s="37" t="s">
        <v>59</v>
      </c>
      <c r="E422" s="38">
        <v>2660.55</v>
      </c>
      <c r="F422" s="39">
        <f t="shared" si="7"/>
        <v>2660.55</v>
      </c>
      <c r="G422" s="31">
        <f t="shared" si="0"/>
        <v>0</v>
      </c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4.25" customHeight="1" x14ac:dyDescent="0.25">
      <c r="A423" s="37" t="s">
        <v>44</v>
      </c>
      <c r="B423" s="37" t="s">
        <v>39</v>
      </c>
      <c r="C423" s="37" t="s">
        <v>45</v>
      </c>
      <c r="D423" s="37" t="s">
        <v>59</v>
      </c>
      <c r="E423" s="38">
        <v>1699.77</v>
      </c>
      <c r="F423" s="39">
        <f t="shared" si="7"/>
        <v>1699.77</v>
      </c>
      <c r="G423" s="31">
        <f t="shared" si="0"/>
        <v>0</v>
      </c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4.25" customHeight="1" x14ac:dyDescent="0.25">
      <c r="A424" s="37" t="s">
        <v>63</v>
      </c>
      <c r="B424" s="37" t="s">
        <v>39</v>
      </c>
      <c r="C424" s="37" t="s">
        <v>49</v>
      </c>
      <c r="D424" s="37" t="s">
        <v>50</v>
      </c>
      <c r="E424" s="38">
        <v>9556.3799999999992</v>
      </c>
      <c r="F424" s="39">
        <f t="shared" si="7"/>
        <v>9556.3799999999992</v>
      </c>
      <c r="G424" s="31">
        <f t="shared" si="0"/>
        <v>0</v>
      </c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4.25" customHeight="1" x14ac:dyDescent="0.25">
      <c r="A425" s="37" t="s">
        <v>38</v>
      </c>
      <c r="B425" s="37" t="s">
        <v>48</v>
      </c>
      <c r="C425" s="37" t="s">
        <v>55</v>
      </c>
      <c r="D425" s="37" t="s">
        <v>59</v>
      </c>
      <c r="E425" s="38">
        <v>5483.03</v>
      </c>
      <c r="F425" s="39">
        <f t="shared" si="7"/>
        <v>5483.03</v>
      </c>
      <c r="G425" s="31">
        <f t="shared" si="0"/>
        <v>0</v>
      </c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4.25" customHeight="1" x14ac:dyDescent="0.25">
      <c r="A426" s="37" t="s">
        <v>38</v>
      </c>
      <c r="B426" s="37" t="s">
        <v>48</v>
      </c>
      <c r="C426" s="37" t="s">
        <v>58</v>
      </c>
      <c r="D426" s="37" t="s">
        <v>59</v>
      </c>
      <c r="E426" s="38">
        <v>5312.02</v>
      </c>
      <c r="F426" s="39">
        <f t="shared" si="7"/>
        <v>5312.02</v>
      </c>
      <c r="G426" s="31">
        <f t="shared" si="0"/>
        <v>0</v>
      </c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4.25" customHeight="1" x14ac:dyDescent="0.25">
      <c r="A427" s="37" t="s">
        <v>47</v>
      </c>
      <c r="B427" s="37" t="s">
        <v>48</v>
      </c>
      <c r="C427" s="37" t="s">
        <v>66</v>
      </c>
      <c r="D427" s="37" t="s">
        <v>50</v>
      </c>
      <c r="E427" s="38">
        <v>7527.34</v>
      </c>
      <c r="F427" s="39">
        <f t="shared" si="7"/>
        <v>7527.34</v>
      </c>
      <c r="G427" s="31">
        <f t="shared" si="0"/>
        <v>0</v>
      </c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4.25" customHeight="1" x14ac:dyDescent="0.25">
      <c r="A428" s="37" t="s">
        <v>47</v>
      </c>
      <c r="B428" s="37" t="s">
        <v>48</v>
      </c>
      <c r="C428" s="37" t="s">
        <v>64</v>
      </c>
      <c r="D428" s="37" t="s">
        <v>50</v>
      </c>
      <c r="E428" s="38">
        <v>871.23</v>
      </c>
      <c r="F428" s="39">
        <f t="shared" si="7"/>
        <v>871.23</v>
      </c>
      <c r="G428" s="31">
        <f t="shared" si="0"/>
        <v>0</v>
      </c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4.25" customHeight="1" x14ac:dyDescent="0.25">
      <c r="A429" s="37" t="s">
        <v>47</v>
      </c>
      <c r="B429" s="37" t="s">
        <v>52</v>
      </c>
      <c r="C429" s="37" t="s">
        <v>65</v>
      </c>
      <c r="D429" s="37" t="s">
        <v>54</v>
      </c>
      <c r="E429" s="38">
        <v>9194.91</v>
      </c>
      <c r="F429" s="39">
        <f t="shared" si="7"/>
        <v>9194.91</v>
      </c>
      <c r="G429" s="31">
        <f t="shared" si="0"/>
        <v>0</v>
      </c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4.25" customHeight="1" x14ac:dyDescent="0.25">
      <c r="A430" s="37" t="s">
        <v>44</v>
      </c>
      <c r="B430" s="37" t="s">
        <v>39</v>
      </c>
      <c r="C430" s="37" t="s">
        <v>49</v>
      </c>
      <c r="D430" s="37" t="s">
        <v>41</v>
      </c>
      <c r="E430" s="38">
        <v>9990.02</v>
      </c>
      <c r="F430" s="39">
        <f t="shared" si="7"/>
        <v>9990.02</v>
      </c>
      <c r="G430" s="31">
        <f t="shared" si="0"/>
        <v>0</v>
      </c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4.25" customHeight="1" x14ac:dyDescent="0.25">
      <c r="A431" s="37" t="s">
        <v>63</v>
      </c>
      <c r="B431" s="37" t="s">
        <v>39</v>
      </c>
      <c r="C431" s="37" t="s">
        <v>64</v>
      </c>
      <c r="D431" s="37" t="s">
        <v>59</v>
      </c>
      <c r="E431" s="38">
        <v>5392.6</v>
      </c>
      <c r="F431" s="39">
        <f t="shared" si="7"/>
        <v>5392.6</v>
      </c>
      <c r="G431" s="31">
        <f t="shared" si="0"/>
        <v>0</v>
      </c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4.25" customHeight="1" x14ac:dyDescent="0.25">
      <c r="A432" s="37" t="s">
        <v>47</v>
      </c>
      <c r="B432" s="37" t="s">
        <v>52</v>
      </c>
      <c r="C432" s="37" t="s">
        <v>65</v>
      </c>
      <c r="D432" s="37" t="s">
        <v>41</v>
      </c>
      <c r="E432" s="38">
        <v>3635.75</v>
      </c>
      <c r="F432" s="39">
        <f t="shared" si="7"/>
        <v>3635.75</v>
      </c>
      <c r="G432" s="31">
        <f t="shared" si="0"/>
        <v>0</v>
      </c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4.25" customHeight="1" x14ac:dyDescent="0.25">
      <c r="A433" s="37" t="s">
        <v>44</v>
      </c>
      <c r="B433" s="37" t="s">
        <v>52</v>
      </c>
      <c r="C433" s="37" t="s">
        <v>66</v>
      </c>
      <c r="D433" s="37" t="s">
        <v>54</v>
      </c>
      <c r="E433" s="38">
        <v>7884.4</v>
      </c>
      <c r="F433" s="39">
        <f t="shared" si="7"/>
        <v>7884.4</v>
      </c>
      <c r="G433" s="31">
        <f t="shared" si="0"/>
        <v>0</v>
      </c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4.25" customHeight="1" x14ac:dyDescent="0.25">
      <c r="A434" s="37" t="s">
        <v>38</v>
      </c>
      <c r="B434" s="37" t="s">
        <v>39</v>
      </c>
      <c r="C434" s="37" t="s">
        <v>49</v>
      </c>
      <c r="D434" s="37" t="s">
        <v>41</v>
      </c>
      <c r="E434" s="38">
        <v>7372.04</v>
      </c>
      <c r="F434" s="39">
        <f t="shared" si="7"/>
        <v>7372.04</v>
      </c>
      <c r="G434" s="31">
        <f t="shared" si="0"/>
        <v>0</v>
      </c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4.25" customHeight="1" x14ac:dyDescent="0.25">
      <c r="A435" s="37" t="s">
        <v>63</v>
      </c>
      <c r="B435" s="37" t="s">
        <v>48</v>
      </c>
      <c r="C435" s="37" t="s">
        <v>66</v>
      </c>
      <c r="D435" s="37" t="s">
        <v>59</v>
      </c>
      <c r="E435" s="38">
        <v>2382.67</v>
      </c>
      <c r="F435" s="39">
        <f t="shared" si="7"/>
        <v>2382.67</v>
      </c>
      <c r="G435" s="31">
        <f t="shared" si="0"/>
        <v>0</v>
      </c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4.25" customHeight="1" x14ac:dyDescent="0.25">
      <c r="A436" s="37" t="s">
        <v>44</v>
      </c>
      <c r="B436" s="37" t="s">
        <v>57</v>
      </c>
      <c r="C436" s="37" t="s">
        <v>68</v>
      </c>
      <c r="D436" s="37" t="s">
        <v>54</v>
      </c>
      <c r="E436" s="38">
        <v>3246.92</v>
      </c>
      <c r="F436" s="39">
        <f t="shared" si="7"/>
        <v>3246.92</v>
      </c>
      <c r="G436" s="31">
        <f t="shared" si="0"/>
        <v>0</v>
      </c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4.25" customHeight="1" x14ac:dyDescent="0.25">
      <c r="A437" s="37" t="s">
        <v>38</v>
      </c>
      <c r="B437" s="37" t="s">
        <v>39</v>
      </c>
      <c r="C437" s="37" t="s">
        <v>40</v>
      </c>
      <c r="D437" s="37" t="s">
        <v>41</v>
      </c>
      <c r="E437" s="38">
        <v>5959.41</v>
      </c>
      <c r="F437" s="39">
        <f t="shared" si="7"/>
        <v>5959.41</v>
      </c>
      <c r="G437" s="31">
        <f t="shared" si="0"/>
        <v>0</v>
      </c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4.25" customHeight="1" x14ac:dyDescent="0.25">
      <c r="A438" s="37" t="s">
        <v>44</v>
      </c>
      <c r="B438" s="37" t="s">
        <v>39</v>
      </c>
      <c r="C438" s="37" t="s">
        <v>45</v>
      </c>
      <c r="D438" s="37" t="s">
        <v>41</v>
      </c>
      <c r="E438" s="38">
        <v>5000.72</v>
      </c>
      <c r="F438" s="39">
        <f t="shared" si="7"/>
        <v>4750.6840000000002</v>
      </c>
      <c r="G438" s="31">
        <f t="shared" si="0"/>
        <v>-250.03600000000006</v>
      </c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4.25" customHeight="1" x14ac:dyDescent="0.25">
      <c r="A439" s="37" t="s">
        <v>63</v>
      </c>
      <c r="B439" s="37" t="s">
        <v>39</v>
      </c>
      <c r="C439" s="37" t="s">
        <v>49</v>
      </c>
      <c r="D439" s="37" t="s">
        <v>54</v>
      </c>
      <c r="E439" s="38">
        <v>2159.5500000000002</v>
      </c>
      <c r="F439" s="39">
        <f t="shared" si="7"/>
        <v>2159.5500000000002</v>
      </c>
      <c r="G439" s="31">
        <f t="shared" si="0"/>
        <v>0</v>
      </c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4.25" customHeight="1" x14ac:dyDescent="0.25">
      <c r="A440" s="37" t="s">
        <v>47</v>
      </c>
      <c r="B440" s="37" t="s">
        <v>52</v>
      </c>
      <c r="C440" s="37" t="s">
        <v>58</v>
      </c>
      <c r="D440" s="37" t="s">
        <v>54</v>
      </c>
      <c r="E440" s="38">
        <v>5433.76</v>
      </c>
      <c r="F440" s="39">
        <f t="shared" si="7"/>
        <v>5433.76</v>
      </c>
      <c r="G440" s="31">
        <f t="shared" si="0"/>
        <v>0</v>
      </c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4.25" customHeight="1" x14ac:dyDescent="0.25">
      <c r="A441" s="37" t="s">
        <v>63</v>
      </c>
      <c r="B441" s="37" t="s">
        <v>52</v>
      </c>
      <c r="C441" s="37" t="s">
        <v>49</v>
      </c>
      <c r="D441" s="37" t="s">
        <v>50</v>
      </c>
      <c r="E441" s="38">
        <v>8506.77</v>
      </c>
      <c r="F441" s="39">
        <f t="shared" si="7"/>
        <v>8506.77</v>
      </c>
      <c r="G441" s="31">
        <f t="shared" si="0"/>
        <v>0</v>
      </c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4.25" customHeight="1" x14ac:dyDescent="0.25">
      <c r="A442" s="37" t="s">
        <v>38</v>
      </c>
      <c r="B442" s="37" t="s">
        <v>39</v>
      </c>
      <c r="C442" s="37" t="s">
        <v>67</v>
      </c>
      <c r="D442" s="37" t="s">
        <v>50</v>
      </c>
      <c r="E442" s="38">
        <v>4899.28</v>
      </c>
      <c r="F442" s="39">
        <f t="shared" si="7"/>
        <v>4899.28</v>
      </c>
      <c r="G442" s="31">
        <f t="shared" si="0"/>
        <v>0</v>
      </c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4.25" customHeight="1" x14ac:dyDescent="0.25">
      <c r="A443" s="37" t="s">
        <v>38</v>
      </c>
      <c r="B443" s="37" t="s">
        <v>57</v>
      </c>
      <c r="C443" s="37" t="s">
        <v>64</v>
      </c>
      <c r="D443" s="37" t="s">
        <v>50</v>
      </c>
      <c r="E443" s="38">
        <v>4824.3900000000003</v>
      </c>
      <c r="F443" s="39">
        <f t="shared" si="7"/>
        <v>4824.3900000000003</v>
      </c>
      <c r="G443" s="31">
        <f t="shared" si="0"/>
        <v>0</v>
      </c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4.25" customHeight="1" x14ac:dyDescent="0.25">
      <c r="A444" s="37" t="s">
        <v>47</v>
      </c>
      <c r="B444" s="37" t="s">
        <v>39</v>
      </c>
      <c r="C444" s="37" t="s">
        <v>64</v>
      </c>
      <c r="D444" s="37" t="s">
        <v>59</v>
      </c>
      <c r="E444" s="38">
        <v>5331.28</v>
      </c>
      <c r="F444" s="39">
        <f t="shared" si="7"/>
        <v>5331.28</v>
      </c>
      <c r="G444" s="31">
        <f t="shared" si="0"/>
        <v>0</v>
      </c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4.25" customHeight="1" x14ac:dyDescent="0.25">
      <c r="A445" s="37" t="s">
        <v>63</v>
      </c>
      <c r="B445" s="37" t="s">
        <v>48</v>
      </c>
      <c r="C445" s="37" t="s">
        <v>65</v>
      </c>
      <c r="D445" s="37" t="s">
        <v>50</v>
      </c>
      <c r="E445" s="38">
        <v>5390.32</v>
      </c>
      <c r="F445" s="39">
        <f t="shared" si="7"/>
        <v>5390.32</v>
      </c>
      <c r="G445" s="31">
        <f t="shared" si="0"/>
        <v>0</v>
      </c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4.25" customHeight="1" x14ac:dyDescent="0.25">
      <c r="A446" s="37" t="s">
        <v>47</v>
      </c>
      <c r="B446" s="37" t="s">
        <v>57</v>
      </c>
      <c r="C446" s="37" t="s">
        <v>45</v>
      </c>
      <c r="D446" s="37" t="s">
        <v>41</v>
      </c>
      <c r="E446" s="38">
        <v>8806.2099999999991</v>
      </c>
      <c r="F446" s="39">
        <f t="shared" si="7"/>
        <v>8806.2099999999991</v>
      </c>
      <c r="G446" s="31">
        <f t="shared" si="0"/>
        <v>0</v>
      </c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4.25" customHeight="1" x14ac:dyDescent="0.25">
      <c r="A447" s="37" t="s">
        <v>38</v>
      </c>
      <c r="B447" s="37" t="s">
        <v>39</v>
      </c>
      <c r="C447" s="37" t="s">
        <v>67</v>
      </c>
      <c r="D447" s="37" t="s">
        <v>54</v>
      </c>
      <c r="E447" s="38">
        <v>4589.92</v>
      </c>
      <c r="F447" s="39">
        <f t="shared" si="7"/>
        <v>4589.92</v>
      </c>
      <c r="G447" s="31">
        <f t="shared" si="0"/>
        <v>0</v>
      </c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4.25" customHeight="1" x14ac:dyDescent="0.25">
      <c r="A448" s="37" t="s">
        <v>44</v>
      </c>
      <c r="B448" s="37" t="s">
        <v>57</v>
      </c>
      <c r="C448" s="37" t="s">
        <v>67</v>
      </c>
      <c r="D448" s="37" t="s">
        <v>41</v>
      </c>
      <c r="E448" s="38">
        <v>7879.83</v>
      </c>
      <c r="F448" s="39">
        <f t="shared" si="7"/>
        <v>7879.83</v>
      </c>
      <c r="G448" s="31">
        <f t="shared" si="0"/>
        <v>0</v>
      </c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4.25" customHeight="1" x14ac:dyDescent="0.25">
      <c r="A449" s="37" t="s">
        <v>63</v>
      </c>
      <c r="B449" s="37" t="s">
        <v>57</v>
      </c>
      <c r="C449" s="37" t="s">
        <v>64</v>
      </c>
      <c r="D449" s="37" t="s">
        <v>50</v>
      </c>
      <c r="E449" s="38">
        <v>2868.45</v>
      </c>
      <c r="F449" s="39">
        <f t="shared" si="7"/>
        <v>2868.45</v>
      </c>
      <c r="G449" s="31">
        <f t="shared" si="0"/>
        <v>0</v>
      </c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4.25" customHeight="1" x14ac:dyDescent="0.25">
      <c r="A450" s="37" t="s">
        <v>47</v>
      </c>
      <c r="B450" s="37" t="s">
        <v>52</v>
      </c>
      <c r="C450" s="37" t="s">
        <v>53</v>
      </c>
      <c r="D450" s="37" t="s">
        <v>50</v>
      </c>
      <c r="E450" s="38">
        <v>3205.02</v>
      </c>
      <c r="F450" s="39">
        <f t="shared" si="7"/>
        <v>3205.02</v>
      </c>
      <c r="G450" s="31">
        <f t="shared" si="0"/>
        <v>0</v>
      </c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4.25" customHeight="1" x14ac:dyDescent="0.25">
      <c r="A451" s="37" t="s">
        <v>47</v>
      </c>
      <c r="B451" s="37" t="s">
        <v>48</v>
      </c>
      <c r="C451" s="37" t="s">
        <v>65</v>
      </c>
      <c r="D451" s="37" t="s">
        <v>50</v>
      </c>
      <c r="E451" s="38">
        <v>9295.5400000000009</v>
      </c>
      <c r="F451" s="39">
        <f t="shared" ref="F451:F514" si="8">IF(AND(B451=$I$2,C451=$I$3,D451=$I$4),E451*95%,E451)</f>
        <v>9295.5400000000009</v>
      </c>
      <c r="G451" s="31">
        <f t="shared" si="0"/>
        <v>0</v>
      </c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4.25" customHeight="1" x14ac:dyDescent="0.25">
      <c r="A452" s="37" t="s">
        <v>44</v>
      </c>
      <c r="B452" s="37" t="s">
        <v>57</v>
      </c>
      <c r="C452" s="37" t="s">
        <v>65</v>
      </c>
      <c r="D452" s="37" t="s">
        <v>54</v>
      </c>
      <c r="E452" s="38">
        <v>837.8</v>
      </c>
      <c r="F452" s="39">
        <f t="shared" si="8"/>
        <v>837.8</v>
      </c>
      <c r="G452" s="31">
        <f t="shared" si="0"/>
        <v>0</v>
      </c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4.25" customHeight="1" x14ac:dyDescent="0.25">
      <c r="A453" s="37" t="s">
        <v>38</v>
      </c>
      <c r="B453" s="37" t="s">
        <v>48</v>
      </c>
      <c r="C453" s="37" t="s">
        <v>58</v>
      </c>
      <c r="D453" s="37" t="s">
        <v>50</v>
      </c>
      <c r="E453" s="38">
        <v>4998.1099999999997</v>
      </c>
      <c r="F453" s="39">
        <f t="shared" si="8"/>
        <v>4998.1099999999997</v>
      </c>
      <c r="G453" s="31">
        <f t="shared" si="0"/>
        <v>0</v>
      </c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4.25" customHeight="1" x14ac:dyDescent="0.25">
      <c r="A454" s="37" t="s">
        <v>63</v>
      </c>
      <c r="B454" s="37" t="s">
        <v>52</v>
      </c>
      <c r="C454" s="37" t="s">
        <v>53</v>
      </c>
      <c r="D454" s="37" t="s">
        <v>50</v>
      </c>
      <c r="E454" s="38">
        <v>4813.26</v>
      </c>
      <c r="F454" s="39">
        <f t="shared" si="8"/>
        <v>4813.26</v>
      </c>
      <c r="G454" s="31">
        <f t="shared" si="0"/>
        <v>0</v>
      </c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4.25" customHeight="1" x14ac:dyDescent="0.25">
      <c r="A455" s="37" t="s">
        <v>44</v>
      </c>
      <c r="B455" s="37" t="s">
        <v>39</v>
      </c>
      <c r="C455" s="37" t="s">
        <v>70</v>
      </c>
      <c r="D455" s="37" t="s">
        <v>41</v>
      </c>
      <c r="E455" s="38">
        <v>9272.39</v>
      </c>
      <c r="F455" s="39">
        <f t="shared" si="8"/>
        <v>9272.39</v>
      </c>
      <c r="G455" s="31">
        <f t="shared" si="0"/>
        <v>0</v>
      </c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4.25" customHeight="1" x14ac:dyDescent="0.25">
      <c r="A456" s="37" t="s">
        <v>38</v>
      </c>
      <c r="B456" s="37" t="s">
        <v>48</v>
      </c>
      <c r="C456" s="37" t="s">
        <v>70</v>
      </c>
      <c r="D456" s="37" t="s">
        <v>50</v>
      </c>
      <c r="E456" s="38">
        <v>1147.0999999999999</v>
      </c>
      <c r="F456" s="39">
        <f t="shared" si="8"/>
        <v>1147.0999999999999</v>
      </c>
      <c r="G456" s="31">
        <f t="shared" si="0"/>
        <v>0</v>
      </c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4.25" customHeight="1" x14ac:dyDescent="0.25">
      <c r="A457" s="37" t="s">
        <v>38</v>
      </c>
      <c r="B457" s="37" t="s">
        <v>57</v>
      </c>
      <c r="C457" s="37" t="s">
        <v>55</v>
      </c>
      <c r="D457" s="37" t="s">
        <v>50</v>
      </c>
      <c r="E457" s="38">
        <v>7759.57</v>
      </c>
      <c r="F457" s="39">
        <f t="shared" si="8"/>
        <v>7759.57</v>
      </c>
      <c r="G457" s="31">
        <f t="shared" si="0"/>
        <v>0</v>
      </c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4.25" customHeight="1" x14ac:dyDescent="0.25">
      <c r="A458" s="37" t="s">
        <v>63</v>
      </c>
      <c r="B458" s="37" t="s">
        <v>57</v>
      </c>
      <c r="C458" s="37" t="s">
        <v>49</v>
      </c>
      <c r="D458" s="37" t="s">
        <v>59</v>
      </c>
      <c r="E458" s="38">
        <v>9399.9699999999993</v>
      </c>
      <c r="F458" s="39">
        <f t="shared" si="8"/>
        <v>9399.9699999999993</v>
      </c>
      <c r="G458" s="31">
        <f t="shared" si="0"/>
        <v>0</v>
      </c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4.25" customHeight="1" x14ac:dyDescent="0.25">
      <c r="A459" s="37" t="s">
        <v>47</v>
      </c>
      <c r="B459" s="37" t="s">
        <v>39</v>
      </c>
      <c r="C459" s="37" t="s">
        <v>65</v>
      </c>
      <c r="D459" s="37" t="s">
        <v>59</v>
      </c>
      <c r="E459" s="38">
        <v>298.25</v>
      </c>
      <c r="F459" s="39">
        <f t="shared" si="8"/>
        <v>298.25</v>
      </c>
      <c r="G459" s="31">
        <f t="shared" si="0"/>
        <v>0</v>
      </c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4.25" customHeight="1" x14ac:dyDescent="0.25">
      <c r="A460" s="37" t="s">
        <v>44</v>
      </c>
      <c r="B460" s="37" t="s">
        <v>39</v>
      </c>
      <c r="C460" s="37" t="s">
        <v>67</v>
      </c>
      <c r="D460" s="37" t="s">
        <v>54</v>
      </c>
      <c r="E460" s="38">
        <v>2811.33</v>
      </c>
      <c r="F460" s="39">
        <f t="shared" si="8"/>
        <v>2811.33</v>
      </c>
      <c r="G460" s="31">
        <f t="shared" si="0"/>
        <v>0</v>
      </c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4.25" customHeight="1" x14ac:dyDescent="0.25">
      <c r="A461" s="37" t="s">
        <v>63</v>
      </c>
      <c r="B461" s="37" t="s">
        <v>39</v>
      </c>
      <c r="C461" s="37" t="s">
        <v>66</v>
      </c>
      <c r="D461" s="37" t="s">
        <v>54</v>
      </c>
      <c r="E461" s="38">
        <v>3394.47</v>
      </c>
      <c r="F461" s="39">
        <f t="shared" si="8"/>
        <v>3394.47</v>
      </c>
      <c r="G461" s="31">
        <f t="shared" si="0"/>
        <v>0</v>
      </c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4.25" customHeight="1" x14ac:dyDescent="0.25">
      <c r="A462" s="37" t="s">
        <v>44</v>
      </c>
      <c r="B462" s="37" t="s">
        <v>39</v>
      </c>
      <c r="C462" s="37" t="s">
        <v>40</v>
      </c>
      <c r="D462" s="37" t="s">
        <v>41</v>
      </c>
      <c r="E462" s="38">
        <v>8385.7999999999993</v>
      </c>
      <c r="F462" s="39">
        <f t="shared" si="8"/>
        <v>8385.7999999999993</v>
      </c>
      <c r="G462" s="31">
        <f t="shared" si="0"/>
        <v>0</v>
      </c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4.25" customHeight="1" x14ac:dyDescent="0.25">
      <c r="A463" s="37" t="s">
        <v>63</v>
      </c>
      <c r="B463" s="37" t="s">
        <v>39</v>
      </c>
      <c r="C463" s="37" t="s">
        <v>40</v>
      </c>
      <c r="D463" s="37" t="s">
        <v>59</v>
      </c>
      <c r="E463" s="38">
        <v>271.74</v>
      </c>
      <c r="F463" s="39">
        <f t="shared" si="8"/>
        <v>271.74</v>
      </c>
      <c r="G463" s="31">
        <f t="shared" si="0"/>
        <v>0</v>
      </c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4.25" customHeight="1" x14ac:dyDescent="0.25">
      <c r="A464" s="37" t="s">
        <v>63</v>
      </c>
      <c r="B464" s="37" t="s">
        <v>39</v>
      </c>
      <c r="C464" s="37" t="s">
        <v>68</v>
      </c>
      <c r="D464" s="37" t="s">
        <v>50</v>
      </c>
      <c r="E464" s="38">
        <v>663.48</v>
      </c>
      <c r="F464" s="39">
        <f t="shared" si="8"/>
        <v>663.48</v>
      </c>
      <c r="G464" s="31">
        <f t="shared" si="0"/>
        <v>0</v>
      </c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4.25" customHeight="1" x14ac:dyDescent="0.25">
      <c r="A465" s="37" t="s">
        <v>63</v>
      </c>
      <c r="B465" s="37" t="s">
        <v>48</v>
      </c>
      <c r="C465" s="37" t="s">
        <v>58</v>
      </c>
      <c r="D465" s="37" t="s">
        <v>54</v>
      </c>
      <c r="E465" s="38">
        <v>2756.17</v>
      </c>
      <c r="F465" s="39">
        <f t="shared" si="8"/>
        <v>2756.17</v>
      </c>
      <c r="G465" s="31">
        <f t="shared" si="0"/>
        <v>0</v>
      </c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4.25" customHeight="1" x14ac:dyDescent="0.25">
      <c r="A466" s="37" t="s">
        <v>44</v>
      </c>
      <c r="B466" s="37" t="s">
        <v>57</v>
      </c>
      <c r="C466" s="37" t="s">
        <v>69</v>
      </c>
      <c r="D466" s="37" t="s">
        <v>54</v>
      </c>
      <c r="E466" s="38">
        <v>8209.86</v>
      </c>
      <c r="F466" s="39">
        <f t="shared" si="8"/>
        <v>8209.86</v>
      </c>
      <c r="G466" s="31">
        <f t="shared" si="0"/>
        <v>0</v>
      </c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4.25" customHeight="1" x14ac:dyDescent="0.25">
      <c r="A467" s="37" t="s">
        <v>44</v>
      </c>
      <c r="B467" s="37" t="s">
        <v>39</v>
      </c>
      <c r="C467" s="37" t="s">
        <v>55</v>
      </c>
      <c r="D467" s="37" t="s">
        <v>41</v>
      </c>
      <c r="E467" s="38">
        <v>2239.67</v>
      </c>
      <c r="F467" s="39">
        <f t="shared" si="8"/>
        <v>2239.67</v>
      </c>
      <c r="G467" s="31">
        <f t="shared" si="0"/>
        <v>0</v>
      </c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4.25" customHeight="1" x14ac:dyDescent="0.25">
      <c r="A468" s="37" t="s">
        <v>44</v>
      </c>
      <c r="B468" s="37" t="s">
        <v>39</v>
      </c>
      <c r="C468" s="37" t="s">
        <v>65</v>
      </c>
      <c r="D468" s="37" t="s">
        <v>50</v>
      </c>
      <c r="E468" s="38">
        <v>9190.24</v>
      </c>
      <c r="F468" s="39">
        <f t="shared" si="8"/>
        <v>9190.24</v>
      </c>
      <c r="G468" s="31">
        <f t="shared" si="0"/>
        <v>0</v>
      </c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4.25" customHeight="1" x14ac:dyDescent="0.25">
      <c r="A469" s="37" t="s">
        <v>47</v>
      </c>
      <c r="B469" s="37" t="s">
        <v>39</v>
      </c>
      <c r="C469" s="37" t="s">
        <v>49</v>
      </c>
      <c r="D469" s="37" t="s">
        <v>41</v>
      </c>
      <c r="E469" s="38">
        <v>7025.09</v>
      </c>
      <c r="F469" s="39">
        <f t="shared" si="8"/>
        <v>7025.09</v>
      </c>
      <c r="G469" s="31">
        <f t="shared" si="0"/>
        <v>0</v>
      </c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4.25" customHeight="1" x14ac:dyDescent="0.25">
      <c r="A470" s="37" t="s">
        <v>44</v>
      </c>
      <c r="B470" s="37" t="s">
        <v>48</v>
      </c>
      <c r="C470" s="37" t="s">
        <v>58</v>
      </c>
      <c r="D470" s="37" t="s">
        <v>50</v>
      </c>
      <c r="E470" s="38">
        <v>4616.16</v>
      </c>
      <c r="F470" s="39">
        <f t="shared" si="8"/>
        <v>4616.16</v>
      </c>
      <c r="G470" s="31">
        <f t="shared" si="0"/>
        <v>0</v>
      </c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4.25" customHeight="1" x14ac:dyDescent="0.25">
      <c r="A471" s="37" t="s">
        <v>44</v>
      </c>
      <c r="B471" s="37" t="s">
        <v>57</v>
      </c>
      <c r="C471" s="37" t="s">
        <v>49</v>
      </c>
      <c r="D471" s="37" t="s">
        <v>54</v>
      </c>
      <c r="E471" s="38">
        <v>1281.26</v>
      </c>
      <c r="F471" s="39">
        <f t="shared" si="8"/>
        <v>1281.26</v>
      </c>
      <c r="G471" s="31">
        <f t="shared" si="0"/>
        <v>0</v>
      </c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4.25" customHeight="1" x14ac:dyDescent="0.25">
      <c r="A472" s="37" t="s">
        <v>47</v>
      </c>
      <c r="B472" s="37" t="s">
        <v>39</v>
      </c>
      <c r="C472" s="37" t="s">
        <v>49</v>
      </c>
      <c r="D472" s="37" t="s">
        <v>50</v>
      </c>
      <c r="E472" s="38">
        <v>690.45</v>
      </c>
      <c r="F472" s="39">
        <f t="shared" si="8"/>
        <v>690.45</v>
      </c>
      <c r="G472" s="31">
        <f t="shared" si="0"/>
        <v>0</v>
      </c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4.25" customHeight="1" x14ac:dyDescent="0.25">
      <c r="A473" s="37" t="s">
        <v>44</v>
      </c>
      <c r="B473" s="37" t="s">
        <v>39</v>
      </c>
      <c r="C473" s="37" t="s">
        <v>40</v>
      </c>
      <c r="D473" s="37" t="s">
        <v>50</v>
      </c>
      <c r="E473" s="38">
        <v>4622.3100000000004</v>
      </c>
      <c r="F473" s="39">
        <f t="shared" si="8"/>
        <v>4622.3100000000004</v>
      </c>
      <c r="G473" s="31">
        <f t="shared" si="0"/>
        <v>0</v>
      </c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4.25" customHeight="1" x14ac:dyDescent="0.25">
      <c r="A474" s="37" t="s">
        <v>63</v>
      </c>
      <c r="B474" s="37" t="s">
        <v>48</v>
      </c>
      <c r="C474" s="37" t="s">
        <v>58</v>
      </c>
      <c r="D474" s="37" t="s">
        <v>41</v>
      </c>
      <c r="E474" s="38">
        <v>942.75</v>
      </c>
      <c r="F474" s="39">
        <f t="shared" si="8"/>
        <v>942.75</v>
      </c>
      <c r="G474" s="31">
        <f t="shared" si="0"/>
        <v>0</v>
      </c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4.25" customHeight="1" x14ac:dyDescent="0.25">
      <c r="A475" s="37" t="s">
        <v>63</v>
      </c>
      <c r="B475" s="37" t="s">
        <v>48</v>
      </c>
      <c r="C475" s="37" t="s">
        <v>65</v>
      </c>
      <c r="D475" s="37" t="s">
        <v>54</v>
      </c>
      <c r="E475" s="38">
        <v>2143.89</v>
      </c>
      <c r="F475" s="39">
        <f t="shared" si="8"/>
        <v>2143.89</v>
      </c>
      <c r="G475" s="31">
        <f t="shared" si="0"/>
        <v>0</v>
      </c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4.25" customHeight="1" x14ac:dyDescent="0.25">
      <c r="A476" s="37" t="s">
        <v>44</v>
      </c>
      <c r="B476" s="37" t="s">
        <v>57</v>
      </c>
      <c r="C476" s="37" t="s">
        <v>45</v>
      </c>
      <c r="D476" s="37" t="s">
        <v>41</v>
      </c>
      <c r="E476" s="38">
        <v>9034.5499999999993</v>
      </c>
      <c r="F476" s="39">
        <f t="shared" si="8"/>
        <v>9034.5499999999993</v>
      </c>
      <c r="G476" s="31">
        <f t="shared" si="0"/>
        <v>0</v>
      </c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4.25" customHeight="1" x14ac:dyDescent="0.25">
      <c r="A477" s="37" t="s">
        <v>38</v>
      </c>
      <c r="B477" s="37" t="s">
        <v>52</v>
      </c>
      <c r="C477" s="37" t="s">
        <v>64</v>
      </c>
      <c r="D477" s="37" t="s">
        <v>54</v>
      </c>
      <c r="E477" s="38">
        <v>1990.3</v>
      </c>
      <c r="F477" s="39">
        <f t="shared" si="8"/>
        <v>1990.3</v>
      </c>
      <c r="G477" s="31">
        <f t="shared" si="0"/>
        <v>0</v>
      </c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4.25" customHeight="1" x14ac:dyDescent="0.25">
      <c r="A478" s="37" t="s">
        <v>44</v>
      </c>
      <c r="B478" s="37" t="s">
        <v>52</v>
      </c>
      <c r="C478" s="37" t="s">
        <v>70</v>
      </c>
      <c r="D478" s="37" t="s">
        <v>41</v>
      </c>
      <c r="E478" s="38">
        <v>1946.91</v>
      </c>
      <c r="F478" s="39">
        <f t="shared" si="8"/>
        <v>1946.91</v>
      </c>
      <c r="G478" s="31">
        <f t="shared" si="0"/>
        <v>0</v>
      </c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4.25" customHeight="1" x14ac:dyDescent="0.25">
      <c r="A479" s="37" t="s">
        <v>44</v>
      </c>
      <c r="B479" s="37" t="s">
        <v>52</v>
      </c>
      <c r="C479" s="37" t="s">
        <v>40</v>
      </c>
      <c r="D479" s="37" t="s">
        <v>41</v>
      </c>
      <c r="E479" s="38">
        <v>1594.58</v>
      </c>
      <c r="F479" s="39">
        <f t="shared" si="8"/>
        <v>1594.58</v>
      </c>
      <c r="G479" s="31">
        <f t="shared" si="0"/>
        <v>0</v>
      </c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4.25" customHeight="1" x14ac:dyDescent="0.25">
      <c r="A480" s="37" t="s">
        <v>63</v>
      </c>
      <c r="B480" s="37" t="s">
        <v>48</v>
      </c>
      <c r="C480" s="37" t="s">
        <v>65</v>
      </c>
      <c r="D480" s="37" t="s">
        <v>41</v>
      </c>
      <c r="E480" s="38">
        <v>2521.41</v>
      </c>
      <c r="F480" s="39">
        <f t="shared" si="8"/>
        <v>2521.41</v>
      </c>
      <c r="G480" s="31">
        <f t="shared" si="0"/>
        <v>0</v>
      </c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4.25" customHeight="1" x14ac:dyDescent="0.25">
      <c r="A481" s="37" t="s">
        <v>63</v>
      </c>
      <c r="B481" s="37" t="s">
        <v>57</v>
      </c>
      <c r="C481" s="37" t="s">
        <v>40</v>
      </c>
      <c r="D481" s="37" t="s">
        <v>54</v>
      </c>
      <c r="E481" s="38">
        <v>6606.17</v>
      </c>
      <c r="F481" s="39">
        <f t="shared" si="8"/>
        <v>6606.17</v>
      </c>
      <c r="G481" s="31">
        <f t="shared" si="0"/>
        <v>0</v>
      </c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4.25" customHeight="1" x14ac:dyDescent="0.25">
      <c r="A482" s="37" t="s">
        <v>44</v>
      </c>
      <c r="B482" s="37" t="s">
        <v>52</v>
      </c>
      <c r="C482" s="37" t="s">
        <v>68</v>
      </c>
      <c r="D482" s="37" t="s">
        <v>54</v>
      </c>
      <c r="E482" s="38">
        <v>7294.85</v>
      </c>
      <c r="F482" s="39">
        <f t="shared" si="8"/>
        <v>7294.85</v>
      </c>
      <c r="G482" s="31">
        <f t="shared" si="0"/>
        <v>0</v>
      </c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4.25" customHeight="1" x14ac:dyDescent="0.25">
      <c r="A483" s="37" t="s">
        <v>38</v>
      </c>
      <c r="B483" s="37" t="s">
        <v>48</v>
      </c>
      <c r="C483" s="37" t="s">
        <v>55</v>
      </c>
      <c r="D483" s="37" t="s">
        <v>54</v>
      </c>
      <c r="E483" s="38">
        <v>7783.64</v>
      </c>
      <c r="F483" s="39">
        <f t="shared" si="8"/>
        <v>7783.64</v>
      </c>
      <c r="G483" s="31">
        <f t="shared" si="0"/>
        <v>0</v>
      </c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4.25" customHeight="1" x14ac:dyDescent="0.25">
      <c r="A484" s="37" t="s">
        <v>44</v>
      </c>
      <c r="B484" s="37" t="s">
        <v>57</v>
      </c>
      <c r="C484" s="37" t="s">
        <v>49</v>
      </c>
      <c r="D484" s="37" t="s">
        <v>54</v>
      </c>
      <c r="E484" s="38">
        <v>6736.05</v>
      </c>
      <c r="F484" s="39">
        <f t="shared" si="8"/>
        <v>6736.05</v>
      </c>
      <c r="G484" s="31">
        <f t="shared" si="0"/>
        <v>0</v>
      </c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4.25" customHeight="1" x14ac:dyDescent="0.25">
      <c r="A485" s="37" t="s">
        <v>38</v>
      </c>
      <c r="B485" s="37" t="s">
        <v>39</v>
      </c>
      <c r="C485" s="37" t="s">
        <v>64</v>
      </c>
      <c r="D485" s="37" t="s">
        <v>50</v>
      </c>
      <c r="E485" s="38">
        <v>8803.18</v>
      </c>
      <c r="F485" s="39">
        <f t="shared" si="8"/>
        <v>8803.18</v>
      </c>
      <c r="G485" s="31">
        <f t="shared" si="0"/>
        <v>0</v>
      </c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4.25" customHeight="1" x14ac:dyDescent="0.25">
      <c r="A486" s="37" t="s">
        <v>47</v>
      </c>
      <c r="B486" s="37" t="s">
        <v>57</v>
      </c>
      <c r="C486" s="37" t="s">
        <v>40</v>
      </c>
      <c r="D486" s="37" t="s">
        <v>54</v>
      </c>
      <c r="E486" s="38">
        <v>2905.94</v>
      </c>
      <c r="F486" s="39">
        <f t="shared" si="8"/>
        <v>2905.94</v>
      </c>
      <c r="G486" s="31">
        <f t="shared" si="0"/>
        <v>0</v>
      </c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4.25" customHeight="1" x14ac:dyDescent="0.25">
      <c r="A487" s="37" t="s">
        <v>38</v>
      </c>
      <c r="B487" s="37" t="s">
        <v>39</v>
      </c>
      <c r="C487" s="37" t="s">
        <v>45</v>
      </c>
      <c r="D487" s="37" t="s">
        <v>50</v>
      </c>
      <c r="E487" s="38">
        <v>903.92</v>
      </c>
      <c r="F487" s="39">
        <f t="shared" si="8"/>
        <v>903.92</v>
      </c>
      <c r="G487" s="31">
        <f t="shared" si="0"/>
        <v>0</v>
      </c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4.25" customHeight="1" x14ac:dyDescent="0.25">
      <c r="A488" s="37" t="s">
        <v>44</v>
      </c>
      <c r="B488" s="37" t="s">
        <v>39</v>
      </c>
      <c r="C488" s="37" t="s">
        <v>68</v>
      </c>
      <c r="D488" s="37" t="s">
        <v>50</v>
      </c>
      <c r="E488" s="38">
        <v>951.2</v>
      </c>
      <c r="F488" s="39">
        <f t="shared" si="8"/>
        <v>951.2</v>
      </c>
      <c r="G488" s="31">
        <f t="shared" si="0"/>
        <v>0</v>
      </c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4.25" customHeight="1" x14ac:dyDescent="0.25">
      <c r="A489" s="37" t="s">
        <v>47</v>
      </c>
      <c r="B489" s="37" t="s">
        <v>52</v>
      </c>
      <c r="C489" s="37" t="s">
        <v>49</v>
      </c>
      <c r="D489" s="37" t="s">
        <v>59</v>
      </c>
      <c r="E489" s="38">
        <v>2846.72</v>
      </c>
      <c r="F489" s="39">
        <f t="shared" si="8"/>
        <v>2846.72</v>
      </c>
      <c r="G489" s="31">
        <f t="shared" si="0"/>
        <v>0</v>
      </c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4.25" customHeight="1" x14ac:dyDescent="0.25">
      <c r="A490" s="37" t="s">
        <v>38</v>
      </c>
      <c r="B490" s="37" t="s">
        <v>39</v>
      </c>
      <c r="C490" s="37" t="s">
        <v>53</v>
      </c>
      <c r="D490" s="37" t="s">
        <v>54</v>
      </c>
      <c r="E490" s="38">
        <v>5478.08</v>
      </c>
      <c r="F490" s="39">
        <f t="shared" si="8"/>
        <v>5478.08</v>
      </c>
      <c r="G490" s="31">
        <f t="shared" si="0"/>
        <v>0</v>
      </c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4.25" customHeight="1" x14ac:dyDescent="0.25">
      <c r="A491" s="37" t="s">
        <v>38</v>
      </c>
      <c r="B491" s="37" t="s">
        <v>48</v>
      </c>
      <c r="C491" s="37" t="s">
        <v>66</v>
      </c>
      <c r="D491" s="37" t="s">
        <v>41</v>
      </c>
      <c r="E491" s="38">
        <v>2844.17</v>
      </c>
      <c r="F491" s="39">
        <f t="shared" si="8"/>
        <v>2844.17</v>
      </c>
      <c r="G491" s="31">
        <f t="shared" si="0"/>
        <v>0</v>
      </c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4.25" customHeight="1" x14ac:dyDescent="0.25">
      <c r="A492" s="37" t="s">
        <v>44</v>
      </c>
      <c r="B492" s="37" t="s">
        <v>39</v>
      </c>
      <c r="C492" s="37" t="s">
        <v>45</v>
      </c>
      <c r="D492" s="37" t="s">
        <v>41</v>
      </c>
      <c r="E492" s="38">
        <v>4919.49</v>
      </c>
      <c r="F492" s="39">
        <f t="shared" si="8"/>
        <v>4673.5154999999995</v>
      </c>
      <c r="G492" s="31">
        <f t="shared" si="0"/>
        <v>-245.97450000000026</v>
      </c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4.25" customHeight="1" x14ac:dyDescent="0.25">
      <c r="A493" s="37" t="s">
        <v>47</v>
      </c>
      <c r="B493" s="37" t="s">
        <v>48</v>
      </c>
      <c r="C493" s="37" t="s">
        <v>40</v>
      </c>
      <c r="D493" s="37" t="s">
        <v>59</v>
      </c>
      <c r="E493" s="38">
        <v>285.3</v>
      </c>
      <c r="F493" s="39">
        <f t="shared" si="8"/>
        <v>285.3</v>
      </c>
      <c r="G493" s="31">
        <f t="shared" si="0"/>
        <v>0</v>
      </c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4.25" customHeight="1" x14ac:dyDescent="0.25">
      <c r="A494" s="37" t="s">
        <v>44</v>
      </c>
      <c r="B494" s="37" t="s">
        <v>57</v>
      </c>
      <c r="C494" s="37" t="s">
        <v>49</v>
      </c>
      <c r="D494" s="37" t="s">
        <v>41</v>
      </c>
      <c r="E494" s="38">
        <v>2619.9</v>
      </c>
      <c r="F494" s="39">
        <f t="shared" si="8"/>
        <v>2619.9</v>
      </c>
      <c r="G494" s="31">
        <f t="shared" si="0"/>
        <v>0</v>
      </c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4.25" customHeight="1" x14ac:dyDescent="0.25">
      <c r="A495" s="37" t="s">
        <v>63</v>
      </c>
      <c r="B495" s="37" t="s">
        <v>39</v>
      </c>
      <c r="C495" s="37" t="s">
        <v>45</v>
      </c>
      <c r="D495" s="37" t="s">
        <v>50</v>
      </c>
      <c r="E495" s="38">
        <v>1551.68</v>
      </c>
      <c r="F495" s="39">
        <f t="shared" si="8"/>
        <v>1551.68</v>
      </c>
      <c r="G495" s="31">
        <f t="shared" si="0"/>
        <v>0</v>
      </c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4.25" customHeight="1" x14ac:dyDescent="0.25">
      <c r="A496" s="37" t="s">
        <v>38</v>
      </c>
      <c r="B496" s="37" t="s">
        <v>48</v>
      </c>
      <c r="C496" s="37" t="s">
        <v>70</v>
      </c>
      <c r="D496" s="37" t="s">
        <v>54</v>
      </c>
      <c r="E496" s="38">
        <v>1520.37</v>
      </c>
      <c r="F496" s="39">
        <f t="shared" si="8"/>
        <v>1520.37</v>
      </c>
      <c r="G496" s="31">
        <f t="shared" si="0"/>
        <v>0</v>
      </c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4.25" customHeight="1" x14ac:dyDescent="0.25">
      <c r="A497" s="37" t="s">
        <v>47</v>
      </c>
      <c r="B497" s="37" t="s">
        <v>52</v>
      </c>
      <c r="C497" s="37" t="s">
        <v>66</v>
      </c>
      <c r="D497" s="37" t="s">
        <v>54</v>
      </c>
      <c r="E497" s="38">
        <v>2556.29</v>
      </c>
      <c r="F497" s="39">
        <f t="shared" si="8"/>
        <v>2556.29</v>
      </c>
      <c r="G497" s="31">
        <f t="shared" si="0"/>
        <v>0</v>
      </c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4.25" customHeight="1" x14ac:dyDescent="0.25">
      <c r="A498" s="37" t="s">
        <v>44</v>
      </c>
      <c r="B498" s="37" t="s">
        <v>52</v>
      </c>
      <c r="C498" s="37" t="s">
        <v>69</v>
      </c>
      <c r="D498" s="37" t="s">
        <v>50</v>
      </c>
      <c r="E498" s="38">
        <v>3637.79</v>
      </c>
      <c r="F498" s="39">
        <f t="shared" si="8"/>
        <v>3637.79</v>
      </c>
      <c r="G498" s="31">
        <f t="shared" si="0"/>
        <v>0</v>
      </c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4.25" customHeight="1" x14ac:dyDescent="0.25">
      <c r="A499" s="37" t="s">
        <v>63</v>
      </c>
      <c r="B499" s="37" t="s">
        <v>52</v>
      </c>
      <c r="C499" s="37" t="s">
        <v>58</v>
      </c>
      <c r="D499" s="37" t="s">
        <v>59</v>
      </c>
      <c r="E499" s="38">
        <v>8123.53</v>
      </c>
      <c r="F499" s="39">
        <f t="shared" si="8"/>
        <v>8123.53</v>
      </c>
      <c r="G499" s="31">
        <f t="shared" si="0"/>
        <v>0</v>
      </c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4.25" customHeight="1" x14ac:dyDescent="0.25">
      <c r="A500" s="37" t="s">
        <v>38</v>
      </c>
      <c r="B500" s="37" t="s">
        <v>39</v>
      </c>
      <c r="C500" s="37" t="s">
        <v>45</v>
      </c>
      <c r="D500" s="37" t="s">
        <v>41</v>
      </c>
      <c r="E500" s="38">
        <v>2580.02</v>
      </c>
      <c r="F500" s="39">
        <f t="shared" si="8"/>
        <v>2451.0189999999998</v>
      </c>
      <c r="G500" s="31">
        <f t="shared" si="0"/>
        <v>-129.0010000000002</v>
      </c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4.25" customHeight="1" x14ac:dyDescent="0.25">
      <c r="A501" s="37" t="s">
        <v>44</v>
      </c>
      <c r="B501" s="37" t="s">
        <v>48</v>
      </c>
      <c r="C501" s="37" t="s">
        <v>68</v>
      </c>
      <c r="D501" s="37" t="s">
        <v>50</v>
      </c>
      <c r="E501" s="38">
        <v>4319.04</v>
      </c>
      <c r="F501" s="39">
        <f t="shared" si="8"/>
        <v>4319.04</v>
      </c>
      <c r="G501" s="31">
        <f t="shared" si="0"/>
        <v>0</v>
      </c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4.25" customHeight="1" x14ac:dyDescent="0.25">
      <c r="A502" s="37" t="s">
        <v>63</v>
      </c>
      <c r="B502" s="37" t="s">
        <v>57</v>
      </c>
      <c r="C502" s="37" t="s">
        <v>69</v>
      </c>
      <c r="D502" s="37" t="s">
        <v>59</v>
      </c>
      <c r="E502" s="38">
        <v>2813.63</v>
      </c>
      <c r="F502" s="39">
        <f t="shared" si="8"/>
        <v>2813.63</v>
      </c>
      <c r="G502" s="31">
        <f t="shared" si="0"/>
        <v>0</v>
      </c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4.25" customHeight="1" x14ac:dyDescent="0.25">
      <c r="A503" s="37" t="s">
        <v>47</v>
      </c>
      <c r="B503" s="37" t="s">
        <v>57</v>
      </c>
      <c r="C503" s="37" t="s">
        <v>64</v>
      </c>
      <c r="D503" s="37" t="s">
        <v>54</v>
      </c>
      <c r="E503" s="38">
        <v>8805.44</v>
      </c>
      <c r="F503" s="39">
        <f t="shared" si="8"/>
        <v>8805.44</v>
      </c>
      <c r="G503" s="31">
        <f t="shared" si="0"/>
        <v>0</v>
      </c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4.25" customHeight="1" x14ac:dyDescent="0.25">
      <c r="A504" s="37" t="s">
        <v>63</v>
      </c>
      <c r="B504" s="37" t="s">
        <v>57</v>
      </c>
      <c r="C504" s="37" t="s">
        <v>49</v>
      </c>
      <c r="D504" s="37" t="s">
        <v>41</v>
      </c>
      <c r="E504" s="38">
        <v>9986.23</v>
      </c>
      <c r="F504" s="39">
        <f t="shared" si="8"/>
        <v>9986.23</v>
      </c>
      <c r="G504" s="31">
        <f t="shared" si="0"/>
        <v>0</v>
      </c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4.25" customHeight="1" x14ac:dyDescent="0.25">
      <c r="A505" s="37" t="s">
        <v>47</v>
      </c>
      <c r="B505" s="37" t="s">
        <v>52</v>
      </c>
      <c r="C505" s="37" t="s">
        <v>70</v>
      </c>
      <c r="D505" s="37" t="s">
        <v>41</v>
      </c>
      <c r="E505" s="38">
        <v>5019.84</v>
      </c>
      <c r="F505" s="39">
        <f t="shared" si="8"/>
        <v>5019.84</v>
      </c>
      <c r="G505" s="31">
        <f t="shared" si="0"/>
        <v>0</v>
      </c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4.25" customHeight="1" x14ac:dyDescent="0.25">
      <c r="A506" s="37" t="s">
        <v>44</v>
      </c>
      <c r="B506" s="37" t="s">
        <v>52</v>
      </c>
      <c r="C506" s="37" t="s">
        <v>70</v>
      </c>
      <c r="D506" s="37" t="s">
        <v>50</v>
      </c>
      <c r="E506" s="38">
        <v>5835.13</v>
      </c>
      <c r="F506" s="39">
        <f t="shared" si="8"/>
        <v>5835.13</v>
      </c>
      <c r="G506" s="31">
        <f t="shared" si="0"/>
        <v>0</v>
      </c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4.25" customHeight="1" x14ac:dyDescent="0.25">
      <c r="A507" s="37" t="s">
        <v>63</v>
      </c>
      <c r="B507" s="37" t="s">
        <v>52</v>
      </c>
      <c r="C507" s="37" t="s">
        <v>64</v>
      </c>
      <c r="D507" s="37" t="s">
        <v>59</v>
      </c>
      <c r="E507" s="38">
        <v>9438.4500000000007</v>
      </c>
      <c r="F507" s="39">
        <f t="shared" si="8"/>
        <v>9438.4500000000007</v>
      </c>
      <c r="G507" s="31">
        <f t="shared" si="0"/>
        <v>0</v>
      </c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4.25" customHeight="1" x14ac:dyDescent="0.25">
      <c r="A508" s="37" t="s">
        <v>38</v>
      </c>
      <c r="B508" s="37" t="s">
        <v>57</v>
      </c>
      <c r="C508" s="37" t="s">
        <v>69</v>
      </c>
      <c r="D508" s="37" t="s">
        <v>41</v>
      </c>
      <c r="E508" s="38">
        <v>5481.41</v>
      </c>
      <c r="F508" s="39">
        <f t="shared" si="8"/>
        <v>5481.41</v>
      </c>
      <c r="G508" s="31">
        <f t="shared" si="0"/>
        <v>0</v>
      </c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4.25" customHeight="1" x14ac:dyDescent="0.25">
      <c r="A509" s="37" t="s">
        <v>38</v>
      </c>
      <c r="B509" s="37" t="s">
        <v>39</v>
      </c>
      <c r="C509" s="37" t="s">
        <v>67</v>
      </c>
      <c r="D509" s="37" t="s">
        <v>50</v>
      </c>
      <c r="E509" s="38">
        <v>2079.3200000000002</v>
      </c>
      <c r="F509" s="39">
        <f t="shared" si="8"/>
        <v>2079.3200000000002</v>
      </c>
      <c r="G509" s="31">
        <f t="shared" si="0"/>
        <v>0</v>
      </c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4.25" customHeight="1" x14ac:dyDescent="0.25">
      <c r="A510" s="37" t="s">
        <v>38</v>
      </c>
      <c r="B510" s="37" t="s">
        <v>39</v>
      </c>
      <c r="C510" s="37" t="s">
        <v>66</v>
      </c>
      <c r="D510" s="37" t="s">
        <v>50</v>
      </c>
      <c r="E510" s="38">
        <v>1905.08</v>
      </c>
      <c r="F510" s="39">
        <f t="shared" si="8"/>
        <v>1905.08</v>
      </c>
      <c r="G510" s="31">
        <f t="shared" si="0"/>
        <v>0</v>
      </c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4.25" customHeight="1" x14ac:dyDescent="0.25">
      <c r="A511" s="37" t="s">
        <v>63</v>
      </c>
      <c r="B511" s="37" t="s">
        <v>48</v>
      </c>
      <c r="C511" s="37" t="s">
        <v>40</v>
      </c>
      <c r="D511" s="37" t="s">
        <v>59</v>
      </c>
      <c r="E511" s="38">
        <v>4980.28</v>
      </c>
      <c r="F511" s="39">
        <f t="shared" si="8"/>
        <v>4980.28</v>
      </c>
      <c r="G511" s="31">
        <f t="shared" si="0"/>
        <v>0</v>
      </c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4.25" customHeight="1" x14ac:dyDescent="0.25">
      <c r="A512" s="37" t="s">
        <v>63</v>
      </c>
      <c r="B512" s="37" t="s">
        <v>57</v>
      </c>
      <c r="C512" s="37" t="s">
        <v>65</v>
      </c>
      <c r="D512" s="37" t="s">
        <v>59</v>
      </c>
      <c r="E512" s="38">
        <v>4147.03</v>
      </c>
      <c r="F512" s="39">
        <f t="shared" si="8"/>
        <v>4147.03</v>
      </c>
      <c r="G512" s="31">
        <f t="shared" si="0"/>
        <v>0</v>
      </c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4.25" customHeight="1" x14ac:dyDescent="0.25">
      <c r="A513" s="37" t="s">
        <v>47</v>
      </c>
      <c r="B513" s="37" t="s">
        <v>52</v>
      </c>
      <c r="C513" s="37" t="s">
        <v>58</v>
      </c>
      <c r="D513" s="37" t="s">
        <v>50</v>
      </c>
      <c r="E513" s="38">
        <v>9813.43</v>
      </c>
      <c r="F513" s="39">
        <f t="shared" si="8"/>
        <v>9813.43</v>
      </c>
      <c r="G513" s="31">
        <f t="shared" si="0"/>
        <v>0</v>
      </c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4.25" customHeight="1" x14ac:dyDescent="0.25">
      <c r="A514" s="37" t="s">
        <v>47</v>
      </c>
      <c r="B514" s="37" t="s">
        <v>52</v>
      </c>
      <c r="C514" s="37" t="s">
        <v>64</v>
      </c>
      <c r="D514" s="37" t="s">
        <v>50</v>
      </c>
      <c r="E514" s="38">
        <v>597.17999999999995</v>
      </c>
      <c r="F514" s="39">
        <f t="shared" si="8"/>
        <v>597.17999999999995</v>
      </c>
      <c r="G514" s="31">
        <f t="shared" si="0"/>
        <v>0</v>
      </c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4.25" customHeight="1" x14ac:dyDescent="0.25">
      <c r="A515" s="37" t="s">
        <v>44</v>
      </c>
      <c r="B515" s="37" t="s">
        <v>52</v>
      </c>
      <c r="C515" s="37" t="s">
        <v>55</v>
      </c>
      <c r="D515" s="37" t="s">
        <v>54</v>
      </c>
      <c r="E515" s="38">
        <v>664.62</v>
      </c>
      <c r="F515" s="39">
        <f t="shared" ref="F515:F578" si="9">IF(AND(B515=$I$2,C515=$I$3,D515=$I$4),E515*95%,E515)</f>
        <v>664.62</v>
      </c>
      <c r="G515" s="31">
        <f t="shared" si="0"/>
        <v>0</v>
      </c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4.25" customHeight="1" x14ac:dyDescent="0.25">
      <c r="A516" s="37" t="s">
        <v>63</v>
      </c>
      <c r="B516" s="37" t="s">
        <v>52</v>
      </c>
      <c r="C516" s="37" t="s">
        <v>58</v>
      </c>
      <c r="D516" s="37" t="s">
        <v>59</v>
      </c>
      <c r="E516" s="38">
        <v>2381.0700000000002</v>
      </c>
      <c r="F516" s="39">
        <f t="shared" si="9"/>
        <v>2381.0700000000002</v>
      </c>
      <c r="G516" s="31">
        <f t="shared" si="0"/>
        <v>0</v>
      </c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4.25" customHeight="1" x14ac:dyDescent="0.25">
      <c r="A517" s="37" t="s">
        <v>63</v>
      </c>
      <c r="B517" s="37" t="s">
        <v>39</v>
      </c>
      <c r="C517" s="37" t="s">
        <v>65</v>
      </c>
      <c r="D517" s="37" t="s">
        <v>59</v>
      </c>
      <c r="E517" s="38">
        <v>3720.44</v>
      </c>
      <c r="F517" s="39">
        <f t="shared" si="9"/>
        <v>3720.44</v>
      </c>
      <c r="G517" s="31">
        <f t="shared" si="0"/>
        <v>0</v>
      </c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4.25" customHeight="1" x14ac:dyDescent="0.25">
      <c r="A518" s="37" t="s">
        <v>63</v>
      </c>
      <c r="B518" s="37" t="s">
        <v>48</v>
      </c>
      <c r="C518" s="37" t="s">
        <v>53</v>
      </c>
      <c r="D518" s="37" t="s">
        <v>59</v>
      </c>
      <c r="E518" s="38">
        <v>7502.52</v>
      </c>
      <c r="F518" s="39">
        <f t="shared" si="9"/>
        <v>7502.52</v>
      </c>
      <c r="G518" s="31">
        <f t="shared" si="0"/>
        <v>0</v>
      </c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4.25" customHeight="1" x14ac:dyDescent="0.25">
      <c r="A519" s="37" t="s">
        <v>47</v>
      </c>
      <c r="B519" s="37" t="s">
        <v>57</v>
      </c>
      <c r="C519" s="37" t="s">
        <v>67</v>
      </c>
      <c r="D519" s="37" t="s">
        <v>54</v>
      </c>
      <c r="E519" s="38">
        <v>6587.95</v>
      </c>
      <c r="F519" s="39">
        <f t="shared" si="9"/>
        <v>6587.95</v>
      </c>
      <c r="G519" s="31">
        <f t="shared" si="0"/>
        <v>0</v>
      </c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4.25" customHeight="1" x14ac:dyDescent="0.25">
      <c r="A520" s="37" t="s">
        <v>44</v>
      </c>
      <c r="B520" s="37" t="s">
        <v>57</v>
      </c>
      <c r="C520" s="37" t="s">
        <v>58</v>
      </c>
      <c r="D520" s="37" t="s">
        <v>41</v>
      </c>
      <c r="E520" s="38">
        <v>3990.06</v>
      </c>
      <c r="F520" s="39">
        <f t="shared" si="9"/>
        <v>3990.06</v>
      </c>
      <c r="G520" s="31">
        <f t="shared" si="0"/>
        <v>0</v>
      </c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4.25" customHeight="1" x14ac:dyDescent="0.25">
      <c r="A521" s="37" t="s">
        <v>63</v>
      </c>
      <c r="B521" s="37" t="s">
        <v>57</v>
      </c>
      <c r="C521" s="37" t="s">
        <v>69</v>
      </c>
      <c r="D521" s="37" t="s">
        <v>54</v>
      </c>
      <c r="E521" s="38">
        <v>2876.53</v>
      </c>
      <c r="F521" s="39">
        <f t="shared" si="9"/>
        <v>2876.53</v>
      </c>
      <c r="G521" s="31">
        <f t="shared" si="0"/>
        <v>0</v>
      </c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4.25" customHeight="1" x14ac:dyDescent="0.25">
      <c r="A522" s="37" t="s">
        <v>47</v>
      </c>
      <c r="B522" s="37" t="s">
        <v>39</v>
      </c>
      <c r="C522" s="37" t="s">
        <v>70</v>
      </c>
      <c r="D522" s="37" t="s">
        <v>59</v>
      </c>
      <c r="E522" s="38">
        <v>8985.5300000000007</v>
      </c>
      <c r="F522" s="39">
        <f t="shared" si="9"/>
        <v>8985.5300000000007</v>
      </c>
      <c r="G522" s="31">
        <f t="shared" si="0"/>
        <v>0</v>
      </c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4.25" customHeight="1" x14ac:dyDescent="0.25">
      <c r="A523" s="37" t="s">
        <v>38</v>
      </c>
      <c r="B523" s="37" t="s">
        <v>57</v>
      </c>
      <c r="C523" s="37" t="s">
        <v>49</v>
      </c>
      <c r="D523" s="37" t="s">
        <v>54</v>
      </c>
      <c r="E523" s="38">
        <v>3228.74</v>
      </c>
      <c r="F523" s="39">
        <f t="shared" si="9"/>
        <v>3228.74</v>
      </c>
      <c r="G523" s="31">
        <f t="shared" si="0"/>
        <v>0</v>
      </c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4.25" customHeight="1" x14ac:dyDescent="0.25">
      <c r="A524" s="37" t="s">
        <v>38</v>
      </c>
      <c r="B524" s="37" t="s">
        <v>57</v>
      </c>
      <c r="C524" s="37" t="s">
        <v>64</v>
      </c>
      <c r="D524" s="37" t="s">
        <v>50</v>
      </c>
      <c r="E524" s="38">
        <v>526.99</v>
      </c>
      <c r="F524" s="39">
        <f t="shared" si="9"/>
        <v>526.99</v>
      </c>
      <c r="G524" s="31">
        <f t="shared" si="0"/>
        <v>0</v>
      </c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4.25" customHeight="1" x14ac:dyDescent="0.25">
      <c r="A525" s="37" t="s">
        <v>63</v>
      </c>
      <c r="B525" s="37" t="s">
        <v>57</v>
      </c>
      <c r="C525" s="37" t="s">
        <v>49</v>
      </c>
      <c r="D525" s="37" t="s">
        <v>54</v>
      </c>
      <c r="E525" s="38">
        <v>8362.93</v>
      </c>
      <c r="F525" s="39">
        <f t="shared" si="9"/>
        <v>8362.93</v>
      </c>
      <c r="G525" s="31">
        <f t="shared" si="0"/>
        <v>0</v>
      </c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4.25" customHeight="1" x14ac:dyDescent="0.25">
      <c r="A526" s="37" t="s">
        <v>47</v>
      </c>
      <c r="B526" s="37" t="s">
        <v>52</v>
      </c>
      <c r="C526" s="37" t="s">
        <v>69</v>
      </c>
      <c r="D526" s="37" t="s">
        <v>41</v>
      </c>
      <c r="E526" s="38">
        <v>9274.25</v>
      </c>
      <c r="F526" s="39">
        <f t="shared" si="9"/>
        <v>9274.25</v>
      </c>
      <c r="G526" s="31">
        <f t="shared" si="0"/>
        <v>0</v>
      </c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4.25" customHeight="1" x14ac:dyDescent="0.25">
      <c r="A527" s="37" t="s">
        <v>63</v>
      </c>
      <c r="B527" s="37" t="s">
        <v>52</v>
      </c>
      <c r="C527" s="37" t="s">
        <v>55</v>
      </c>
      <c r="D527" s="37" t="s">
        <v>41</v>
      </c>
      <c r="E527" s="38">
        <v>9903.6299999999992</v>
      </c>
      <c r="F527" s="39">
        <f t="shared" si="9"/>
        <v>9903.6299999999992</v>
      </c>
      <c r="G527" s="31">
        <f t="shared" si="0"/>
        <v>0</v>
      </c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4.25" customHeight="1" x14ac:dyDescent="0.25">
      <c r="A528" s="37" t="s">
        <v>38</v>
      </c>
      <c r="B528" s="37" t="s">
        <v>48</v>
      </c>
      <c r="C528" s="37" t="s">
        <v>58</v>
      </c>
      <c r="D528" s="37" t="s">
        <v>50</v>
      </c>
      <c r="E528" s="38">
        <v>7261.97</v>
      </c>
      <c r="F528" s="39">
        <f t="shared" si="9"/>
        <v>7261.97</v>
      </c>
      <c r="G528" s="31">
        <f t="shared" si="0"/>
        <v>0</v>
      </c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4.25" customHeight="1" x14ac:dyDescent="0.25">
      <c r="A529" s="37" t="s">
        <v>44</v>
      </c>
      <c r="B529" s="37" t="s">
        <v>48</v>
      </c>
      <c r="C529" s="37" t="s">
        <v>67</v>
      </c>
      <c r="D529" s="37" t="s">
        <v>41</v>
      </c>
      <c r="E529" s="38">
        <v>7984.39</v>
      </c>
      <c r="F529" s="39">
        <f t="shared" si="9"/>
        <v>7984.39</v>
      </c>
      <c r="G529" s="31">
        <f t="shared" si="0"/>
        <v>0</v>
      </c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4.25" customHeight="1" x14ac:dyDescent="0.25">
      <c r="A530" s="37" t="s">
        <v>63</v>
      </c>
      <c r="B530" s="37" t="s">
        <v>57</v>
      </c>
      <c r="C530" s="37" t="s">
        <v>40</v>
      </c>
      <c r="D530" s="37" t="s">
        <v>59</v>
      </c>
      <c r="E530" s="38">
        <v>9875.9599999999991</v>
      </c>
      <c r="F530" s="39">
        <f t="shared" si="9"/>
        <v>9875.9599999999991</v>
      </c>
      <c r="G530" s="31">
        <f t="shared" si="0"/>
        <v>0</v>
      </c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4.25" customHeight="1" x14ac:dyDescent="0.25">
      <c r="A531" s="37" t="s">
        <v>38</v>
      </c>
      <c r="B531" s="37" t="s">
        <v>52</v>
      </c>
      <c r="C531" s="37" t="s">
        <v>70</v>
      </c>
      <c r="D531" s="37" t="s">
        <v>50</v>
      </c>
      <c r="E531" s="38">
        <v>3274.9</v>
      </c>
      <c r="F531" s="39">
        <f t="shared" si="9"/>
        <v>3274.9</v>
      </c>
      <c r="G531" s="31">
        <f t="shared" si="0"/>
        <v>0</v>
      </c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4.25" customHeight="1" x14ac:dyDescent="0.25">
      <c r="A532" s="37" t="s">
        <v>63</v>
      </c>
      <c r="B532" s="37" t="s">
        <v>48</v>
      </c>
      <c r="C532" s="37" t="s">
        <v>45</v>
      </c>
      <c r="D532" s="37" t="s">
        <v>54</v>
      </c>
      <c r="E532" s="38">
        <v>1190.68</v>
      </c>
      <c r="F532" s="39">
        <f t="shared" si="9"/>
        <v>1190.68</v>
      </c>
      <c r="G532" s="31">
        <f t="shared" si="0"/>
        <v>0</v>
      </c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4.25" customHeight="1" x14ac:dyDescent="0.25">
      <c r="A533" s="37" t="s">
        <v>44</v>
      </c>
      <c r="B533" s="37" t="s">
        <v>39</v>
      </c>
      <c r="C533" s="37" t="s">
        <v>45</v>
      </c>
      <c r="D533" s="37" t="s">
        <v>41</v>
      </c>
      <c r="E533" s="38">
        <v>4357.99</v>
      </c>
      <c r="F533" s="39">
        <f t="shared" si="9"/>
        <v>4140.0904999999993</v>
      </c>
      <c r="G533" s="31">
        <f t="shared" si="0"/>
        <v>-217.89950000000044</v>
      </c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4.25" customHeight="1" x14ac:dyDescent="0.25">
      <c r="A534" s="37" t="s">
        <v>44</v>
      </c>
      <c r="B534" s="37" t="s">
        <v>57</v>
      </c>
      <c r="C534" s="37" t="s">
        <v>70</v>
      </c>
      <c r="D534" s="37" t="s">
        <v>50</v>
      </c>
      <c r="E534" s="38">
        <v>5067.67</v>
      </c>
      <c r="F534" s="39">
        <f t="shared" si="9"/>
        <v>5067.67</v>
      </c>
      <c r="G534" s="31">
        <f t="shared" si="0"/>
        <v>0</v>
      </c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4.25" customHeight="1" x14ac:dyDescent="0.25">
      <c r="A535" s="37" t="s">
        <v>47</v>
      </c>
      <c r="B535" s="37" t="s">
        <v>52</v>
      </c>
      <c r="C535" s="37" t="s">
        <v>65</v>
      </c>
      <c r="D535" s="37" t="s">
        <v>50</v>
      </c>
      <c r="E535" s="38">
        <v>9808.24</v>
      </c>
      <c r="F535" s="39">
        <f t="shared" si="9"/>
        <v>9808.24</v>
      </c>
      <c r="G535" s="31">
        <f t="shared" si="0"/>
        <v>0</v>
      </c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4.25" customHeight="1" x14ac:dyDescent="0.25">
      <c r="A536" s="37" t="s">
        <v>38</v>
      </c>
      <c r="B536" s="37" t="s">
        <v>57</v>
      </c>
      <c r="C536" s="37" t="s">
        <v>49</v>
      </c>
      <c r="D536" s="37" t="s">
        <v>59</v>
      </c>
      <c r="E536" s="38">
        <v>3233.53</v>
      </c>
      <c r="F536" s="39">
        <f t="shared" si="9"/>
        <v>3233.53</v>
      </c>
      <c r="G536" s="31">
        <f t="shared" si="0"/>
        <v>0</v>
      </c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4.25" customHeight="1" x14ac:dyDescent="0.25">
      <c r="A537" s="37" t="s">
        <v>44</v>
      </c>
      <c r="B537" s="37" t="s">
        <v>57</v>
      </c>
      <c r="C537" s="37" t="s">
        <v>55</v>
      </c>
      <c r="D537" s="37" t="s">
        <v>59</v>
      </c>
      <c r="E537" s="38">
        <v>2545.9899999999998</v>
      </c>
      <c r="F537" s="39">
        <f t="shared" si="9"/>
        <v>2545.9899999999998</v>
      </c>
      <c r="G537" s="31">
        <f t="shared" si="0"/>
        <v>0</v>
      </c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4.25" customHeight="1" x14ac:dyDescent="0.25">
      <c r="A538" s="37" t="s">
        <v>44</v>
      </c>
      <c r="B538" s="37" t="s">
        <v>52</v>
      </c>
      <c r="C538" s="37" t="s">
        <v>67</v>
      </c>
      <c r="D538" s="37" t="s">
        <v>59</v>
      </c>
      <c r="E538" s="38">
        <v>9966.81</v>
      </c>
      <c r="F538" s="39">
        <f t="shared" si="9"/>
        <v>9966.81</v>
      </c>
      <c r="G538" s="31">
        <f t="shared" si="0"/>
        <v>0</v>
      </c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4.25" customHeight="1" x14ac:dyDescent="0.25">
      <c r="A539" s="37" t="s">
        <v>44</v>
      </c>
      <c r="B539" s="37" t="s">
        <v>52</v>
      </c>
      <c r="C539" s="37" t="s">
        <v>40</v>
      </c>
      <c r="D539" s="37" t="s">
        <v>50</v>
      </c>
      <c r="E539" s="38">
        <v>1678.34</v>
      </c>
      <c r="F539" s="39">
        <f t="shared" si="9"/>
        <v>1678.34</v>
      </c>
      <c r="G539" s="31">
        <f t="shared" si="0"/>
        <v>0</v>
      </c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4.25" customHeight="1" x14ac:dyDescent="0.25">
      <c r="A540" s="37" t="s">
        <v>44</v>
      </c>
      <c r="B540" s="37" t="s">
        <v>52</v>
      </c>
      <c r="C540" s="37" t="s">
        <v>53</v>
      </c>
      <c r="D540" s="37" t="s">
        <v>41</v>
      </c>
      <c r="E540" s="38">
        <v>9582.9</v>
      </c>
      <c r="F540" s="39">
        <f t="shared" si="9"/>
        <v>9582.9</v>
      </c>
      <c r="G540" s="31">
        <f t="shared" si="0"/>
        <v>0</v>
      </c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4.25" customHeight="1" x14ac:dyDescent="0.25">
      <c r="A541" s="37" t="s">
        <v>44</v>
      </c>
      <c r="B541" s="37" t="s">
        <v>57</v>
      </c>
      <c r="C541" s="37" t="s">
        <v>45</v>
      </c>
      <c r="D541" s="37" t="s">
        <v>54</v>
      </c>
      <c r="E541" s="38">
        <v>328.15</v>
      </c>
      <c r="F541" s="39">
        <f t="shared" si="9"/>
        <v>328.15</v>
      </c>
      <c r="G541" s="31">
        <f t="shared" si="0"/>
        <v>0</v>
      </c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4.25" customHeight="1" x14ac:dyDescent="0.25">
      <c r="A542" s="37" t="s">
        <v>63</v>
      </c>
      <c r="B542" s="37" t="s">
        <v>52</v>
      </c>
      <c r="C542" s="37" t="s">
        <v>67</v>
      </c>
      <c r="D542" s="37" t="s">
        <v>41</v>
      </c>
      <c r="E542" s="38">
        <v>1614.4</v>
      </c>
      <c r="F542" s="39">
        <f t="shared" si="9"/>
        <v>1614.4</v>
      </c>
      <c r="G542" s="31">
        <f t="shared" si="0"/>
        <v>0</v>
      </c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4.25" customHeight="1" x14ac:dyDescent="0.25">
      <c r="A543" s="37" t="s">
        <v>63</v>
      </c>
      <c r="B543" s="37" t="s">
        <v>52</v>
      </c>
      <c r="C543" s="37" t="s">
        <v>67</v>
      </c>
      <c r="D543" s="37" t="s">
        <v>50</v>
      </c>
      <c r="E543" s="38">
        <v>6108.87</v>
      </c>
      <c r="F543" s="39">
        <f t="shared" si="9"/>
        <v>6108.87</v>
      </c>
      <c r="G543" s="31">
        <f t="shared" si="0"/>
        <v>0</v>
      </c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4.25" customHeight="1" x14ac:dyDescent="0.25">
      <c r="A544" s="37" t="s">
        <v>38</v>
      </c>
      <c r="B544" s="37" t="s">
        <v>48</v>
      </c>
      <c r="C544" s="37" t="s">
        <v>64</v>
      </c>
      <c r="D544" s="37" t="s">
        <v>54</v>
      </c>
      <c r="E544" s="38">
        <v>7665.93</v>
      </c>
      <c r="F544" s="39">
        <f t="shared" si="9"/>
        <v>7665.93</v>
      </c>
      <c r="G544" s="31">
        <f t="shared" si="0"/>
        <v>0</v>
      </c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4.25" customHeight="1" x14ac:dyDescent="0.25">
      <c r="A545" s="37" t="s">
        <v>47</v>
      </c>
      <c r="B545" s="37" t="s">
        <v>48</v>
      </c>
      <c r="C545" s="37" t="s">
        <v>65</v>
      </c>
      <c r="D545" s="37" t="s">
        <v>59</v>
      </c>
      <c r="E545" s="38">
        <v>7065.86</v>
      </c>
      <c r="F545" s="39">
        <f t="shared" si="9"/>
        <v>7065.86</v>
      </c>
      <c r="G545" s="31">
        <f t="shared" si="0"/>
        <v>0</v>
      </c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4.25" customHeight="1" x14ac:dyDescent="0.25">
      <c r="A546" s="37" t="s">
        <v>44</v>
      </c>
      <c r="B546" s="37" t="s">
        <v>48</v>
      </c>
      <c r="C546" s="37" t="s">
        <v>69</v>
      </c>
      <c r="D546" s="37" t="s">
        <v>50</v>
      </c>
      <c r="E546" s="38">
        <v>3105.78</v>
      </c>
      <c r="F546" s="39">
        <f t="shared" si="9"/>
        <v>3105.78</v>
      </c>
      <c r="G546" s="31">
        <f t="shared" si="0"/>
        <v>0</v>
      </c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4.25" customHeight="1" x14ac:dyDescent="0.25">
      <c r="A547" s="37" t="s">
        <v>38</v>
      </c>
      <c r="B547" s="37" t="s">
        <v>57</v>
      </c>
      <c r="C547" s="37" t="s">
        <v>49</v>
      </c>
      <c r="D547" s="37" t="s">
        <v>41</v>
      </c>
      <c r="E547" s="38">
        <v>1503.24</v>
      </c>
      <c r="F547" s="39">
        <f t="shared" si="9"/>
        <v>1503.24</v>
      </c>
      <c r="G547" s="31">
        <f t="shared" si="0"/>
        <v>0</v>
      </c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4.25" customHeight="1" x14ac:dyDescent="0.25">
      <c r="A548" s="37" t="s">
        <v>47</v>
      </c>
      <c r="B548" s="37" t="s">
        <v>52</v>
      </c>
      <c r="C548" s="37" t="s">
        <v>45</v>
      </c>
      <c r="D548" s="37" t="s">
        <v>54</v>
      </c>
      <c r="E548" s="38">
        <v>8700.35</v>
      </c>
      <c r="F548" s="39">
        <f t="shared" si="9"/>
        <v>8700.35</v>
      </c>
      <c r="G548" s="31">
        <f t="shared" si="0"/>
        <v>0</v>
      </c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4.25" customHeight="1" x14ac:dyDescent="0.25">
      <c r="A549" s="37" t="s">
        <v>47</v>
      </c>
      <c r="B549" s="37" t="s">
        <v>39</v>
      </c>
      <c r="C549" s="37" t="s">
        <v>45</v>
      </c>
      <c r="D549" s="37" t="s">
        <v>50</v>
      </c>
      <c r="E549" s="38">
        <v>1895.04</v>
      </c>
      <c r="F549" s="39">
        <f t="shared" si="9"/>
        <v>1895.04</v>
      </c>
      <c r="G549" s="31">
        <f t="shared" si="0"/>
        <v>0</v>
      </c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4.25" customHeight="1" x14ac:dyDescent="0.25">
      <c r="A550" s="37" t="s">
        <v>44</v>
      </c>
      <c r="B550" s="37" t="s">
        <v>39</v>
      </c>
      <c r="C550" s="37" t="s">
        <v>65</v>
      </c>
      <c r="D550" s="37" t="s">
        <v>54</v>
      </c>
      <c r="E550" s="38">
        <v>7476.22</v>
      </c>
      <c r="F550" s="39">
        <f t="shared" si="9"/>
        <v>7476.22</v>
      </c>
      <c r="G550" s="31">
        <f t="shared" si="0"/>
        <v>0</v>
      </c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4.25" customHeight="1" x14ac:dyDescent="0.25">
      <c r="A551" s="37" t="s">
        <v>38</v>
      </c>
      <c r="B551" s="37" t="s">
        <v>48</v>
      </c>
      <c r="C551" s="37" t="s">
        <v>67</v>
      </c>
      <c r="D551" s="37" t="s">
        <v>41</v>
      </c>
      <c r="E551" s="38">
        <v>4770.68</v>
      </c>
      <c r="F551" s="39">
        <f t="shared" si="9"/>
        <v>4770.68</v>
      </c>
      <c r="G551" s="31">
        <f t="shared" si="0"/>
        <v>0</v>
      </c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4.25" customHeight="1" x14ac:dyDescent="0.25">
      <c r="A552" s="37" t="s">
        <v>38</v>
      </c>
      <c r="B552" s="37" t="s">
        <v>48</v>
      </c>
      <c r="C552" s="37" t="s">
        <v>58</v>
      </c>
      <c r="D552" s="37" t="s">
        <v>50</v>
      </c>
      <c r="E552" s="38">
        <v>4294.5600000000004</v>
      </c>
      <c r="F552" s="39">
        <f t="shared" si="9"/>
        <v>4294.5600000000004</v>
      </c>
      <c r="G552" s="31">
        <f t="shared" si="0"/>
        <v>0</v>
      </c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4.25" customHeight="1" x14ac:dyDescent="0.25">
      <c r="A553" s="37" t="s">
        <v>44</v>
      </c>
      <c r="B553" s="37" t="s">
        <v>52</v>
      </c>
      <c r="C553" s="37" t="s">
        <v>53</v>
      </c>
      <c r="D553" s="37" t="s">
        <v>41</v>
      </c>
      <c r="E553" s="38">
        <v>1311.18</v>
      </c>
      <c r="F553" s="39">
        <f t="shared" si="9"/>
        <v>1311.18</v>
      </c>
      <c r="G553" s="31">
        <f t="shared" si="0"/>
        <v>0</v>
      </c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4.25" customHeight="1" x14ac:dyDescent="0.25">
      <c r="A554" s="37" t="s">
        <v>63</v>
      </c>
      <c r="B554" s="37" t="s">
        <v>57</v>
      </c>
      <c r="C554" s="37" t="s">
        <v>69</v>
      </c>
      <c r="D554" s="37" t="s">
        <v>54</v>
      </c>
      <c r="E554" s="38">
        <v>1865.9</v>
      </c>
      <c r="F554" s="39">
        <f t="shared" si="9"/>
        <v>1865.9</v>
      </c>
      <c r="G554" s="31">
        <f t="shared" si="0"/>
        <v>0</v>
      </c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4.25" customHeight="1" x14ac:dyDescent="0.25">
      <c r="A555" s="37" t="s">
        <v>38</v>
      </c>
      <c r="B555" s="37" t="s">
        <v>39</v>
      </c>
      <c r="C555" s="37" t="s">
        <v>58</v>
      </c>
      <c r="D555" s="37" t="s">
        <v>41</v>
      </c>
      <c r="E555" s="38">
        <v>3265.82</v>
      </c>
      <c r="F555" s="39">
        <f t="shared" si="9"/>
        <v>3265.82</v>
      </c>
      <c r="G555" s="31">
        <f t="shared" si="0"/>
        <v>0</v>
      </c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4.25" customHeight="1" x14ac:dyDescent="0.25">
      <c r="A556" s="37" t="s">
        <v>38</v>
      </c>
      <c r="B556" s="37" t="s">
        <v>39</v>
      </c>
      <c r="C556" s="37" t="s">
        <v>40</v>
      </c>
      <c r="D556" s="37" t="s">
        <v>54</v>
      </c>
      <c r="E556" s="38">
        <v>1181.4100000000001</v>
      </c>
      <c r="F556" s="39">
        <f t="shared" si="9"/>
        <v>1181.4100000000001</v>
      </c>
      <c r="G556" s="31">
        <f t="shared" si="0"/>
        <v>0</v>
      </c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4.25" customHeight="1" x14ac:dyDescent="0.25">
      <c r="A557" s="37" t="s">
        <v>63</v>
      </c>
      <c r="B557" s="37" t="s">
        <v>48</v>
      </c>
      <c r="C557" s="37" t="s">
        <v>65</v>
      </c>
      <c r="D557" s="37" t="s">
        <v>59</v>
      </c>
      <c r="E557" s="38">
        <v>9261.9699999999993</v>
      </c>
      <c r="F557" s="39">
        <f t="shared" si="9"/>
        <v>9261.9699999999993</v>
      </c>
      <c r="G557" s="31">
        <f t="shared" si="0"/>
        <v>0</v>
      </c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4.25" customHeight="1" x14ac:dyDescent="0.25">
      <c r="A558" s="37" t="s">
        <v>63</v>
      </c>
      <c r="B558" s="37" t="s">
        <v>52</v>
      </c>
      <c r="C558" s="37" t="s">
        <v>58</v>
      </c>
      <c r="D558" s="37" t="s">
        <v>59</v>
      </c>
      <c r="E558" s="38">
        <v>3989.66</v>
      </c>
      <c r="F558" s="39">
        <f t="shared" si="9"/>
        <v>3989.66</v>
      </c>
      <c r="G558" s="31">
        <f t="shared" si="0"/>
        <v>0</v>
      </c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4.25" customHeight="1" x14ac:dyDescent="0.25">
      <c r="A559" s="37" t="s">
        <v>44</v>
      </c>
      <c r="B559" s="37" t="s">
        <v>48</v>
      </c>
      <c r="C559" s="37" t="s">
        <v>68</v>
      </c>
      <c r="D559" s="37" t="s">
        <v>54</v>
      </c>
      <c r="E559" s="38">
        <v>8696.7199999999993</v>
      </c>
      <c r="F559" s="39">
        <f t="shared" si="9"/>
        <v>8696.7199999999993</v>
      </c>
      <c r="G559" s="31">
        <f t="shared" si="0"/>
        <v>0</v>
      </c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4.25" customHeight="1" x14ac:dyDescent="0.25">
      <c r="A560" s="37" t="s">
        <v>47</v>
      </c>
      <c r="B560" s="37" t="s">
        <v>52</v>
      </c>
      <c r="C560" s="37" t="s">
        <v>70</v>
      </c>
      <c r="D560" s="37" t="s">
        <v>50</v>
      </c>
      <c r="E560" s="38">
        <v>7916.05</v>
      </c>
      <c r="F560" s="39">
        <f t="shared" si="9"/>
        <v>7916.05</v>
      </c>
      <c r="G560" s="31">
        <f t="shared" si="0"/>
        <v>0</v>
      </c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4.25" customHeight="1" x14ac:dyDescent="0.25">
      <c r="A561" s="37" t="s">
        <v>38</v>
      </c>
      <c r="B561" s="37" t="s">
        <v>39</v>
      </c>
      <c r="C561" s="37" t="s">
        <v>40</v>
      </c>
      <c r="D561" s="37" t="s">
        <v>41</v>
      </c>
      <c r="E561" s="38">
        <v>7578.83</v>
      </c>
      <c r="F561" s="39">
        <f t="shared" si="9"/>
        <v>7578.83</v>
      </c>
      <c r="G561" s="31">
        <f t="shared" si="0"/>
        <v>0</v>
      </c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4.25" customHeight="1" x14ac:dyDescent="0.25">
      <c r="A562" s="37" t="s">
        <v>63</v>
      </c>
      <c r="B562" s="37" t="s">
        <v>39</v>
      </c>
      <c r="C562" s="37" t="s">
        <v>70</v>
      </c>
      <c r="D562" s="37" t="s">
        <v>54</v>
      </c>
      <c r="E562" s="38">
        <v>9405.16</v>
      </c>
      <c r="F562" s="39">
        <f t="shared" si="9"/>
        <v>9405.16</v>
      </c>
      <c r="G562" s="31">
        <f t="shared" si="0"/>
        <v>0</v>
      </c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4.25" customHeight="1" x14ac:dyDescent="0.25">
      <c r="A563" s="37" t="s">
        <v>47</v>
      </c>
      <c r="B563" s="37" t="s">
        <v>48</v>
      </c>
      <c r="C563" s="37" t="s">
        <v>65</v>
      </c>
      <c r="D563" s="37" t="s">
        <v>41</v>
      </c>
      <c r="E563" s="38">
        <v>8741.44</v>
      </c>
      <c r="F563" s="39">
        <f t="shared" si="9"/>
        <v>8741.44</v>
      </c>
      <c r="G563" s="31">
        <f t="shared" si="0"/>
        <v>0</v>
      </c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4.25" customHeight="1" x14ac:dyDescent="0.25">
      <c r="A564" s="37" t="s">
        <v>47</v>
      </c>
      <c r="B564" s="37" t="s">
        <v>39</v>
      </c>
      <c r="C564" s="37" t="s">
        <v>53</v>
      </c>
      <c r="D564" s="37" t="s">
        <v>50</v>
      </c>
      <c r="E564" s="38">
        <v>2128.56</v>
      </c>
      <c r="F564" s="39">
        <f t="shared" si="9"/>
        <v>2128.56</v>
      </c>
      <c r="G564" s="31">
        <f t="shared" si="0"/>
        <v>0</v>
      </c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4.25" customHeight="1" x14ac:dyDescent="0.25">
      <c r="A565" s="37" t="s">
        <v>44</v>
      </c>
      <c r="B565" s="37" t="s">
        <v>39</v>
      </c>
      <c r="C565" s="37" t="s">
        <v>53</v>
      </c>
      <c r="D565" s="37" t="s">
        <v>41</v>
      </c>
      <c r="E565" s="38">
        <v>9975.93</v>
      </c>
      <c r="F565" s="39">
        <f t="shared" si="9"/>
        <v>9975.93</v>
      </c>
      <c r="G565" s="31">
        <f t="shared" si="0"/>
        <v>0</v>
      </c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4.25" customHeight="1" x14ac:dyDescent="0.25">
      <c r="A566" s="37" t="s">
        <v>44</v>
      </c>
      <c r="B566" s="37" t="s">
        <v>39</v>
      </c>
      <c r="C566" s="37" t="s">
        <v>70</v>
      </c>
      <c r="D566" s="37" t="s">
        <v>59</v>
      </c>
      <c r="E566" s="38">
        <v>3244.7</v>
      </c>
      <c r="F566" s="39">
        <f t="shared" si="9"/>
        <v>3244.7</v>
      </c>
      <c r="G566" s="31">
        <f t="shared" si="0"/>
        <v>0</v>
      </c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4.25" customHeight="1" x14ac:dyDescent="0.25">
      <c r="A567" s="37" t="s">
        <v>63</v>
      </c>
      <c r="B567" s="37" t="s">
        <v>48</v>
      </c>
      <c r="C567" s="37" t="s">
        <v>65</v>
      </c>
      <c r="D567" s="37" t="s">
        <v>50</v>
      </c>
      <c r="E567" s="38">
        <v>9868.7800000000007</v>
      </c>
      <c r="F567" s="39">
        <f t="shared" si="9"/>
        <v>9868.7800000000007</v>
      </c>
      <c r="G567" s="31">
        <f t="shared" si="0"/>
        <v>0</v>
      </c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4.25" customHeight="1" x14ac:dyDescent="0.25">
      <c r="A568" s="37" t="s">
        <v>63</v>
      </c>
      <c r="B568" s="37" t="s">
        <v>57</v>
      </c>
      <c r="C568" s="37" t="s">
        <v>70</v>
      </c>
      <c r="D568" s="37" t="s">
        <v>59</v>
      </c>
      <c r="E568" s="38">
        <v>5977.11</v>
      </c>
      <c r="F568" s="39">
        <f t="shared" si="9"/>
        <v>5977.11</v>
      </c>
      <c r="G568" s="31">
        <f t="shared" si="0"/>
        <v>0</v>
      </c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4.25" customHeight="1" x14ac:dyDescent="0.25">
      <c r="A569" s="37" t="s">
        <v>38</v>
      </c>
      <c r="B569" s="37" t="s">
        <v>39</v>
      </c>
      <c r="C569" s="37" t="s">
        <v>66</v>
      </c>
      <c r="D569" s="37" t="s">
        <v>50</v>
      </c>
      <c r="E569" s="38">
        <v>1600.51</v>
      </c>
      <c r="F569" s="39">
        <f t="shared" si="9"/>
        <v>1600.51</v>
      </c>
      <c r="G569" s="31">
        <f t="shared" si="0"/>
        <v>0</v>
      </c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4.25" customHeight="1" x14ac:dyDescent="0.25">
      <c r="A570" s="37" t="s">
        <v>47</v>
      </c>
      <c r="B570" s="37" t="s">
        <v>39</v>
      </c>
      <c r="C570" s="37" t="s">
        <v>69</v>
      </c>
      <c r="D570" s="37" t="s">
        <v>50</v>
      </c>
      <c r="E570" s="38">
        <v>5219.3100000000004</v>
      </c>
      <c r="F570" s="39">
        <f t="shared" si="9"/>
        <v>5219.3100000000004</v>
      </c>
      <c r="G570" s="31">
        <f t="shared" si="0"/>
        <v>0</v>
      </c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4.25" customHeight="1" x14ac:dyDescent="0.25">
      <c r="A571" s="37" t="s">
        <v>63</v>
      </c>
      <c r="B571" s="37" t="s">
        <v>39</v>
      </c>
      <c r="C571" s="37" t="s">
        <v>64</v>
      </c>
      <c r="D571" s="37" t="s">
        <v>41</v>
      </c>
      <c r="E571" s="38">
        <v>1292.67</v>
      </c>
      <c r="F571" s="39">
        <f t="shared" si="9"/>
        <v>1292.67</v>
      </c>
      <c r="G571" s="31">
        <f t="shared" si="0"/>
        <v>0</v>
      </c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4.25" customHeight="1" x14ac:dyDescent="0.25">
      <c r="A572" s="37" t="s">
        <v>63</v>
      </c>
      <c r="B572" s="37" t="s">
        <v>57</v>
      </c>
      <c r="C572" s="37" t="s">
        <v>55</v>
      </c>
      <c r="D572" s="37" t="s">
        <v>59</v>
      </c>
      <c r="E572" s="38">
        <v>8898.61</v>
      </c>
      <c r="F572" s="39">
        <f t="shared" si="9"/>
        <v>8898.61</v>
      </c>
      <c r="G572" s="31">
        <f t="shared" si="0"/>
        <v>0</v>
      </c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4.25" customHeight="1" x14ac:dyDescent="0.25">
      <c r="A573" s="37" t="s">
        <v>38</v>
      </c>
      <c r="B573" s="37" t="s">
        <v>39</v>
      </c>
      <c r="C573" s="37" t="s">
        <v>68</v>
      </c>
      <c r="D573" s="37" t="s">
        <v>59</v>
      </c>
      <c r="E573" s="38">
        <v>8092.45</v>
      </c>
      <c r="F573" s="39">
        <f t="shared" si="9"/>
        <v>8092.45</v>
      </c>
      <c r="G573" s="31">
        <f t="shared" si="0"/>
        <v>0</v>
      </c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4.25" customHeight="1" x14ac:dyDescent="0.25">
      <c r="A574" s="37" t="s">
        <v>47</v>
      </c>
      <c r="B574" s="37" t="s">
        <v>52</v>
      </c>
      <c r="C574" s="37" t="s">
        <v>55</v>
      </c>
      <c r="D574" s="37" t="s">
        <v>41</v>
      </c>
      <c r="E574" s="38">
        <v>6083.34</v>
      </c>
      <c r="F574" s="39">
        <f t="shared" si="9"/>
        <v>6083.34</v>
      </c>
      <c r="G574" s="31">
        <f t="shared" si="0"/>
        <v>0</v>
      </c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4.25" customHeight="1" x14ac:dyDescent="0.25">
      <c r="A575" s="37" t="s">
        <v>44</v>
      </c>
      <c r="B575" s="37" t="s">
        <v>52</v>
      </c>
      <c r="C575" s="37" t="s">
        <v>68</v>
      </c>
      <c r="D575" s="37" t="s">
        <v>41</v>
      </c>
      <c r="E575" s="38">
        <v>2489.56</v>
      </c>
      <c r="F575" s="39">
        <f t="shared" si="9"/>
        <v>2489.56</v>
      </c>
      <c r="G575" s="31">
        <f t="shared" si="0"/>
        <v>0</v>
      </c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4.25" customHeight="1" x14ac:dyDescent="0.25">
      <c r="A576" s="37" t="s">
        <v>38</v>
      </c>
      <c r="B576" s="37" t="s">
        <v>39</v>
      </c>
      <c r="C576" s="37" t="s">
        <v>40</v>
      </c>
      <c r="D576" s="37" t="s">
        <v>59</v>
      </c>
      <c r="E576" s="38">
        <v>5228.74</v>
      </c>
      <c r="F576" s="39">
        <f t="shared" si="9"/>
        <v>5228.74</v>
      </c>
      <c r="G576" s="31">
        <f t="shared" si="0"/>
        <v>0</v>
      </c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4.25" customHeight="1" x14ac:dyDescent="0.25">
      <c r="A577" s="37" t="s">
        <v>47</v>
      </c>
      <c r="B577" s="37" t="s">
        <v>39</v>
      </c>
      <c r="C577" s="37" t="s">
        <v>70</v>
      </c>
      <c r="D577" s="37" t="s">
        <v>41</v>
      </c>
      <c r="E577" s="38">
        <v>2028.99</v>
      </c>
      <c r="F577" s="39">
        <f t="shared" si="9"/>
        <v>2028.99</v>
      </c>
      <c r="G577" s="31">
        <f t="shared" si="0"/>
        <v>0</v>
      </c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4.25" customHeight="1" x14ac:dyDescent="0.25">
      <c r="A578" s="37" t="s">
        <v>44</v>
      </c>
      <c r="B578" s="37" t="s">
        <v>48</v>
      </c>
      <c r="C578" s="37" t="s">
        <v>55</v>
      </c>
      <c r="D578" s="37" t="s">
        <v>54</v>
      </c>
      <c r="E578" s="38">
        <v>9353.56</v>
      </c>
      <c r="F578" s="39">
        <f t="shared" si="9"/>
        <v>9353.56</v>
      </c>
      <c r="G578" s="31">
        <f t="shared" si="0"/>
        <v>0</v>
      </c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4.25" customHeight="1" x14ac:dyDescent="0.25">
      <c r="A579" s="37" t="s">
        <v>63</v>
      </c>
      <c r="B579" s="37" t="s">
        <v>48</v>
      </c>
      <c r="C579" s="37" t="s">
        <v>45</v>
      </c>
      <c r="D579" s="37" t="s">
        <v>59</v>
      </c>
      <c r="E579" s="38">
        <v>6740.55</v>
      </c>
      <c r="F579" s="39">
        <f t="shared" ref="F579:F642" si="10">IF(AND(B579=$I$2,C579=$I$3,D579=$I$4),E579*95%,E579)</f>
        <v>6740.55</v>
      </c>
      <c r="G579" s="31">
        <f t="shared" si="0"/>
        <v>0</v>
      </c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4.25" customHeight="1" x14ac:dyDescent="0.25">
      <c r="A580" s="37" t="s">
        <v>63</v>
      </c>
      <c r="B580" s="37" t="s">
        <v>57</v>
      </c>
      <c r="C580" s="37" t="s">
        <v>40</v>
      </c>
      <c r="D580" s="37" t="s">
        <v>54</v>
      </c>
      <c r="E580" s="38">
        <v>5000.92</v>
      </c>
      <c r="F580" s="39">
        <f t="shared" si="10"/>
        <v>5000.92</v>
      </c>
      <c r="G580" s="31">
        <f t="shared" si="0"/>
        <v>0</v>
      </c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4.25" customHeight="1" x14ac:dyDescent="0.25">
      <c r="A581" s="37" t="s">
        <v>47</v>
      </c>
      <c r="B581" s="37" t="s">
        <v>52</v>
      </c>
      <c r="C581" s="37" t="s">
        <v>66</v>
      </c>
      <c r="D581" s="37" t="s">
        <v>54</v>
      </c>
      <c r="E581" s="38">
        <v>8935.58</v>
      </c>
      <c r="F581" s="39">
        <f t="shared" si="10"/>
        <v>8935.58</v>
      </c>
      <c r="G581" s="31">
        <f t="shared" si="0"/>
        <v>0</v>
      </c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4.25" customHeight="1" x14ac:dyDescent="0.25">
      <c r="A582" s="37" t="s">
        <v>44</v>
      </c>
      <c r="B582" s="37" t="s">
        <v>57</v>
      </c>
      <c r="C582" s="37" t="s">
        <v>64</v>
      </c>
      <c r="D582" s="37" t="s">
        <v>50</v>
      </c>
      <c r="E582" s="38">
        <v>5852.17</v>
      </c>
      <c r="F582" s="39">
        <f t="shared" si="10"/>
        <v>5852.17</v>
      </c>
      <c r="G582" s="31">
        <f t="shared" si="0"/>
        <v>0</v>
      </c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4.25" customHeight="1" x14ac:dyDescent="0.25">
      <c r="A583" s="37" t="s">
        <v>47</v>
      </c>
      <c r="B583" s="37" t="s">
        <v>52</v>
      </c>
      <c r="C583" s="37" t="s">
        <v>53</v>
      </c>
      <c r="D583" s="37" t="s">
        <v>41</v>
      </c>
      <c r="E583" s="38">
        <v>8501.39</v>
      </c>
      <c r="F583" s="39">
        <f t="shared" si="10"/>
        <v>8501.39</v>
      </c>
      <c r="G583" s="31">
        <f t="shared" si="0"/>
        <v>0</v>
      </c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4.25" customHeight="1" x14ac:dyDescent="0.25">
      <c r="A584" s="37" t="s">
        <v>47</v>
      </c>
      <c r="B584" s="37" t="s">
        <v>52</v>
      </c>
      <c r="C584" s="37" t="s">
        <v>68</v>
      </c>
      <c r="D584" s="37" t="s">
        <v>50</v>
      </c>
      <c r="E584" s="38">
        <v>1757.88</v>
      </c>
      <c r="F584" s="39">
        <f t="shared" si="10"/>
        <v>1757.88</v>
      </c>
      <c r="G584" s="31">
        <f t="shared" si="0"/>
        <v>0</v>
      </c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4.25" customHeight="1" x14ac:dyDescent="0.25">
      <c r="A585" s="37" t="s">
        <v>47</v>
      </c>
      <c r="B585" s="37" t="s">
        <v>57</v>
      </c>
      <c r="C585" s="37" t="s">
        <v>70</v>
      </c>
      <c r="D585" s="37" t="s">
        <v>41</v>
      </c>
      <c r="E585" s="38">
        <v>7306.97</v>
      </c>
      <c r="F585" s="39">
        <f t="shared" si="10"/>
        <v>7306.97</v>
      </c>
      <c r="G585" s="31">
        <f t="shared" si="0"/>
        <v>0</v>
      </c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4.25" customHeight="1" x14ac:dyDescent="0.25">
      <c r="A586" s="37" t="s">
        <v>47</v>
      </c>
      <c r="B586" s="37" t="s">
        <v>39</v>
      </c>
      <c r="C586" s="37" t="s">
        <v>70</v>
      </c>
      <c r="D586" s="37" t="s">
        <v>41</v>
      </c>
      <c r="E586" s="38">
        <v>1856.07</v>
      </c>
      <c r="F586" s="39">
        <f t="shared" si="10"/>
        <v>1856.07</v>
      </c>
      <c r="G586" s="31">
        <f t="shared" si="0"/>
        <v>0</v>
      </c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4.25" customHeight="1" x14ac:dyDescent="0.25">
      <c r="A587" s="37" t="s">
        <v>63</v>
      </c>
      <c r="B587" s="37" t="s">
        <v>39</v>
      </c>
      <c r="C587" s="37" t="s">
        <v>66</v>
      </c>
      <c r="D587" s="37" t="s">
        <v>54</v>
      </c>
      <c r="E587" s="38">
        <v>7416.34</v>
      </c>
      <c r="F587" s="39">
        <f t="shared" si="10"/>
        <v>7416.34</v>
      </c>
      <c r="G587" s="31">
        <f t="shared" si="0"/>
        <v>0</v>
      </c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4.25" customHeight="1" x14ac:dyDescent="0.25">
      <c r="A588" s="37" t="s">
        <v>38</v>
      </c>
      <c r="B588" s="37" t="s">
        <v>48</v>
      </c>
      <c r="C588" s="37" t="s">
        <v>68</v>
      </c>
      <c r="D588" s="37" t="s">
        <v>41</v>
      </c>
      <c r="E588" s="38">
        <v>4798.1499999999996</v>
      </c>
      <c r="F588" s="39">
        <f t="shared" si="10"/>
        <v>4798.1499999999996</v>
      </c>
      <c r="G588" s="31">
        <f t="shared" si="0"/>
        <v>0</v>
      </c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4.25" customHeight="1" x14ac:dyDescent="0.25">
      <c r="A589" s="37" t="s">
        <v>63</v>
      </c>
      <c r="B589" s="37" t="s">
        <v>57</v>
      </c>
      <c r="C589" s="37" t="s">
        <v>49</v>
      </c>
      <c r="D589" s="37" t="s">
        <v>41</v>
      </c>
      <c r="E589" s="38">
        <v>8731.93</v>
      </c>
      <c r="F589" s="39">
        <f t="shared" si="10"/>
        <v>8731.93</v>
      </c>
      <c r="G589" s="31">
        <f t="shared" si="0"/>
        <v>0</v>
      </c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4.25" customHeight="1" x14ac:dyDescent="0.25">
      <c r="A590" s="37" t="s">
        <v>63</v>
      </c>
      <c r="B590" s="37" t="s">
        <v>39</v>
      </c>
      <c r="C590" s="37" t="s">
        <v>69</v>
      </c>
      <c r="D590" s="37" t="s">
        <v>41</v>
      </c>
      <c r="E590" s="38">
        <v>906.58</v>
      </c>
      <c r="F590" s="39">
        <f t="shared" si="10"/>
        <v>906.58</v>
      </c>
      <c r="G590" s="31">
        <f t="shared" si="0"/>
        <v>0</v>
      </c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4.25" customHeight="1" x14ac:dyDescent="0.25">
      <c r="A591" s="37" t="s">
        <v>63</v>
      </c>
      <c r="B591" s="37" t="s">
        <v>39</v>
      </c>
      <c r="C591" s="37" t="s">
        <v>49</v>
      </c>
      <c r="D591" s="37" t="s">
        <v>50</v>
      </c>
      <c r="E591" s="38">
        <v>2022.13</v>
      </c>
      <c r="F591" s="39">
        <f t="shared" si="10"/>
        <v>2022.13</v>
      </c>
      <c r="G591" s="31">
        <f t="shared" si="0"/>
        <v>0</v>
      </c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4.25" customHeight="1" x14ac:dyDescent="0.25">
      <c r="A592" s="37" t="s">
        <v>47</v>
      </c>
      <c r="B592" s="37" t="s">
        <v>39</v>
      </c>
      <c r="C592" s="37" t="s">
        <v>53</v>
      </c>
      <c r="D592" s="37" t="s">
        <v>50</v>
      </c>
      <c r="E592" s="38">
        <v>9989.93</v>
      </c>
      <c r="F592" s="39">
        <f t="shared" si="10"/>
        <v>9989.93</v>
      </c>
      <c r="G592" s="31">
        <f t="shared" si="0"/>
        <v>0</v>
      </c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4.25" customHeight="1" x14ac:dyDescent="0.25">
      <c r="A593" s="37" t="s">
        <v>44</v>
      </c>
      <c r="B593" s="37" t="s">
        <v>39</v>
      </c>
      <c r="C593" s="37" t="s">
        <v>49</v>
      </c>
      <c r="D593" s="37" t="s">
        <v>59</v>
      </c>
      <c r="E593" s="38">
        <v>9427.82</v>
      </c>
      <c r="F593" s="39">
        <f t="shared" si="10"/>
        <v>9427.82</v>
      </c>
      <c r="G593" s="31">
        <f t="shared" si="0"/>
        <v>0</v>
      </c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4.25" customHeight="1" x14ac:dyDescent="0.25">
      <c r="A594" s="37" t="s">
        <v>44</v>
      </c>
      <c r="B594" s="37" t="s">
        <v>57</v>
      </c>
      <c r="C594" s="37" t="s">
        <v>45</v>
      </c>
      <c r="D594" s="37" t="s">
        <v>41</v>
      </c>
      <c r="E594" s="38">
        <v>8742.5300000000007</v>
      </c>
      <c r="F594" s="39">
        <f t="shared" si="10"/>
        <v>8742.5300000000007</v>
      </c>
      <c r="G594" s="31">
        <f t="shared" si="0"/>
        <v>0</v>
      </c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4.25" customHeight="1" x14ac:dyDescent="0.25">
      <c r="A595" s="37" t="s">
        <v>38</v>
      </c>
      <c r="B595" s="37" t="s">
        <v>39</v>
      </c>
      <c r="C595" s="37" t="s">
        <v>64</v>
      </c>
      <c r="D595" s="37" t="s">
        <v>41</v>
      </c>
      <c r="E595" s="38">
        <v>1283.43</v>
      </c>
      <c r="F595" s="39">
        <f t="shared" si="10"/>
        <v>1283.43</v>
      </c>
      <c r="G595" s="31">
        <f t="shared" si="0"/>
        <v>0</v>
      </c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4.25" customHeight="1" x14ac:dyDescent="0.25">
      <c r="A596" s="37" t="s">
        <v>38</v>
      </c>
      <c r="B596" s="37" t="s">
        <v>39</v>
      </c>
      <c r="C596" s="37" t="s">
        <v>70</v>
      </c>
      <c r="D596" s="37" t="s">
        <v>50</v>
      </c>
      <c r="E596" s="38">
        <v>1865.79</v>
      </c>
      <c r="F596" s="39">
        <f t="shared" si="10"/>
        <v>1865.79</v>
      </c>
      <c r="G596" s="31">
        <f t="shared" si="0"/>
        <v>0</v>
      </c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4.25" customHeight="1" x14ac:dyDescent="0.25">
      <c r="A597" s="37" t="s">
        <v>44</v>
      </c>
      <c r="B597" s="37" t="s">
        <v>48</v>
      </c>
      <c r="C597" s="37" t="s">
        <v>66</v>
      </c>
      <c r="D597" s="37" t="s">
        <v>54</v>
      </c>
      <c r="E597" s="38">
        <v>8822.52</v>
      </c>
      <c r="F597" s="39">
        <f t="shared" si="10"/>
        <v>8822.52</v>
      </c>
      <c r="G597" s="31">
        <f t="shared" si="0"/>
        <v>0</v>
      </c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4.25" customHeight="1" x14ac:dyDescent="0.25">
      <c r="A598" s="37" t="s">
        <v>44</v>
      </c>
      <c r="B598" s="37" t="s">
        <v>48</v>
      </c>
      <c r="C598" s="37" t="s">
        <v>49</v>
      </c>
      <c r="D598" s="37" t="s">
        <v>50</v>
      </c>
      <c r="E598" s="38">
        <v>1819.25</v>
      </c>
      <c r="F598" s="39">
        <f t="shared" si="10"/>
        <v>1819.25</v>
      </c>
      <c r="G598" s="31">
        <f t="shared" si="0"/>
        <v>0</v>
      </c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4.25" customHeight="1" x14ac:dyDescent="0.25">
      <c r="A599" s="37" t="s">
        <v>38</v>
      </c>
      <c r="B599" s="37" t="s">
        <v>57</v>
      </c>
      <c r="C599" s="37" t="s">
        <v>45</v>
      </c>
      <c r="D599" s="37" t="s">
        <v>54</v>
      </c>
      <c r="E599" s="38">
        <v>8412.92</v>
      </c>
      <c r="F599" s="39">
        <f t="shared" si="10"/>
        <v>8412.92</v>
      </c>
      <c r="G599" s="31">
        <f t="shared" si="0"/>
        <v>0</v>
      </c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4.25" customHeight="1" x14ac:dyDescent="0.25">
      <c r="A600" s="37" t="s">
        <v>44</v>
      </c>
      <c r="B600" s="37" t="s">
        <v>57</v>
      </c>
      <c r="C600" s="37" t="s">
        <v>58</v>
      </c>
      <c r="D600" s="37" t="s">
        <v>54</v>
      </c>
      <c r="E600" s="38">
        <v>2080.83</v>
      </c>
      <c r="F600" s="39">
        <f t="shared" si="10"/>
        <v>2080.83</v>
      </c>
      <c r="G600" s="31">
        <f t="shared" si="0"/>
        <v>0</v>
      </c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4.25" customHeight="1" x14ac:dyDescent="0.25">
      <c r="A601" s="37" t="s">
        <v>63</v>
      </c>
      <c r="B601" s="37" t="s">
        <v>39</v>
      </c>
      <c r="C601" s="37" t="s">
        <v>49</v>
      </c>
      <c r="D601" s="37" t="s">
        <v>41</v>
      </c>
      <c r="E601" s="38">
        <v>7005.06</v>
      </c>
      <c r="F601" s="39">
        <f t="shared" si="10"/>
        <v>7005.06</v>
      </c>
      <c r="G601" s="31">
        <f t="shared" si="0"/>
        <v>0</v>
      </c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4.25" customHeight="1" x14ac:dyDescent="0.25">
      <c r="A602" s="37" t="s">
        <v>44</v>
      </c>
      <c r="B602" s="37" t="s">
        <v>57</v>
      </c>
      <c r="C602" s="37" t="s">
        <v>67</v>
      </c>
      <c r="D602" s="37" t="s">
        <v>59</v>
      </c>
      <c r="E602" s="38">
        <v>9072.86</v>
      </c>
      <c r="F602" s="39">
        <f t="shared" si="10"/>
        <v>9072.86</v>
      </c>
      <c r="G602" s="31">
        <f t="shared" si="0"/>
        <v>0</v>
      </c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4.25" customHeight="1" x14ac:dyDescent="0.25">
      <c r="A603" s="37" t="s">
        <v>63</v>
      </c>
      <c r="B603" s="37" t="s">
        <v>52</v>
      </c>
      <c r="C603" s="37" t="s">
        <v>45</v>
      </c>
      <c r="D603" s="37" t="s">
        <v>41</v>
      </c>
      <c r="E603" s="38">
        <v>1378.26</v>
      </c>
      <c r="F603" s="39">
        <f t="shared" si="10"/>
        <v>1378.26</v>
      </c>
      <c r="G603" s="31">
        <f t="shared" si="0"/>
        <v>0</v>
      </c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4.25" customHeight="1" x14ac:dyDescent="0.25">
      <c r="A604" s="37" t="s">
        <v>47</v>
      </c>
      <c r="B604" s="37" t="s">
        <v>48</v>
      </c>
      <c r="C604" s="37" t="s">
        <v>64</v>
      </c>
      <c r="D604" s="37" t="s">
        <v>50</v>
      </c>
      <c r="E604" s="38">
        <v>8163.49</v>
      </c>
      <c r="F604" s="39">
        <f t="shared" si="10"/>
        <v>8163.49</v>
      </c>
      <c r="G604" s="31">
        <f t="shared" si="0"/>
        <v>0</v>
      </c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4.25" customHeight="1" x14ac:dyDescent="0.25">
      <c r="A605" s="37" t="s">
        <v>63</v>
      </c>
      <c r="B605" s="37" t="s">
        <v>39</v>
      </c>
      <c r="C605" s="37" t="s">
        <v>58</v>
      </c>
      <c r="D605" s="37" t="s">
        <v>54</v>
      </c>
      <c r="E605" s="38">
        <v>4774.1099999999997</v>
      </c>
      <c r="F605" s="39">
        <f t="shared" si="10"/>
        <v>4774.1099999999997</v>
      </c>
      <c r="G605" s="31">
        <f t="shared" si="0"/>
        <v>0</v>
      </c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4.25" customHeight="1" x14ac:dyDescent="0.25">
      <c r="A606" s="37" t="s">
        <v>38</v>
      </c>
      <c r="B606" s="37" t="s">
        <v>48</v>
      </c>
      <c r="C606" s="37" t="s">
        <v>40</v>
      </c>
      <c r="D606" s="37" t="s">
        <v>50</v>
      </c>
      <c r="E606" s="38">
        <v>6899.98</v>
      </c>
      <c r="F606" s="39">
        <f t="shared" si="10"/>
        <v>6899.98</v>
      </c>
      <c r="G606" s="31">
        <f t="shared" si="0"/>
        <v>0</v>
      </c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4.25" customHeight="1" x14ac:dyDescent="0.25">
      <c r="A607" s="37" t="s">
        <v>38</v>
      </c>
      <c r="B607" s="37" t="s">
        <v>57</v>
      </c>
      <c r="C607" s="37" t="s">
        <v>68</v>
      </c>
      <c r="D607" s="37" t="s">
        <v>41</v>
      </c>
      <c r="E607" s="38">
        <v>2492.6999999999998</v>
      </c>
      <c r="F607" s="39">
        <f t="shared" si="10"/>
        <v>2492.6999999999998</v>
      </c>
      <c r="G607" s="31">
        <f t="shared" si="0"/>
        <v>0</v>
      </c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4.25" customHeight="1" x14ac:dyDescent="0.25">
      <c r="A608" s="37" t="s">
        <v>44</v>
      </c>
      <c r="B608" s="37" t="s">
        <v>48</v>
      </c>
      <c r="C608" s="37" t="s">
        <v>69</v>
      </c>
      <c r="D608" s="37" t="s">
        <v>54</v>
      </c>
      <c r="E608" s="38">
        <v>510.51</v>
      </c>
      <c r="F608" s="39">
        <f t="shared" si="10"/>
        <v>510.51</v>
      </c>
      <c r="G608" s="31">
        <f t="shared" si="0"/>
        <v>0</v>
      </c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4.25" customHeight="1" x14ac:dyDescent="0.25">
      <c r="A609" s="37" t="s">
        <v>63</v>
      </c>
      <c r="B609" s="37" t="s">
        <v>57</v>
      </c>
      <c r="C609" s="37" t="s">
        <v>55</v>
      </c>
      <c r="D609" s="37" t="s">
        <v>41</v>
      </c>
      <c r="E609" s="38">
        <v>266.89</v>
      </c>
      <c r="F609" s="39">
        <f t="shared" si="10"/>
        <v>266.89</v>
      </c>
      <c r="G609" s="31">
        <f t="shared" si="0"/>
        <v>0</v>
      </c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4.25" customHeight="1" x14ac:dyDescent="0.25">
      <c r="A610" s="37" t="s">
        <v>63</v>
      </c>
      <c r="B610" s="37" t="s">
        <v>52</v>
      </c>
      <c r="C610" s="37" t="s">
        <v>68</v>
      </c>
      <c r="D610" s="37" t="s">
        <v>54</v>
      </c>
      <c r="E610" s="38">
        <v>7354.28</v>
      </c>
      <c r="F610" s="39">
        <f t="shared" si="10"/>
        <v>7354.28</v>
      </c>
      <c r="G610" s="31">
        <f t="shared" si="0"/>
        <v>0</v>
      </c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4.25" customHeight="1" x14ac:dyDescent="0.25">
      <c r="A611" s="37" t="s">
        <v>38</v>
      </c>
      <c r="B611" s="37" t="s">
        <v>57</v>
      </c>
      <c r="C611" s="37" t="s">
        <v>55</v>
      </c>
      <c r="D611" s="37" t="s">
        <v>41</v>
      </c>
      <c r="E611" s="38">
        <v>6979.8</v>
      </c>
      <c r="F611" s="39">
        <f t="shared" si="10"/>
        <v>6979.8</v>
      </c>
      <c r="G611" s="31">
        <f t="shared" si="0"/>
        <v>0</v>
      </c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4.25" customHeight="1" x14ac:dyDescent="0.25">
      <c r="A612" s="37" t="s">
        <v>63</v>
      </c>
      <c r="B612" s="37" t="s">
        <v>57</v>
      </c>
      <c r="C612" s="37" t="s">
        <v>40</v>
      </c>
      <c r="D612" s="37" t="s">
        <v>41</v>
      </c>
      <c r="E612" s="38">
        <v>9099.6200000000008</v>
      </c>
      <c r="F612" s="39">
        <f t="shared" si="10"/>
        <v>9099.6200000000008</v>
      </c>
      <c r="G612" s="31">
        <f t="shared" si="0"/>
        <v>0</v>
      </c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4.25" customHeight="1" x14ac:dyDescent="0.25">
      <c r="A613" s="37" t="s">
        <v>38</v>
      </c>
      <c r="B613" s="37" t="s">
        <v>52</v>
      </c>
      <c r="C613" s="37" t="s">
        <v>67</v>
      </c>
      <c r="D613" s="37" t="s">
        <v>59</v>
      </c>
      <c r="E613" s="38">
        <v>9598.19</v>
      </c>
      <c r="F613" s="39">
        <f t="shared" si="10"/>
        <v>9598.19</v>
      </c>
      <c r="G613" s="31">
        <f t="shared" si="0"/>
        <v>0</v>
      </c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4.25" customHeight="1" x14ac:dyDescent="0.25">
      <c r="A614" s="37" t="s">
        <v>44</v>
      </c>
      <c r="B614" s="37" t="s">
        <v>52</v>
      </c>
      <c r="C614" s="37" t="s">
        <v>70</v>
      </c>
      <c r="D614" s="37" t="s">
        <v>50</v>
      </c>
      <c r="E614" s="38">
        <v>2453.84</v>
      </c>
      <c r="F614" s="39">
        <f t="shared" si="10"/>
        <v>2453.84</v>
      </c>
      <c r="G614" s="31">
        <f t="shared" si="0"/>
        <v>0</v>
      </c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4.25" customHeight="1" x14ac:dyDescent="0.25">
      <c r="A615" s="37" t="s">
        <v>63</v>
      </c>
      <c r="B615" s="37" t="s">
        <v>48</v>
      </c>
      <c r="C615" s="37" t="s">
        <v>55</v>
      </c>
      <c r="D615" s="37" t="s">
        <v>50</v>
      </c>
      <c r="E615" s="38">
        <v>9416.41</v>
      </c>
      <c r="F615" s="39">
        <f t="shared" si="10"/>
        <v>9416.41</v>
      </c>
      <c r="G615" s="31">
        <f t="shared" si="0"/>
        <v>0</v>
      </c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4.25" customHeight="1" x14ac:dyDescent="0.25">
      <c r="A616" s="37" t="s">
        <v>47</v>
      </c>
      <c r="B616" s="37" t="s">
        <v>39</v>
      </c>
      <c r="C616" s="37" t="s">
        <v>64</v>
      </c>
      <c r="D616" s="37" t="s">
        <v>50</v>
      </c>
      <c r="E616" s="38">
        <v>8788.57</v>
      </c>
      <c r="F616" s="39">
        <f t="shared" si="10"/>
        <v>8788.57</v>
      </c>
      <c r="G616" s="31">
        <f t="shared" si="0"/>
        <v>0</v>
      </c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4.25" customHeight="1" x14ac:dyDescent="0.25">
      <c r="A617" s="37" t="s">
        <v>63</v>
      </c>
      <c r="B617" s="37" t="s">
        <v>48</v>
      </c>
      <c r="C617" s="37" t="s">
        <v>64</v>
      </c>
      <c r="D617" s="37" t="s">
        <v>54</v>
      </c>
      <c r="E617" s="38">
        <v>8712.86</v>
      </c>
      <c r="F617" s="39">
        <f t="shared" si="10"/>
        <v>8712.86</v>
      </c>
      <c r="G617" s="31">
        <f t="shared" si="0"/>
        <v>0</v>
      </c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4.25" customHeight="1" x14ac:dyDescent="0.25">
      <c r="A618" s="37" t="s">
        <v>44</v>
      </c>
      <c r="B618" s="37" t="s">
        <v>48</v>
      </c>
      <c r="C618" s="37" t="s">
        <v>69</v>
      </c>
      <c r="D618" s="37" t="s">
        <v>54</v>
      </c>
      <c r="E618" s="38">
        <v>2829.7</v>
      </c>
      <c r="F618" s="39">
        <f t="shared" si="10"/>
        <v>2829.7</v>
      </c>
      <c r="G618" s="31">
        <f t="shared" si="0"/>
        <v>0</v>
      </c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4.25" customHeight="1" x14ac:dyDescent="0.25">
      <c r="A619" s="37" t="s">
        <v>47</v>
      </c>
      <c r="B619" s="37" t="s">
        <v>52</v>
      </c>
      <c r="C619" s="37" t="s">
        <v>49</v>
      </c>
      <c r="D619" s="37" t="s">
        <v>59</v>
      </c>
      <c r="E619" s="38">
        <v>5698.05</v>
      </c>
      <c r="F619" s="39">
        <f t="shared" si="10"/>
        <v>5698.05</v>
      </c>
      <c r="G619" s="31">
        <f t="shared" si="0"/>
        <v>0</v>
      </c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4.25" customHeight="1" x14ac:dyDescent="0.25">
      <c r="A620" s="37" t="s">
        <v>47</v>
      </c>
      <c r="B620" s="37" t="s">
        <v>39</v>
      </c>
      <c r="C620" s="37" t="s">
        <v>55</v>
      </c>
      <c r="D620" s="37" t="s">
        <v>59</v>
      </c>
      <c r="E620" s="38">
        <v>4987.7299999999996</v>
      </c>
      <c r="F620" s="39">
        <f t="shared" si="10"/>
        <v>4987.7299999999996</v>
      </c>
      <c r="G620" s="31">
        <f t="shared" si="0"/>
        <v>0</v>
      </c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4.25" customHeight="1" x14ac:dyDescent="0.25">
      <c r="A621" s="37" t="s">
        <v>47</v>
      </c>
      <c r="B621" s="37" t="s">
        <v>39</v>
      </c>
      <c r="C621" s="37" t="s">
        <v>49</v>
      </c>
      <c r="D621" s="37" t="s">
        <v>50</v>
      </c>
      <c r="E621" s="38">
        <v>7262.77</v>
      </c>
      <c r="F621" s="39">
        <f t="shared" si="10"/>
        <v>7262.77</v>
      </c>
      <c r="G621" s="31">
        <f t="shared" si="0"/>
        <v>0</v>
      </c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4.25" customHeight="1" x14ac:dyDescent="0.25">
      <c r="A622" s="37" t="s">
        <v>47</v>
      </c>
      <c r="B622" s="37" t="s">
        <v>57</v>
      </c>
      <c r="C622" s="37" t="s">
        <v>69</v>
      </c>
      <c r="D622" s="37" t="s">
        <v>54</v>
      </c>
      <c r="E622" s="38">
        <v>402.15</v>
      </c>
      <c r="F622" s="39">
        <f t="shared" si="10"/>
        <v>402.15</v>
      </c>
      <c r="G622" s="31">
        <f t="shared" si="0"/>
        <v>0</v>
      </c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4.25" customHeight="1" x14ac:dyDescent="0.25">
      <c r="A623" s="37" t="s">
        <v>38</v>
      </c>
      <c r="B623" s="37" t="s">
        <v>39</v>
      </c>
      <c r="C623" s="37" t="s">
        <v>69</v>
      </c>
      <c r="D623" s="37" t="s">
        <v>54</v>
      </c>
      <c r="E623" s="38">
        <v>7124.33</v>
      </c>
      <c r="F623" s="39">
        <f t="shared" si="10"/>
        <v>7124.33</v>
      </c>
      <c r="G623" s="31">
        <f t="shared" si="0"/>
        <v>0</v>
      </c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4.25" customHeight="1" x14ac:dyDescent="0.25">
      <c r="A624" s="37" t="s">
        <v>38</v>
      </c>
      <c r="B624" s="37" t="s">
        <v>39</v>
      </c>
      <c r="C624" s="37" t="s">
        <v>45</v>
      </c>
      <c r="D624" s="37" t="s">
        <v>59</v>
      </c>
      <c r="E624" s="38">
        <v>8313.9599999999991</v>
      </c>
      <c r="F624" s="39">
        <f t="shared" si="10"/>
        <v>8313.9599999999991</v>
      </c>
      <c r="G624" s="31">
        <f t="shared" si="0"/>
        <v>0</v>
      </c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4.25" customHeight="1" x14ac:dyDescent="0.25">
      <c r="A625" s="37" t="s">
        <v>38</v>
      </c>
      <c r="B625" s="37" t="s">
        <v>48</v>
      </c>
      <c r="C625" s="37" t="s">
        <v>68</v>
      </c>
      <c r="D625" s="37" t="s">
        <v>41</v>
      </c>
      <c r="E625" s="38">
        <v>457.56</v>
      </c>
      <c r="F625" s="39">
        <f t="shared" si="10"/>
        <v>457.56</v>
      </c>
      <c r="G625" s="31">
        <f t="shared" si="0"/>
        <v>0</v>
      </c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4.25" customHeight="1" x14ac:dyDescent="0.25">
      <c r="A626" s="37" t="s">
        <v>44</v>
      </c>
      <c r="B626" s="37" t="s">
        <v>48</v>
      </c>
      <c r="C626" s="37" t="s">
        <v>65</v>
      </c>
      <c r="D626" s="37" t="s">
        <v>54</v>
      </c>
      <c r="E626" s="38">
        <v>6932.98</v>
      </c>
      <c r="F626" s="39">
        <f t="shared" si="10"/>
        <v>6932.98</v>
      </c>
      <c r="G626" s="31">
        <f t="shared" si="0"/>
        <v>0</v>
      </c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4.25" customHeight="1" x14ac:dyDescent="0.25">
      <c r="A627" s="37" t="s">
        <v>44</v>
      </c>
      <c r="B627" s="37" t="s">
        <v>57</v>
      </c>
      <c r="C627" s="37" t="s">
        <v>49</v>
      </c>
      <c r="D627" s="37" t="s">
        <v>50</v>
      </c>
      <c r="E627" s="38">
        <v>1099.8699999999999</v>
      </c>
      <c r="F627" s="39">
        <f t="shared" si="10"/>
        <v>1099.8699999999999</v>
      </c>
      <c r="G627" s="31">
        <f t="shared" si="0"/>
        <v>0</v>
      </c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4.25" customHeight="1" x14ac:dyDescent="0.25">
      <c r="A628" s="37" t="s">
        <v>44</v>
      </c>
      <c r="B628" s="37" t="s">
        <v>52</v>
      </c>
      <c r="C628" s="37" t="s">
        <v>58</v>
      </c>
      <c r="D628" s="37" t="s">
        <v>50</v>
      </c>
      <c r="E628" s="38">
        <v>2032.86</v>
      </c>
      <c r="F628" s="39">
        <f t="shared" si="10"/>
        <v>2032.86</v>
      </c>
      <c r="G628" s="31">
        <f t="shared" si="0"/>
        <v>0</v>
      </c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4.25" customHeight="1" x14ac:dyDescent="0.25">
      <c r="A629" s="37" t="s">
        <v>44</v>
      </c>
      <c r="B629" s="37" t="s">
        <v>39</v>
      </c>
      <c r="C629" s="37" t="s">
        <v>58</v>
      </c>
      <c r="D629" s="37" t="s">
        <v>41</v>
      </c>
      <c r="E629" s="38">
        <v>3712.45</v>
      </c>
      <c r="F629" s="39">
        <f t="shared" si="10"/>
        <v>3712.45</v>
      </c>
      <c r="G629" s="31">
        <f t="shared" si="0"/>
        <v>0</v>
      </c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4.25" customHeight="1" x14ac:dyDescent="0.25">
      <c r="A630" s="37" t="s">
        <v>44</v>
      </c>
      <c r="B630" s="37" t="s">
        <v>48</v>
      </c>
      <c r="C630" s="37" t="s">
        <v>69</v>
      </c>
      <c r="D630" s="37" t="s">
        <v>41</v>
      </c>
      <c r="E630" s="38">
        <v>1739.18</v>
      </c>
      <c r="F630" s="39">
        <f t="shared" si="10"/>
        <v>1739.18</v>
      </c>
      <c r="G630" s="31">
        <f t="shared" si="0"/>
        <v>0</v>
      </c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4.25" customHeight="1" x14ac:dyDescent="0.25">
      <c r="A631" s="37" t="s">
        <v>44</v>
      </c>
      <c r="B631" s="37" t="s">
        <v>57</v>
      </c>
      <c r="C631" s="37" t="s">
        <v>58</v>
      </c>
      <c r="D631" s="37" t="s">
        <v>41</v>
      </c>
      <c r="E631" s="38">
        <v>5300.77</v>
      </c>
      <c r="F631" s="39">
        <f t="shared" si="10"/>
        <v>5300.77</v>
      </c>
      <c r="G631" s="31">
        <f t="shared" si="0"/>
        <v>0</v>
      </c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4.25" customHeight="1" x14ac:dyDescent="0.25">
      <c r="A632" s="37" t="s">
        <v>44</v>
      </c>
      <c r="B632" s="37" t="s">
        <v>57</v>
      </c>
      <c r="C632" s="37" t="s">
        <v>55</v>
      </c>
      <c r="D632" s="37" t="s">
        <v>41</v>
      </c>
      <c r="E632" s="38">
        <v>4038.44</v>
      </c>
      <c r="F632" s="39">
        <f t="shared" si="10"/>
        <v>4038.44</v>
      </c>
      <c r="G632" s="31">
        <f t="shared" si="0"/>
        <v>0</v>
      </c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4.25" customHeight="1" x14ac:dyDescent="0.25">
      <c r="A633" s="37" t="s">
        <v>44</v>
      </c>
      <c r="B633" s="37" t="s">
        <v>57</v>
      </c>
      <c r="C633" s="37" t="s">
        <v>69</v>
      </c>
      <c r="D633" s="37" t="s">
        <v>50</v>
      </c>
      <c r="E633" s="38">
        <v>3296.14</v>
      </c>
      <c r="F633" s="39">
        <f t="shared" si="10"/>
        <v>3296.14</v>
      </c>
      <c r="G633" s="31">
        <f t="shared" si="0"/>
        <v>0</v>
      </c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4.25" customHeight="1" x14ac:dyDescent="0.25">
      <c r="A634" s="37" t="s">
        <v>38</v>
      </c>
      <c r="B634" s="37" t="s">
        <v>52</v>
      </c>
      <c r="C634" s="37" t="s">
        <v>58</v>
      </c>
      <c r="D634" s="37" t="s">
        <v>50</v>
      </c>
      <c r="E634" s="38">
        <v>1762.64</v>
      </c>
      <c r="F634" s="39">
        <f t="shared" si="10"/>
        <v>1762.64</v>
      </c>
      <c r="G634" s="31">
        <f t="shared" si="0"/>
        <v>0</v>
      </c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4.25" customHeight="1" x14ac:dyDescent="0.25">
      <c r="A635" s="37" t="s">
        <v>63</v>
      </c>
      <c r="B635" s="37" t="s">
        <v>52</v>
      </c>
      <c r="C635" s="37" t="s">
        <v>53</v>
      </c>
      <c r="D635" s="37" t="s">
        <v>41</v>
      </c>
      <c r="E635" s="38">
        <v>8986.8700000000008</v>
      </c>
      <c r="F635" s="39">
        <f t="shared" si="10"/>
        <v>8986.8700000000008</v>
      </c>
      <c r="G635" s="31">
        <f t="shared" si="0"/>
        <v>0</v>
      </c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4.25" customHeight="1" x14ac:dyDescent="0.25">
      <c r="A636" s="37" t="s">
        <v>63</v>
      </c>
      <c r="B636" s="37" t="s">
        <v>39</v>
      </c>
      <c r="C636" s="37" t="s">
        <v>67</v>
      </c>
      <c r="D636" s="37" t="s">
        <v>54</v>
      </c>
      <c r="E636" s="38">
        <v>917.51</v>
      </c>
      <c r="F636" s="39">
        <f t="shared" si="10"/>
        <v>917.51</v>
      </c>
      <c r="G636" s="31">
        <f t="shared" si="0"/>
        <v>0</v>
      </c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4.25" customHeight="1" x14ac:dyDescent="0.25">
      <c r="A637" s="37" t="s">
        <v>44</v>
      </c>
      <c r="B637" s="37" t="s">
        <v>48</v>
      </c>
      <c r="C637" s="37" t="s">
        <v>67</v>
      </c>
      <c r="D637" s="37" t="s">
        <v>50</v>
      </c>
      <c r="E637" s="38">
        <v>7988.48</v>
      </c>
      <c r="F637" s="39">
        <f t="shared" si="10"/>
        <v>7988.48</v>
      </c>
      <c r="G637" s="31">
        <f t="shared" si="0"/>
        <v>0</v>
      </c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4.25" customHeight="1" x14ac:dyDescent="0.25">
      <c r="A638" s="37" t="s">
        <v>63</v>
      </c>
      <c r="B638" s="37" t="s">
        <v>57</v>
      </c>
      <c r="C638" s="37" t="s">
        <v>69</v>
      </c>
      <c r="D638" s="37" t="s">
        <v>59</v>
      </c>
      <c r="E638" s="38">
        <v>8116.54</v>
      </c>
      <c r="F638" s="39">
        <f t="shared" si="10"/>
        <v>8116.54</v>
      </c>
      <c r="G638" s="31">
        <f t="shared" si="0"/>
        <v>0</v>
      </c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4.25" customHeight="1" x14ac:dyDescent="0.25">
      <c r="A639" s="37" t="s">
        <v>63</v>
      </c>
      <c r="B639" s="37" t="s">
        <v>48</v>
      </c>
      <c r="C639" s="37" t="s">
        <v>66</v>
      </c>
      <c r="D639" s="37" t="s">
        <v>41</v>
      </c>
      <c r="E639" s="38">
        <v>5769.62</v>
      </c>
      <c r="F639" s="39">
        <f t="shared" si="10"/>
        <v>5769.62</v>
      </c>
      <c r="G639" s="31">
        <f t="shared" si="0"/>
        <v>0</v>
      </c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4.25" customHeight="1" x14ac:dyDescent="0.25">
      <c r="A640" s="37" t="s">
        <v>63</v>
      </c>
      <c r="B640" s="37" t="s">
        <v>48</v>
      </c>
      <c r="C640" s="37" t="s">
        <v>49</v>
      </c>
      <c r="D640" s="37" t="s">
        <v>54</v>
      </c>
      <c r="E640" s="38">
        <v>3535.99</v>
      </c>
      <c r="F640" s="39">
        <f t="shared" si="10"/>
        <v>3535.99</v>
      </c>
      <c r="G640" s="31">
        <f t="shared" si="0"/>
        <v>0</v>
      </c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4.25" customHeight="1" x14ac:dyDescent="0.25">
      <c r="A641" s="37" t="s">
        <v>44</v>
      </c>
      <c r="B641" s="37" t="s">
        <v>57</v>
      </c>
      <c r="C641" s="37" t="s">
        <v>70</v>
      </c>
      <c r="D641" s="37" t="s">
        <v>50</v>
      </c>
      <c r="E641" s="38">
        <v>7230.92</v>
      </c>
      <c r="F641" s="39">
        <f t="shared" si="10"/>
        <v>7230.92</v>
      </c>
      <c r="G641" s="31">
        <f t="shared" si="0"/>
        <v>0</v>
      </c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4.25" customHeight="1" x14ac:dyDescent="0.25">
      <c r="A642" s="37" t="s">
        <v>38</v>
      </c>
      <c r="B642" s="37" t="s">
        <v>52</v>
      </c>
      <c r="C642" s="37" t="s">
        <v>49</v>
      </c>
      <c r="D642" s="37" t="s">
        <v>59</v>
      </c>
      <c r="E642" s="38">
        <v>2815.4</v>
      </c>
      <c r="F642" s="39">
        <f t="shared" si="10"/>
        <v>2815.4</v>
      </c>
      <c r="G642" s="31">
        <f t="shared" si="0"/>
        <v>0</v>
      </c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4.25" customHeight="1" x14ac:dyDescent="0.25">
      <c r="A643" s="37" t="s">
        <v>44</v>
      </c>
      <c r="B643" s="37" t="s">
        <v>52</v>
      </c>
      <c r="C643" s="37" t="s">
        <v>55</v>
      </c>
      <c r="D643" s="37" t="s">
        <v>41</v>
      </c>
      <c r="E643" s="38">
        <v>4149.2299999999996</v>
      </c>
      <c r="F643" s="39">
        <f t="shared" ref="F643:F706" si="11">IF(AND(B643=$I$2,C643=$I$3,D643=$I$4),E643*95%,E643)</f>
        <v>4149.2299999999996</v>
      </c>
      <c r="G643" s="31">
        <f t="shared" si="0"/>
        <v>0</v>
      </c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4.25" customHeight="1" x14ac:dyDescent="0.25">
      <c r="A644" s="37" t="s">
        <v>63</v>
      </c>
      <c r="B644" s="37" t="s">
        <v>39</v>
      </c>
      <c r="C644" s="37" t="s">
        <v>49</v>
      </c>
      <c r="D644" s="37" t="s">
        <v>50</v>
      </c>
      <c r="E644" s="38">
        <v>2443.9</v>
      </c>
      <c r="F644" s="39">
        <f t="shared" si="11"/>
        <v>2443.9</v>
      </c>
      <c r="G644" s="31">
        <f t="shared" si="0"/>
        <v>0</v>
      </c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4.25" customHeight="1" x14ac:dyDescent="0.25">
      <c r="A645" s="37" t="s">
        <v>38</v>
      </c>
      <c r="B645" s="37" t="s">
        <v>48</v>
      </c>
      <c r="C645" s="37" t="s">
        <v>53</v>
      </c>
      <c r="D645" s="37" t="s">
        <v>54</v>
      </c>
      <c r="E645" s="38">
        <v>8787.5400000000009</v>
      </c>
      <c r="F645" s="39">
        <f t="shared" si="11"/>
        <v>8787.5400000000009</v>
      </c>
      <c r="G645" s="31">
        <f t="shared" si="0"/>
        <v>0</v>
      </c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4.25" customHeight="1" x14ac:dyDescent="0.25">
      <c r="A646" s="37" t="s">
        <v>47</v>
      </c>
      <c r="B646" s="37" t="s">
        <v>48</v>
      </c>
      <c r="C646" s="37" t="s">
        <v>53</v>
      </c>
      <c r="D646" s="37" t="s">
        <v>59</v>
      </c>
      <c r="E646" s="38">
        <v>6227.37</v>
      </c>
      <c r="F646" s="39">
        <f t="shared" si="11"/>
        <v>6227.37</v>
      </c>
      <c r="G646" s="31">
        <f t="shared" si="0"/>
        <v>0</v>
      </c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4.25" customHeight="1" x14ac:dyDescent="0.25">
      <c r="A647" s="37" t="s">
        <v>47</v>
      </c>
      <c r="B647" s="37" t="s">
        <v>52</v>
      </c>
      <c r="C647" s="37" t="s">
        <v>65</v>
      </c>
      <c r="D647" s="37" t="s">
        <v>59</v>
      </c>
      <c r="E647" s="38">
        <v>5809.58</v>
      </c>
      <c r="F647" s="39">
        <f t="shared" si="11"/>
        <v>5809.58</v>
      </c>
      <c r="G647" s="31">
        <f t="shared" si="0"/>
        <v>0</v>
      </c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4.25" customHeight="1" x14ac:dyDescent="0.25">
      <c r="A648" s="37" t="s">
        <v>38</v>
      </c>
      <c r="B648" s="37" t="s">
        <v>39</v>
      </c>
      <c r="C648" s="37" t="s">
        <v>69</v>
      </c>
      <c r="D648" s="37" t="s">
        <v>59</v>
      </c>
      <c r="E648" s="38">
        <v>2535.48</v>
      </c>
      <c r="F648" s="39">
        <f t="shared" si="11"/>
        <v>2535.48</v>
      </c>
      <c r="G648" s="31">
        <f t="shared" si="0"/>
        <v>0</v>
      </c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4.25" customHeight="1" x14ac:dyDescent="0.25">
      <c r="A649" s="37" t="s">
        <v>47</v>
      </c>
      <c r="B649" s="37" t="s">
        <v>39</v>
      </c>
      <c r="C649" s="37" t="s">
        <v>69</v>
      </c>
      <c r="D649" s="37" t="s">
        <v>50</v>
      </c>
      <c r="E649" s="38">
        <v>8976.61</v>
      </c>
      <c r="F649" s="39">
        <f t="shared" si="11"/>
        <v>8976.61</v>
      </c>
      <c r="G649" s="31">
        <f t="shared" si="0"/>
        <v>0</v>
      </c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4.25" customHeight="1" x14ac:dyDescent="0.25">
      <c r="A650" s="37" t="s">
        <v>63</v>
      </c>
      <c r="B650" s="37" t="s">
        <v>48</v>
      </c>
      <c r="C650" s="37" t="s">
        <v>70</v>
      </c>
      <c r="D650" s="37" t="s">
        <v>41</v>
      </c>
      <c r="E650" s="38">
        <v>7867.52</v>
      </c>
      <c r="F650" s="39">
        <f t="shared" si="11"/>
        <v>7867.52</v>
      </c>
      <c r="G650" s="31">
        <f t="shared" si="0"/>
        <v>0</v>
      </c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4.25" customHeight="1" x14ac:dyDescent="0.25">
      <c r="A651" s="37" t="s">
        <v>47</v>
      </c>
      <c r="B651" s="37" t="s">
        <v>57</v>
      </c>
      <c r="C651" s="37" t="s">
        <v>64</v>
      </c>
      <c r="D651" s="37" t="s">
        <v>54</v>
      </c>
      <c r="E651" s="38">
        <v>8094.2</v>
      </c>
      <c r="F651" s="39">
        <f t="shared" si="11"/>
        <v>8094.2</v>
      </c>
      <c r="G651" s="31">
        <f t="shared" si="0"/>
        <v>0</v>
      </c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4.25" customHeight="1" x14ac:dyDescent="0.25">
      <c r="A652" s="37" t="s">
        <v>63</v>
      </c>
      <c r="B652" s="37" t="s">
        <v>57</v>
      </c>
      <c r="C652" s="37" t="s">
        <v>55</v>
      </c>
      <c r="D652" s="37" t="s">
        <v>59</v>
      </c>
      <c r="E652" s="38">
        <v>1087.45</v>
      </c>
      <c r="F652" s="39">
        <f t="shared" si="11"/>
        <v>1087.45</v>
      </c>
      <c r="G652" s="31">
        <f t="shared" si="0"/>
        <v>0</v>
      </c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4.25" customHeight="1" x14ac:dyDescent="0.25">
      <c r="A653" s="37" t="s">
        <v>38</v>
      </c>
      <c r="B653" s="37" t="s">
        <v>52</v>
      </c>
      <c r="C653" s="37" t="s">
        <v>55</v>
      </c>
      <c r="D653" s="37" t="s">
        <v>41</v>
      </c>
      <c r="E653" s="38">
        <v>9576.82</v>
      </c>
      <c r="F653" s="39">
        <f t="shared" si="11"/>
        <v>9576.82</v>
      </c>
      <c r="G653" s="31">
        <f t="shared" si="0"/>
        <v>0</v>
      </c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4.25" customHeight="1" x14ac:dyDescent="0.25">
      <c r="A654" s="37" t="s">
        <v>63</v>
      </c>
      <c r="B654" s="37" t="s">
        <v>39</v>
      </c>
      <c r="C654" s="37" t="s">
        <v>49</v>
      </c>
      <c r="D654" s="37" t="s">
        <v>41</v>
      </c>
      <c r="E654" s="38">
        <v>2460.0500000000002</v>
      </c>
      <c r="F654" s="39">
        <f t="shared" si="11"/>
        <v>2460.0500000000002</v>
      </c>
      <c r="G654" s="31">
        <f t="shared" si="0"/>
        <v>0</v>
      </c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4.25" customHeight="1" x14ac:dyDescent="0.25">
      <c r="A655" s="37" t="s">
        <v>63</v>
      </c>
      <c r="B655" s="37" t="s">
        <v>48</v>
      </c>
      <c r="C655" s="37" t="s">
        <v>49</v>
      </c>
      <c r="D655" s="37" t="s">
        <v>59</v>
      </c>
      <c r="E655" s="38">
        <v>5717.78</v>
      </c>
      <c r="F655" s="39">
        <f t="shared" si="11"/>
        <v>5717.78</v>
      </c>
      <c r="G655" s="31">
        <f t="shared" si="0"/>
        <v>0</v>
      </c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4.25" customHeight="1" x14ac:dyDescent="0.25">
      <c r="A656" s="37" t="s">
        <v>63</v>
      </c>
      <c r="B656" s="37" t="s">
        <v>52</v>
      </c>
      <c r="C656" s="37" t="s">
        <v>64</v>
      </c>
      <c r="D656" s="37" t="s">
        <v>41</v>
      </c>
      <c r="E656" s="38">
        <v>2089.5500000000002</v>
      </c>
      <c r="F656" s="39">
        <f t="shared" si="11"/>
        <v>2089.5500000000002</v>
      </c>
      <c r="G656" s="31">
        <f t="shared" si="0"/>
        <v>0</v>
      </c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4.25" customHeight="1" x14ac:dyDescent="0.25">
      <c r="A657" s="37" t="s">
        <v>38</v>
      </c>
      <c r="B657" s="37" t="s">
        <v>39</v>
      </c>
      <c r="C657" s="37" t="s">
        <v>68</v>
      </c>
      <c r="D657" s="37" t="s">
        <v>59</v>
      </c>
      <c r="E657" s="38">
        <v>6779.78</v>
      </c>
      <c r="F657" s="39">
        <f t="shared" si="11"/>
        <v>6779.78</v>
      </c>
      <c r="G657" s="31">
        <f t="shared" si="0"/>
        <v>0</v>
      </c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4.25" customHeight="1" x14ac:dyDescent="0.25">
      <c r="A658" s="37" t="s">
        <v>44</v>
      </c>
      <c r="B658" s="37" t="s">
        <v>48</v>
      </c>
      <c r="C658" s="37" t="s">
        <v>65</v>
      </c>
      <c r="D658" s="37" t="s">
        <v>59</v>
      </c>
      <c r="E658" s="38">
        <v>3504.52</v>
      </c>
      <c r="F658" s="39">
        <f t="shared" si="11"/>
        <v>3504.52</v>
      </c>
      <c r="G658" s="31">
        <f t="shared" si="0"/>
        <v>0</v>
      </c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4.25" customHeight="1" x14ac:dyDescent="0.25">
      <c r="A659" s="37" t="s">
        <v>44</v>
      </c>
      <c r="B659" s="37" t="s">
        <v>48</v>
      </c>
      <c r="C659" s="37" t="s">
        <v>55</v>
      </c>
      <c r="D659" s="37" t="s">
        <v>50</v>
      </c>
      <c r="E659" s="38">
        <v>6121.52</v>
      </c>
      <c r="F659" s="39">
        <f t="shared" si="11"/>
        <v>6121.52</v>
      </c>
      <c r="G659" s="31">
        <f t="shared" si="0"/>
        <v>0</v>
      </c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4.25" customHeight="1" x14ac:dyDescent="0.25">
      <c r="A660" s="37" t="s">
        <v>38</v>
      </c>
      <c r="B660" s="37" t="s">
        <v>57</v>
      </c>
      <c r="C660" s="37" t="s">
        <v>49</v>
      </c>
      <c r="D660" s="37" t="s">
        <v>59</v>
      </c>
      <c r="E660" s="38">
        <v>3520.7</v>
      </c>
      <c r="F660" s="39">
        <f t="shared" si="11"/>
        <v>3520.7</v>
      </c>
      <c r="G660" s="31">
        <f t="shared" si="0"/>
        <v>0</v>
      </c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4.25" customHeight="1" x14ac:dyDescent="0.25">
      <c r="A661" s="37" t="s">
        <v>47</v>
      </c>
      <c r="B661" s="37" t="s">
        <v>52</v>
      </c>
      <c r="C661" s="37" t="s">
        <v>70</v>
      </c>
      <c r="D661" s="37" t="s">
        <v>50</v>
      </c>
      <c r="E661" s="38">
        <v>9835.9500000000007</v>
      </c>
      <c r="F661" s="39">
        <f t="shared" si="11"/>
        <v>9835.9500000000007</v>
      </c>
      <c r="G661" s="31">
        <f t="shared" si="0"/>
        <v>0</v>
      </c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4.25" customHeight="1" x14ac:dyDescent="0.25">
      <c r="A662" s="37" t="s">
        <v>44</v>
      </c>
      <c r="B662" s="37" t="s">
        <v>39</v>
      </c>
      <c r="C662" s="37" t="s">
        <v>69</v>
      </c>
      <c r="D662" s="37" t="s">
        <v>50</v>
      </c>
      <c r="E662" s="38">
        <v>1267.8599999999999</v>
      </c>
      <c r="F662" s="39">
        <f t="shared" si="11"/>
        <v>1267.8599999999999</v>
      </c>
      <c r="G662" s="31">
        <f t="shared" si="0"/>
        <v>0</v>
      </c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4.25" customHeight="1" x14ac:dyDescent="0.25">
      <c r="A663" s="37" t="s">
        <v>63</v>
      </c>
      <c r="B663" s="37" t="s">
        <v>48</v>
      </c>
      <c r="C663" s="37" t="s">
        <v>66</v>
      </c>
      <c r="D663" s="37" t="s">
        <v>59</v>
      </c>
      <c r="E663" s="38">
        <v>7380.17</v>
      </c>
      <c r="F663" s="39">
        <f t="shared" si="11"/>
        <v>7380.17</v>
      </c>
      <c r="G663" s="31">
        <f t="shared" si="0"/>
        <v>0</v>
      </c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4.25" customHeight="1" x14ac:dyDescent="0.25">
      <c r="A664" s="37" t="s">
        <v>47</v>
      </c>
      <c r="B664" s="37" t="s">
        <v>52</v>
      </c>
      <c r="C664" s="37" t="s">
        <v>45</v>
      </c>
      <c r="D664" s="37" t="s">
        <v>50</v>
      </c>
      <c r="E664" s="38">
        <v>1838.91</v>
      </c>
      <c r="F664" s="39">
        <f t="shared" si="11"/>
        <v>1838.91</v>
      </c>
      <c r="G664" s="31">
        <f t="shared" si="0"/>
        <v>0</v>
      </c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4.25" customHeight="1" x14ac:dyDescent="0.25">
      <c r="A665" s="37" t="s">
        <v>47</v>
      </c>
      <c r="B665" s="37" t="s">
        <v>39</v>
      </c>
      <c r="C665" s="37" t="s">
        <v>70</v>
      </c>
      <c r="D665" s="37" t="s">
        <v>59</v>
      </c>
      <c r="E665" s="38">
        <v>5851.51</v>
      </c>
      <c r="F665" s="39">
        <f t="shared" si="11"/>
        <v>5851.51</v>
      </c>
      <c r="G665" s="31">
        <f t="shared" si="0"/>
        <v>0</v>
      </c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4.25" customHeight="1" x14ac:dyDescent="0.25">
      <c r="A666" s="37" t="s">
        <v>38</v>
      </c>
      <c r="B666" s="37" t="s">
        <v>57</v>
      </c>
      <c r="C666" s="37" t="s">
        <v>64</v>
      </c>
      <c r="D666" s="37" t="s">
        <v>41</v>
      </c>
      <c r="E666" s="38">
        <v>4092.51</v>
      </c>
      <c r="F666" s="39">
        <f t="shared" si="11"/>
        <v>4092.51</v>
      </c>
      <c r="G666" s="31">
        <f t="shared" si="0"/>
        <v>0</v>
      </c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4.25" customHeight="1" x14ac:dyDescent="0.25">
      <c r="A667" s="37" t="s">
        <v>47</v>
      </c>
      <c r="B667" s="37" t="s">
        <v>57</v>
      </c>
      <c r="C667" s="37" t="s">
        <v>66</v>
      </c>
      <c r="D667" s="37" t="s">
        <v>59</v>
      </c>
      <c r="E667" s="38">
        <v>5810.15</v>
      </c>
      <c r="F667" s="39">
        <f t="shared" si="11"/>
        <v>5810.15</v>
      </c>
      <c r="G667" s="31">
        <f t="shared" si="0"/>
        <v>0</v>
      </c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4.25" customHeight="1" x14ac:dyDescent="0.25">
      <c r="A668" s="37" t="s">
        <v>44</v>
      </c>
      <c r="B668" s="37" t="s">
        <v>48</v>
      </c>
      <c r="C668" s="37" t="s">
        <v>55</v>
      </c>
      <c r="D668" s="37" t="s">
        <v>41</v>
      </c>
      <c r="E668" s="38">
        <v>5168.95</v>
      </c>
      <c r="F668" s="39">
        <f t="shared" si="11"/>
        <v>5168.95</v>
      </c>
      <c r="G668" s="31">
        <f t="shared" si="0"/>
        <v>0</v>
      </c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4.25" customHeight="1" x14ac:dyDescent="0.25">
      <c r="A669" s="37" t="s">
        <v>63</v>
      </c>
      <c r="B669" s="37" t="s">
        <v>57</v>
      </c>
      <c r="C669" s="37" t="s">
        <v>58</v>
      </c>
      <c r="D669" s="37" t="s">
        <v>41</v>
      </c>
      <c r="E669" s="38">
        <v>1356.15</v>
      </c>
      <c r="F669" s="39">
        <f t="shared" si="11"/>
        <v>1356.15</v>
      </c>
      <c r="G669" s="31">
        <f t="shared" si="0"/>
        <v>0</v>
      </c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4.25" customHeight="1" x14ac:dyDescent="0.25">
      <c r="A670" s="37" t="s">
        <v>63</v>
      </c>
      <c r="B670" s="37" t="s">
        <v>57</v>
      </c>
      <c r="C670" s="37" t="s">
        <v>55</v>
      </c>
      <c r="D670" s="37" t="s">
        <v>59</v>
      </c>
      <c r="E670" s="38">
        <v>4545.57</v>
      </c>
      <c r="F670" s="39">
        <f t="shared" si="11"/>
        <v>4545.57</v>
      </c>
      <c r="G670" s="31">
        <f t="shared" si="0"/>
        <v>0</v>
      </c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4.25" customHeight="1" x14ac:dyDescent="0.25">
      <c r="A671" s="37" t="s">
        <v>44</v>
      </c>
      <c r="B671" s="37" t="s">
        <v>39</v>
      </c>
      <c r="C671" s="37" t="s">
        <v>53</v>
      </c>
      <c r="D671" s="37" t="s">
        <v>59</v>
      </c>
      <c r="E671" s="38">
        <v>9376.99</v>
      </c>
      <c r="F671" s="39">
        <f t="shared" si="11"/>
        <v>9376.99</v>
      </c>
      <c r="G671" s="31">
        <f t="shared" si="0"/>
        <v>0</v>
      </c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4.25" customHeight="1" x14ac:dyDescent="0.25">
      <c r="A672" s="37" t="s">
        <v>38</v>
      </c>
      <c r="B672" s="37" t="s">
        <v>48</v>
      </c>
      <c r="C672" s="37" t="s">
        <v>45</v>
      </c>
      <c r="D672" s="37" t="s">
        <v>41</v>
      </c>
      <c r="E672" s="38">
        <v>6639.44</v>
      </c>
      <c r="F672" s="39">
        <f t="shared" si="11"/>
        <v>6639.44</v>
      </c>
      <c r="G672" s="31">
        <f t="shared" si="0"/>
        <v>0</v>
      </c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4.25" customHeight="1" x14ac:dyDescent="0.25">
      <c r="A673" s="37" t="s">
        <v>38</v>
      </c>
      <c r="B673" s="37" t="s">
        <v>57</v>
      </c>
      <c r="C673" s="37" t="s">
        <v>66</v>
      </c>
      <c r="D673" s="37" t="s">
        <v>41</v>
      </c>
      <c r="E673" s="38">
        <v>5481.16</v>
      </c>
      <c r="F673" s="39">
        <f t="shared" si="11"/>
        <v>5481.16</v>
      </c>
      <c r="G673" s="31">
        <f t="shared" si="0"/>
        <v>0</v>
      </c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4.25" customHeight="1" x14ac:dyDescent="0.25">
      <c r="A674" s="37" t="s">
        <v>44</v>
      </c>
      <c r="B674" s="37" t="s">
        <v>57</v>
      </c>
      <c r="C674" s="37" t="s">
        <v>64</v>
      </c>
      <c r="D674" s="37" t="s">
        <v>50</v>
      </c>
      <c r="E674" s="38">
        <v>4976.55</v>
      </c>
      <c r="F674" s="39">
        <f t="shared" si="11"/>
        <v>4976.55</v>
      </c>
      <c r="G674" s="31">
        <f t="shared" si="0"/>
        <v>0</v>
      </c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4.25" customHeight="1" x14ac:dyDescent="0.25">
      <c r="A675" s="37" t="s">
        <v>38</v>
      </c>
      <c r="B675" s="37" t="s">
        <v>52</v>
      </c>
      <c r="C675" s="37" t="s">
        <v>67</v>
      </c>
      <c r="D675" s="37" t="s">
        <v>54</v>
      </c>
      <c r="E675" s="38">
        <v>7985.57</v>
      </c>
      <c r="F675" s="39">
        <f t="shared" si="11"/>
        <v>7985.57</v>
      </c>
      <c r="G675" s="31">
        <f t="shared" si="0"/>
        <v>0</v>
      </c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4.25" customHeight="1" x14ac:dyDescent="0.25">
      <c r="A676" s="37" t="s">
        <v>47</v>
      </c>
      <c r="B676" s="37" t="s">
        <v>48</v>
      </c>
      <c r="C676" s="37" t="s">
        <v>68</v>
      </c>
      <c r="D676" s="37" t="s">
        <v>50</v>
      </c>
      <c r="E676" s="38">
        <v>5868.8</v>
      </c>
      <c r="F676" s="39">
        <f t="shared" si="11"/>
        <v>5868.8</v>
      </c>
      <c r="G676" s="31">
        <f t="shared" si="0"/>
        <v>0</v>
      </c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4.25" customHeight="1" x14ac:dyDescent="0.25">
      <c r="A677" s="37" t="s">
        <v>38</v>
      </c>
      <c r="B677" s="37" t="s">
        <v>48</v>
      </c>
      <c r="C677" s="37" t="s">
        <v>69</v>
      </c>
      <c r="D677" s="37" t="s">
        <v>50</v>
      </c>
      <c r="E677" s="38">
        <v>4523.49</v>
      </c>
      <c r="F677" s="39">
        <f t="shared" si="11"/>
        <v>4523.49</v>
      </c>
      <c r="G677" s="31">
        <f t="shared" si="0"/>
        <v>0</v>
      </c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4.25" customHeight="1" x14ac:dyDescent="0.25">
      <c r="A678" s="37" t="s">
        <v>47</v>
      </c>
      <c r="B678" s="37" t="s">
        <v>48</v>
      </c>
      <c r="C678" s="37" t="s">
        <v>64</v>
      </c>
      <c r="D678" s="37" t="s">
        <v>41</v>
      </c>
      <c r="E678" s="38">
        <v>8681.99</v>
      </c>
      <c r="F678" s="39">
        <f t="shared" si="11"/>
        <v>8681.99</v>
      </c>
      <c r="G678" s="31">
        <f t="shared" si="0"/>
        <v>0</v>
      </c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4.25" customHeight="1" x14ac:dyDescent="0.25">
      <c r="A679" s="37" t="s">
        <v>47</v>
      </c>
      <c r="B679" s="37" t="s">
        <v>48</v>
      </c>
      <c r="C679" s="37" t="s">
        <v>40</v>
      </c>
      <c r="D679" s="37" t="s">
        <v>41</v>
      </c>
      <c r="E679" s="38">
        <v>6229.03</v>
      </c>
      <c r="F679" s="39">
        <f t="shared" si="11"/>
        <v>6229.03</v>
      </c>
      <c r="G679" s="31">
        <f t="shared" si="0"/>
        <v>0</v>
      </c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4.25" customHeight="1" x14ac:dyDescent="0.25">
      <c r="A680" s="37" t="s">
        <v>47</v>
      </c>
      <c r="B680" s="37" t="s">
        <v>48</v>
      </c>
      <c r="C680" s="37" t="s">
        <v>55</v>
      </c>
      <c r="D680" s="37" t="s">
        <v>41</v>
      </c>
      <c r="E680" s="38">
        <v>4760.54</v>
      </c>
      <c r="F680" s="39">
        <f t="shared" si="11"/>
        <v>4760.54</v>
      </c>
      <c r="G680" s="31">
        <f t="shared" si="0"/>
        <v>0</v>
      </c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4.25" customHeight="1" x14ac:dyDescent="0.25">
      <c r="A681" s="37" t="s">
        <v>44</v>
      </c>
      <c r="B681" s="37" t="s">
        <v>57</v>
      </c>
      <c r="C681" s="37" t="s">
        <v>64</v>
      </c>
      <c r="D681" s="37" t="s">
        <v>54</v>
      </c>
      <c r="E681" s="38">
        <v>4121.8500000000004</v>
      </c>
      <c r="F681" s="39">
        <f t="shared" si="11"/>
        <v>4121.8500000000004</v>
      </c>
      <c r="G681" s="31">
        <f t="shared" si="0"/>
        <v>0</v>
      </c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4.25" customHeight="1" x14ac:dyDescent="0.25">
      <c r="A682" s="37" t="s">
        <v>63</v>
      </c>
      <c r="B682" s="37" t="s">
        <v>57</v>
      </c>
      <c r="C682" s="37" t="s">
        <v>55</v>
      </c>
      <c r="D682" s="37" t="s">
        <v>50</v>
      </c>
      <c r="E682" s="38">
        <v>3305.56</v>
      </c>
      <c r="F682" s="39">
        <f t="shared" si="11"/>
        <v>3305.56</v>
      </c>
      <c r="G682" s="31">
        <f t="shared" si="0"/>
        <v>0</v>
      </c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4.25" customHeight="1" x14ac:dyDescent="0.25">
      <c r="A683" s="37" t="s">
        <v>38</v>
      </c>
      <c r="B683" s="37" t="s">
        <v>48</v>
      </c>
      <c r="C683" s="37" t="s">
        <v>58</v>
      </c>
      <c r="D683" s="37" t="s">
        <v>41</v>
      </c>
      <c r="E683" s="38">
        <v>8135.94</v>
      </c>
      <c r="F683" s="39">
        <f t="shared" si="11"/>
        <v>8135.94</v>
      </c>
      <c r="G683" s="31">
        <f t="shared" si="0"/>
        <v>0</v>
      </c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4.25" customHeight="1" x14ac:dyDescent="0.25">
      <c r="A684" s="37" t="s">
        <v>38</v>
      </c>
      <c r="B684" s="37" t="s">
        <v>52</v>
      </c>
      <c r="C684" s="37" t="s">
        <v>58</v>
      </c>
      <c r="D684" s="37" t="s">
        <v>41</v>
      </c>
      <c r="E684" s="38">
        <v>2742.97</v>
      </c>
      <c r="F684" s="39">
        <f t="shared" si="11"/>
        <v>2742.97</v>
      </c>
      <c r="G684" s="31">
        <f t="shared" si="0"/>
        <v>0</v>
      </c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4.25" customHeight="1" x14ac:dyDescent="0.25">
      <c r="A685" s="37" t="s">
        <v>44</v>
      </c>
      <c r="B685" s="37" t="s">
        <v>39</v>
      </c>
      <c r="C685" s="37" t="s">
        <v>64</v>
      </c>
      <c r="D685" s="37" t="s">
        <v>59</v>
      </c>
      <c r="E685" s="38">
        <v>1818.2</v>
      </c>
      <c r="F685" s="39">
        <f t="shared" si="11"/>
        <v>1818.2</v>
      </c>
      <c r="G685" s="31">
        <f t="shared" si="0"/>
        <v>0</v>
      </c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4.25" customHeight="1" x14ac:dyDescent="0.25">
      <c r="A686" s="37" t="s">
        <v>44</v>
      </c>
      <c r="B686" s="37" t="s">
        <v>39</v>
      </c>
      <c r="C686" s="37" t="s">
        <v>68</v>
      </c>
      <c r="D686" s="37" t="s">
        <v>50</v>
      </c>
      <c r="E686" s="38">
        <v>769.09</v>
      </c>
      <c r="F686" s="39">
        <f t="shared" si="11"/>
        <v>769.09</v>
      </c>
      <c r="G686" s="31">
        <f t="shared" si="0"/>
        <v>0</v>
      </c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4.25" customHeight="1" x14ac:dyDescent="0.25">
      <c r="A687" s="37" t="s">
        <v>38</v>
      </c>
      <c r="B687" s="37" t="s">
        <v>48</v>
      </c>
      <c r="C687" s="37" t="s">
        <v>65</v>
      </c>
      <c r="D687" s="37" t="s">
        <v>54</v>
      </c>
      <c r="E687" s="38">
        <v>2721</v>
      </c>
      <c r="F687" s="39">
        <f t="shared" si="11"/>
        <v>2721</v>
      </c>
      <c r="G687" s="31">
        <f t="shared" si="0"/>
        <v>0</v>
      </c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4.25" customHeight="1" x14ac:dyDescent="0.25">
      <c r="A688" s="37" t="s">
        <v>44</v>
      </c>
      <c r="B688" s="37" t="s">
        <v>52</v>
      </c>
      <c r="C688" s="37" t="s">
        <v>40</v>
      </c>
      <c r="D688" s="37" t="s">
        <v>54</v>
      </c>
      <c r="E688" s="38">
        <v>7565.62</v>
      </c>
      <c r="F688" s="39">
        <f t="shared" si="11"/>
        <v>7565.62</v>
      </c>
      <c r="G688" s="31">
        <f t="shared" si="0"/>
        <v>0</v>
      </c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4.25" customHeight="1" x14ac:dyDescent="0.25">
      <c r="A689" s="37" t="s">
        <v>44</v>
      </c>
      <c r="B689" s="37" t="s">
        <v>52</v>
      </c>
      <c r="C689" s="37" t="s">
        <v>70</v>
      </c>
      <c r="D689" s="37" t="s">
        <v>54</v>
      </c>
      <c r="E689" s="38">
        <v>2072.27</v>
      </c>
      <c r="F689" s="39">
        <f t="shared" si="11"/>
        <v>2072.27</v>
      </c>
      <c r="G689" s="31">
        <f t="shared" si="0"/>
        <v>0</v>
      </c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4.25" customHeight="1" x14ac:dyDescent="0.25">
      <c r="A690" s="37" t="s">
        <v>44</v>
      </c>
      <c r="B690" s="37" t="s">
        <v>57</v>
      </c>
      <c r="C690" s="37" t="s">
        <v>49</v>
      </c>
      <c r="D690" s="37" t="s">
        <v>50</v>
      </c>
      <c r="E690" s="38">
        <v>4696.7</v>
      </c>
      <c r="F690" s="39">
        <f t="shared" si="11"/>
        <v>4696.7</v>
      </c>
      <c r="G690" s="31">
        <f t="shared" si="0"/>
        <v>0</v>
      </c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4.25" customHeight="1" x14ac:dyDescent="0.25">
      <c r="A691" s="37" t="s">
        <v>44</v>
      </c>
      <c r="B691" s="37" t="s">
        <v>39</v>
      </c>
      <c r="C691" s="37" t="s">
        <v>64</v>
      </c>
      <c r="D691" s="37" t="s">
        <v>41</v>
      </c>
      <c r="E691" s="38">
        <v>5564.9</v>
      </c>
      <c r="F691" s="39">
        <f t="shared" si="11"/>
        <v>5564.9</v>
      </c>
      <c r="G691" s="31">
        <f t="shared" si="0"/>
        <v>0</v>
      </c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4.25" customHeight="1" x14ac:dyDescent="0.25">
      <c r="A692" s="37" t="s">
        <v>38</v>
      </c>
      <c r="B692" s="37" t="s">
        <v>48</v>
      </c>
      <c r="C692" s="37" t="s">
        <v>65</v>
      </c>
      <c r="D692" s="37" t="s">
        <v>41</v>
      </c>
      <c r="E692" s="38">
        <v>6159.07</v>
      </c>
      <c r="F692" s="39">
        <f t="shared" si="11"/>
        <v>6159.07</v>
      </c>
      <c r="G692" s="31">
        <f t="shared" si="0"/>
        <v>0</v>
      </c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4.25" customHeight="1" x14ac:dyDescent="0.25">
      <c r="A693" s="37" t="s">
        <v>63</v>
      </c>
      <c r="B693" s="37" t="s">
        <v>48</v>
      </c>
      <c r="C693" s="37" t="s">
        <v>68</v>
      </c>
      <c r="D693" s="37" t="s">
        <v>41</v>
      </c>
      <c r="E693" s="38">
        <v>7709.96</v>
      </c>
      <c r="F693" s="39">
        <f t="shared" si="11"/>
        <v>7709.96</v>
      </c>
      <c r="G693" s="31">
        <f t="shared" si="0"/>
        <v>0</v>
      </c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4.25" customHeight="1" x14ac:dyDescent="0.25">
      <c r="A694" s="37" t="s">
        <v>38</v>
      </c>
      <c r="B694" s="37" t="s">
        <v>57</v>
      </c>
      <c r="C694" s="37" t="s">
        <v>65</v>
      </c>
      <c r="D694" s="37" t="s">
        <v>50</v>
      </c>
      <c r="E694" s="38">
        <v>1089.79</v>
      </c>
      <c r="F694" s="39">
        <f t="shared" si="11"/>
        <v>1089.79</v>
      </c>
      <c r="G694" s="31">
        <f t="shared" si="0"/>
        <v>0</v>
      </c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4.25" customHeight="1" x14ac:dyDescent="0.25">
      <c r="A695" s="37" t="s">
        <v>63</v>
      </c>
      <c r="B695" s="37" t="s">
        <v>52</v>
      </c>
      <c r="C695" s="37" t="s">
        <v>45</v>
      </c>
      <c r="D695" s="37" t="s">
        <v>59</v>
      </c>
      <c r="E695" s="38">
        <v>8643.34</v>
      </c>
      <c r="F695" s="39">
        <f t="shared" si="11"/>
        <v>8643.34</v>
      </c>
      <c r="G695" s="31">
        <f t="shared" si="0"/>
        <v>0</v>
      </c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4.25" customHeight="1" x14ac:dyDescent="0.25">
      <c r="A696" s="37" t="s">
        <v>47</v>
      </c>
      <c r="B696" s="37" t="s">
        <v>52</v>
      </c>
      <c r="C696" s="37" t="s">
        <v>68</v>
      </c>
      <c r="D696" s="37" t="s">
        <v>41</v>
      </c>
      <c r="E696" s="38">
        <v>4682.79</v>
      </c>
      <c r="F696" s="39">
        <f t="shared" si="11"/>
        <v>4682.79</v>
      </c>
      <c r="G696" s="31">
        <f t="shared" si="0"/>
        <v>0</v>
      </c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4.25" customHeight="1" x14ac:dyDescent="0.25">
      <c r="A697" s="37" t="s">
        <v>44</v>
      </c>
      <c r="B697" s="37" t="s">
        <v>48</v>
      </c>
      <c r="C697" s="37" t="s">
        <v>68</v>
      </c>
      <c r="D697" s="37" t="s">
        <v>41</v>
      </c>
      <c r="E697" s="38">
        <v>4174.1899999999996</v>
      </c>
      <c r="F697" s="39">
        <f t="shared" si="11"/>
        <v>4174.1899999999996</v>
      </c>
      <c r="G697" s="31">
        <f t="shared" si="0"/>
        <v>0</v>
      </c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4.25" customHeight="1" x14ac:dyDescent="0.25">
      <c r="A698" s="37" t="s">
        <v>44</v>
      </c>
      <c r="B698" s="37" t="s">
        <v>52</v>
      </c>
      <c r="C698" s="37" t="s">
        <v>67</v>
      </c>
      <c r="D698" s="37" t="s">
        <v>54</v>
      </c>
      <c r="E698" s="38">
        <v>2165.17</v>
      </c>
      <c r="F698" s="39">
        <f t="shared" si="11"/>
        <v>2165.17</v>
      </c>
      <c r="G698" s="31">
        <f t="shared" si="0"/>
        <v>0</v>
      </c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4.25" customHeight="1" x14ac:dyDescent="0.25">
      <c r="A699" s="37" t="s">
        <v>38</v>
      </c>
      <c r="B699" s="37" t="s">
        <v>48</v>
      </c>
      <c r="C699" s="37" t="s">
        <v>65</v>
      </c>
      <c r="D699" s="37" t="s">
        <v>41</v>
      </c>
      <c r="E699" s="38">
        <v>4071.04</v>
      </c>
      <c r="F699" s="39">
        <f t="shared" si="11"/>
        <v>4071.04</v>
      </c>
      <c r="G699" s="31">
        <f t="shared" si="0"/>
        <v>0</v>
      </c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4.25" customHeight="1" x14ac:dyDescent="0.25">
      <c r="A700" s="37" t="s">
        <v>38</v>
      </c>
      <c r="B700" s="37" t="s">
        <v>39</v>
      </c>
      <c r="C700" s="37" t="s">
        <v>45</v>
      </c>
      <c r="D700" s="37" t="s">
        <v>41</v>
      </c>
      <c r="E700" s="38">
        <v>2400.1999999999998</v>
      </c>
      <c r="F700" s="39">
        <f t="shared" si="11"/>
        <v>2280.1899999999996</v>
      </c>
      <c r="G700" s="31">
        <f t="shared" si="0"/>
        <v>-120.01000000000022</v>
      </c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4.25" customHeight="1" x14ac:dyDescent="0.25">
      <c r="A701" s="37" t="s">
        <v>44</v>
      </c>
      <c r="B701" s="37" t="s">
        <v>48</v>
      </c>
      <c r="C701" s="37" t="s">
        <v>67</v>
      </c>
      <c r="D701" s="37" t="s">
        <v>54</v>
      </c>
      <c r="E701" s="38">
        <v>8418.5499999999993</v>
      </c>
      <c r="F701" s="39">
        <f t="shared" si="11"/>
        <v>8418.5499999999993</v>
      </c>
      <c r="G701" s="31">
        <f t="shared" si="0"/>
        <v>0</v>
      </c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4.25" customHeight="1" x14ac:dyDescent="0.25">
      <c r="A702" s="37" t="s">
        <v>63</v>
      </c>
      <c r="B702" s="37" t="s">
        <v>48</v>
      </c>
      <c r="C702" s="37" t="s">
        <v>55</v>
      </c>
      <c r="D702" s="37" t="s">
        <v>54</v>
      </c>
      <c r="E702" s="38">
        <v>3454.94</v>
      </c>
      <c r="F702" s="39">
        <f t="shared" si="11"/>
        <v>3454.94</v>
      </c>
      <c r="G702" s="31">
        <f t="shared" si="0"/>
        <v>0</v>
      </c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4.25" customHeight="1" x14ac:dyDescent="0.25">
      <c r="A703" s="37" t="s">
        <v>44</v>
      </c>
      <c r="B703" s="37" t="s">
        <v>57</v>
      </c>
      <c r="C703" s="37" t="s">
        <v>68</v>
      </c>
      <c r="D703" s="37" t="s">
        <v>59</v>
      </c>
      <c r="E703" s="38">
        <v>6600.08</v>
      </c>
      <c r="F703" s="39">
        <f t="shared" si="11"/>
        <v>6600.08</v>
      </c>
      <c r="G703" s="31">
        <f t="shared" si="0"/>
        <v>0</v>
      </c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4.25" customHeight="1" x14ac:dyDescent="0.25">
      <c r="A704" s="37" t="s">
        <v>47</v>
      </c>
      <c r="B704" s="37" t="s">
        <v>52</v>
      </c>
      <c r="C704" s="37" t="s">
        <v>40</v>
      </c>
      <c r="D704" s="37" t="s">
        <v>59</v>
      </c>
      <c r="E704" s="38">
        <v>8679.2000000000007</v>
      </c>
      <c r="F704" s="39">
        <f t="shared" si="11"/>
        <v>8679.2000000000007</v>
      </c>
      <c r="G704" s="31">
        <f t="shared" si="0"/>
        <v>0</v>
      </c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4.25" customHeight="1" x14ac:dyDescent="0.25">
      <c r="A705" s="37" t="s">
        <v>47</v>
      </c>
      <c r="B705" s="37" t="s">
        <v>48</v>
      </c>
      <c r="C705" s="37" t="s">
        <v>53</v>
      </c>
      <c r="D705" s="37" t="s">
        <v>50</v>
      </c>
      <c r="E705" s="38">
        <v>7035.55</v>
      </c>
      <c r="F705" s="39">
        <f t="shared" si="11"/>
        <v>7035.55</v>
      </c>
      <c r="G705" s="31">
        <f t="shared" si="0"/>
        <v>0</v>
      </c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4.25" customHeight="1" x14ac:dyDescent="0.25">
      <c r="A706" s="37" t="s">
        <v>38</v>
      </c>
      <c r="B706" s="37" t="s">
        <v>52</v>
      </c>
      <c r="C706" s="37" t="s">
        <v>64</v>
      </c>
      <c r="D706" s="37" t="s">
        <v>41</v>
      </c>
      <c r="E706" s="38">
        <v>4335.96</v>
      </c>
      <c r="F706" s="39">
        <f t="shared" si="11"/>
        <v>4335.96</v>
      </c>
      <c r="G706" s="31">
        <f t="shared" si="0"/>
        <v>0</v>
      </c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4.25" customHeight="1" x14ac:dyDescent="0.25">
      <c r="A707" s="37" t="s">
        <v>47</v>
      </c>
      <c r="B707" s="37" t="s">
        <v>39</v>
      </c>
      <c r="C707" s="37" t="s">
        <v>66</v>
      </c>
      <c r="D707" s="37" t="s">
        <v>50</v>
      </c>
      <c r="E707" s="38">
        <v>4880.68</v>
      </c>
      <c r="F707" s="39">
        <f t="shared" ref="F707:F770" si="12">IF(AND(B707=$I$2,C707=$I$3,D707=$I$4),E707*95%,E707)</f>
        <v>4880.68</v>
      </c>
      <c r="G707" s="31">
        <f t="shared" si="0"/>
        <v>0</v>
      </c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4.25" customHeight="1" x14ac:dyDescent="0.25">
      <c r="A708" s="37" t="s">
        <v>47</v>
      </c>
      <c r="B708" s="37" t="s">
        <v>48</v>
      </c>
      <c r="C708" s="37" t="s">
        <v>49</v>
      </c>
      <c r="D708" s="37" t="s">
        <v>50</v>
      </c>
      <c r="E708" s="38">
        <v>7048.8</v>
      </c>
      <c r="F708" s="39">
        <f t="shared" si="12"/>
        <v>7048.8</v>
      </c>
      <c r="G708" s="31">
        <f t="shared" si="0"/>
        <v>0</v>
      </c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4.25" customHeight="1" x14ac:dyDescent="0.25">
      <c r="A709" s="37" t="s">
        <v>44</v>
      </c>
      <c r="B709" s="37" t="s">
        <v>48</v>
      </c>
      <c r="C709" s="37" t="s">
        <v>70</v>
      </c>
      <c r="D709" s="37" t="s">
        <v>50</v>
      </c>
      <c r="E709" s="38">
        <v>451.46</v>
      </c>
      <c r="F709" s="39">
        <f t="shared" si="12"/>
        <v>451.46</v>
      </c>
      <c r="G709" s="31">
        <f t="shared" si="0"/>
        <v>0</v>
      </c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4.25" customHeight="1" x14ac:dyDescent="0.25">
      <c r="A710" s="37" t="s">
        <v>63</v>
      </c>
      <c r="B710" s="37" t="s">
        <v>48</v>
      </c>
      <c r="C710" s="37" t="s">
        <v>45</v>
      </c>
      <c r="D710" s="37" t="s">
        <v>41</v>
      </c>
      <c r="E710" s="38">
        <v>2334.5300000000002</v>
      </c>
      <c r="F710" s="39">
        <f t="shared" si="12"/>
        <v>2334.5300000000002</v>
      </c>
      <c r="G710" s="31">
        <f t="shared" si="0"/>
        <v>0</v>
      </c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4.25" customHeight="1" x14ac:dyDescent="0.25">
      <c r="A711" s="37" t="s">
        <v>47</v>
      </c>
      <c r="B711" s="37" t="s">
        <v>52</v>
      </c>
      <c r="C711" s="37" t="s">
        <v>70</v>
      </c>
      <c r="D711" s="37" t="s">
        <v>50</v>
      </c>
      <c r="E711" s="38">
        <v>2239.8200000000002</v>
      </c>
      <c r="F711" s="39">
        <f t="shared" si="12"/>
        <v>2239.8200000000002</v>
      </c>
      <c r="G711" s="31">
        <f t="shared" si="0"/>
        <v>0</v>
      </c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4.25" customHeight="1" x14ac:dyDescent="0.25">
      <c r="A712" s="37" t="s">
        <v>44</v>
      </c>
      <c r="B712" s="37" t="s">
        <v>52</v>
      </c>
      <c r="C712" s="37" t="s">
        <v>66</v>
      </c>
      <c r="D712" s="37" t="s">
        <v>50</v>
      </c>
      <c r="E712" s="38">
        <v>9861.7900000000009</v>
      </c>
      <c r="F712" s="39">
        <f t="shared" si="12"/>
        <v>9861.7900000000009</v>
      </c>
      <c r="G712" s="31">
        <f t="shared" si="0"/>
        <v>0</v>
      </c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4.25" customHeight="1" x14ac:dyDescent="0.25">
      <c r="A713" s="37" t="s">
        <v>47</v>
      </c>
      <c r="B713" s="37" t="s">
        <v>39</v>
      </c>
      <c r="C713" s="37" t="s">
        <v>68</v>
      </c>
      <c r="D713" s="37" t="s">
        <v>54</v>
      </c>
      <c r="E713" s="38">
        <v>2865.57</v>
      </c>
      <c r="F713" s="39">
        <f t="shared" si="12"/>
        <v>2865.57</v>
      </c>
      <c r="G713" s="31">
        <f t="shared" si="0"/>
        <v>0</v>
      </c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4.25" customHeight="1" x14ac:dyDescent="0.25">
      <c r="A714" s="37" t="s">
        <v>63</v>
      </c>
      <c r="B714" s="37" t="s">
        <v>39</v>
      </c>
      <c r="C714" s="37" t="s">
        <v>49</v>
      </c>
      <c r="D714" s="37" t="s">
        <v>41</v>
      </c>
      <c r="E714" s="38">
        <v>6486.18</v>
      </c>
      <c r="F714" s="39">
        <f t="shared" si="12"/>
        <v>6486.18</v>
      </c>
      <c r="G714" s="31">
        <f t="shared" si="0"/>
        <v>0</v>
      </c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4.25" customHeight="1" x14ac:dyDescent="0.25">
      <c r="A715" s="37" t="s">
        <v>47</v>
      </c>
      <c r="B715" s="37" t="s">
        <v>57</v>
      </c>
      <c r="C715" s="37" t="s">
        <v>67</v>
      </c>
      <c r="D715" s="37" t="s">
        <v>50</v>
      </c>
      <c r="E715" s="38">
        <v>5186.6899999999996</v>
      </c>
      <c r="F715" s="39">
        <f t="shared" si="12"/>
        <v>5186.6899999999996</v>
      </c>
      <c r="G715" s="31">
        <f t="shared" si="0"/>
        <v>0</v>
      </c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4.25" customHeight="1" x14ac:dyDescent="0.25">
      <c r="A716" s="37" t="s">
        <v>47</v>
      </c>
      <c r="B716" s="37" t="s">
        <v>52</v>
      </c>
      <c r="C716" s="37" t="s">
        <v>64</v>
      </c>
      <c r="D716" s="37" t="s">
        <v>50</v>
      </c>
      <c r="E716" s="38">
        <v>6542.55</v>
      </c>
      <c r="F716" s="39">
        <f t="shared" si="12"/>
        <v>6542.55</v>
      </c>
      <c r="G716" s="31">
        <f t="shared" si="0"/>
        <v>0</v>
      </c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4.25" customHeight="1" x14ac:dyDescent="0.25">
      <c r="A717" s="37" t="s">
        <v>44</v>
      </c>
      <c r="B717" s="37" t="s">
        <v>52</v>
      </c>
      <c r="C717" s="37" t="s">
        <v>65</v>
      </c>
      <c r="D717" s="37" t="s">
        <v>59</v>
      </c>
      <c r="E717" s="38">
        <v>4488.33</v>
      </c>
      <c r="F717" s="39">
        <f t="shared" si="12"/>
        <v>4488.33</v>
      </c>
      <c r="G717" s="31">
        <f t="shared" si="0"/>
        <v>0</v>
      </c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4.25" customHeight="1" x14ac:dyDescent="0.25">
      <c r="A718" s="37" t="s">
        <v>63</v>
      </c>
      <c r="B718" s="37" t="s">
        <v>39</v>
      </c>
      <c r="C718" s="37" t="s">
        <v>64</v>
      </c>
      <c r="D718" s="37" t="s">
        <v>41</v>
      </c>
      <c r="E718" s="38">
        <v>75.989999999999995</v>
      </c>
      <c r="F718" s="39">
        <f t="shared" si="12"/>
        <v>75.989999999999995</v>
      </c>
      <c r="G718" s="31">
        <f t="shared" si="0"/>
        <v>0</v>
      </c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4.25" customHeight="1" x14ac:dyDescent="0.25">
      <c r="A719" s="37" t="s">
        <v>38</v>
      </c>
      <c r="B719" s="37" t="s">
        <v>57</v>
      </c>
      <c r="C719" s="37" t="s">
        <v>69</v>
      </c>
      <c r="D719" s="37" t="s">
        <v>41</v>
      </c>
      <c r="E719" s="38">
        <v>7420.89</v>
      </c>
      <c r="F719" s="39">
        <f t="shared" si="12"/>
        <v>7420.89</v>
      </c>
      <c r="G719" s="31">
        <f t="shared" si="0"/>
        <v>0</v>
      </c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4.25" customHeight="1" x14ac:dyDescent="0.25">
      <c r="A720" s="37" t="s">
        <v>38</v>
      </c>
      <c r="B720" s="37" t="s">
        <v>57</v>
      </c>
      <c r="C720" s="37" t="s">
        <v>55</v>
      </c>
      <c r="D720" s="37" t="s">
        <v>50</v>
      </c>
      <c r="E720" s="38">
        <v>6205.17</v>
      </c>
      <c r="F720" s="39">
        <f t="shared" si="12"/>
        <v>6205.17</v>
      </c>
      <c r="G720" s="31">
        <f t="shared" si="0"/>
        <v>0</v>
      </c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4.25" customHeight="1" x14ac:dyDescent="0.25">
      <c r="A721" s="37" t="s">
        <v>47</v>
      </c>
      <c r="B721" s="37" t="s">
        <v>57</v>
      </c>
      <c r="C721" s="37" t="s">
        <v>64</v>
      </c>
      <c r="D721" s="37" t="s">
        <v>54</v>
      </c>
      <c r="E721" s="38">
        <v>659.07</v>
      </c>
      <c r="F721" s="39">
        <f t="shared" si="12"/>
        <v>659.07</v>
      </c>
      <c r="G721" s="31">
        <f t="shared" si="0"/>
        <v>0</v>
      </c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4.25" customHeight="1" x14ac:dyDescent="0.25">
      <c r="A722" s="37" t="s">
        <v>44</v>
      </c>
      <c r="B722" s="37" t="s">
        <v>57</v>
      </c>
      <c r="C722" s="37" t="s">
        <v>55</v>
      </c>
      <c r="D722" s="37" t="s">
        <v>59</v>
      </c>
      <c r="E722" s="38">
        <v>9723.07</v>
      </c>
      <c r="F722" s="39">
        <f t="shared" si="12"/>
        <v>9723.07</v>
      </c>
      <c r="G722" s="31">
        <f t="shared" si="0"/>
        <v>0</v>
      </c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4.25" customHeight="1" x14ac:dyDescent="0.25">
      <c r="A723" s="37" t="s">
        <v>63</v>
      </c>
      <c r="B723" s="37" t="s">
        <v>39</v>
      </c>
      <c r="C723" s="37" t="s">
        <v>66</v>
      </c>
      <c r="D723" s="37" t="s">
        <v>50</v>
      </c>
      <c r="E723" s="38">
        <v>4801.4799999999996</v>
      </c>
      <c r="F723" s="39">
        <f t="shared" si="12"/>
        <v>4801.4799999999996</v>
      </c>
      <c r="G723" s="31">
        <f t="shared" si="0"/>
        <v>0</v>
      </c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4.25" customHeight="1" x14ac:dyDescent="0.25">
      <c r="A724" s="37" t="s">
        <v>47</v>
      </c>
      <c r="B724" s="37" t="s">
        <v>57</v>
      </c>
      <c r="C724" s="37" t="s">
        <v>55</v>
      </c>
      <c r="D724" s="37" t="s">
        <v>54</v>
      </c>
      <c r="E724" s="38">
        <v>1381.47</v>
      </c>
      <c r="F724" s="39">
        <f t="shared" si="12"/>
        <v>1381.47</v>
      </c>
      <c r="G724" s="31">
        <f t="shared" si="0"/>
        <v>0</v>
      </c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4.25" customHeight="1" x14ac:dyDescent="0.25">
      <c r="A725" s="37" t="s">
        <v>63</v>
      </c>
      <c r="B725" s="37" t="s">
        <v>57</v>
      </c>
      <c r="C725" s="37" t="s">
        <v>55</v>
      </c>
      <c r="D725" s="37" t="s">
        <v>50</v>
      </c>
      <c r="E725" s="38">
        <v>2776</v>
      </c>
      <c r="F725" s="39">
        <f t="shared" si="12"/>
        <v>2776</v>
      </c>
      <c r="G725" s="31">
        <f t="shared" si="0"/>
        <v>0</v>
      </c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4.25" customHeight="1" x14ac:dyDescent="0.25">
      <c r="A726" s="37" t="s">
        <v>44</v>
      </c>
      <c r="B726" s="37" t="s">
        <v>52</v>
      </c>
      <c r="C726" s="37" t="s">
        <v>69</v>
      </c>
      <c r="D726" s="37" t="s">
        <v>59</v>
      </c>
      <c r="E726" s="38">
        <v>6881.55</v>
      </c>
      <c r="F726" s="39">
        <f t="shared" si="12"/>
        <v>6881.55</v>
      </c>
      <c r="G726" s="31">
        <f t="shared" si="0"/>
        <v>0</v>
      </c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4.25" customHeight="1" x14ac:dyDescent="0.25">
      <c r="A727" s="37" t="s">
        <v>44</v>
      </c>
      <c r="B727" s="37" t="s">
        <v>39</v>
      </c>
      <c r="C727" s="37" t="s">
        <v>67</v>
      </c>
      <c r="D727" s="37" t="s">
        <v>41</v>
      </c>
      <c r="E727" s="38">
        <v>9955.09</v>
      </c>
      <c r="F727" s="39">
        <f t="shared" si="12"/>
        <v>9955.09</v>
      </c>
      <c r="G727" s="31">
        <f t="shared" si="0"/>
        <v>0</v>
      </c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4.25" customHeight="1" x14ac:dyDescent="0.25">
      <c r="A728" s="37" t="s">
        <v>44</v>
      </c>
      <c r="B728" s="37" t="s">
        <v>39</v>
      </c>
      <c r="C728" s="37" t="s">
        <v>49</v>
      </c>
      <c r="D728" s="37" t="s">
        <v>59</v>
      </c>
      <c r="E728" s="38">
        <v>2976.57</v>
      </c>
      <c r="F728" s="39">
        <f t="shared" si="12"/>
        <v>2976.57</v>
      </c>
      <c r="G728" s="31">
        <f t="shared" si="0"/>
        <v>0</v>
      </c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4.25" customHeight="1" x14ac:dyDescent="0.25">
      <c r="A729" s="37" t="s">
        <v>63</v>
      </c>
      <c r="B729" s="37" t="s">
        <v>52</v>
      </c>
      <c r="C729" s="37" t="s">
        <v>70</v>
      </c>
      <c r="D729" s="37" t="s">
        <v>41</v>
      </c>
      <c r="E729" s="38">
        <v>3463.5</v>
      </c>
      <c r="F729" s="39">
        <f t="shared" si="12"/>
        <v>3463.5</v>
      </c>
      <c r="G729" s="31">
        <f t="shared" si="0"/>
        <v>0</v>
      </c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4.25" customHeight="1" x14ac:dyDescent="0.25">
      <c r="A730" s="37" t="s">
        <v>63</v>
      </c>
      <c r="B730" s="37" t="s">
        <v>52</v>
      </c>
      <c r="C730" s="37" t="s">
        <v>58</v>
      </c>
      <c r="D730" s="37" t="s">
        <v>50</v>
      </c>
      <c r="E730" s="38">
        <v>7731.13</v>
      </c>
      <c r="F730" s="39">
        <f t="shared" si="12"/>
        <v>7731.13</v>
      </c>
      <c r="G730" s="31">
        <f t="shared" si="0"/>
        <v>0</v>
      </c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4.25" customHeight="1" x14ac:dyDescent="0.25">
      <c r="A731" s="37" t="s">
        <v>63</v>
      </c>
      <c r="B731" s="37" t="s">
        <v>39</v>
      </c>
      <c r="C731" s="37" t="s">
        <v>65</v>
      </c>
      <c r="D731" s="37" t="s">
        <v>59</v>
      </c>
      <c r="E731" s="38">
        <v>3561.7</v>
      </c>
      <c r="F731" s="39">
        <f t="shared" si="12"/>
        <v>3561.7</v>
      </c>
      <c r="G731" s="31">
        <f t="shared" si="0"/>
        <v>0</v>
      </c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4.25" customHeight="1" x14ac:dyDescent="0.25">
      <c r="A732" s="37" t="s">
        <v>44</v>
      </c>
      <c r="B732" s="37" t="s">
        <v>57</v>
      </c>
      <c r="C732" s="37" t="s">
        <v>66</v>
      </c>
      <c r="D732" s="37" t="s">
        <v>50</v>
      </c>
      <c r="E732" s="38">
        <v>9510.83</v>
      </c>
      <c r="F732" s="39">
        <f t="shared" si="12"/>
        <v>9510.83</v>
      </c>
      <c r="G732" s="31">
        <f t="shared" si="0"/>
        <v>0</v>
      </c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4.25" customHeight="1" x14ac:dyDescent="0.25">
      <c r="A733" s="37" t="s">
        <v>38</v>
      </c>
      <c r="B733" s="37" t="s">
        <v>39</v>
      </c>
      <c r="C733" s="37" t="s">
        <v>65</v>
      </c>
      <c r="D733" s="37" t="s">
        <v>50</v>
      </c>
      <c r="E733" s="38">
        <v>860.8</v>
      </c>
      <c r="F733" s="39">
        <f t="shared" si="12"/>
        <v>860.8</v>
      </c>
      <c r="G733" s="31">
        <f t="shared" si="0"/>
        <v>0</v>
      </c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4.25" customHeight="1" x14ac:dyDescent="0.25">
      <c r="A734" s="37" t="s">
        <v>47</v>
      </c>
      <c r="B734" s="37" t="s">
        <v>39</v>
      </c>
      <c r="C734" s="37" t="s">
        <v>53</v>
      </c>
      <c r="D734" s="37" t="s">
        <v>50</v>
      </c>
      <c r="E734" s="38">
        <v>4450.49</v>
      </c>
      <c r="F734" s="39">
        <f t="shared" si="12"/>
        <v>4450.49</v>
      </c>
      <c r="G734" s="31">
        <f t="shared" si="0"/>
        <v>0</v>
      </c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4.25" customHeight="1" x14ac:dyDescent="0.25">
      <c r="A735" s="37" t="s">
        <v>63</v>
      </c>
      <c r="B735" s="37" t="s">
        <v>39</v>
      </c>
      <c r="C735" s="37" t="s">
        <v>65</v>
      </c>
      <c r="D735" s="37" t="s">
        <v>54</v>
      </c>
      <c r="E735" s="38">
        <v>5423.53</v>
      </c>
      <c r="F735" s="39">
        <f t="shared" si="12"/>
        <v>5423.53</v>
      </c>
      <c r="G735" s="31">
        <f t="shared" si="0"/>
        <v>0</v>
      </c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4.25" customHeight="1" x14ac:dyDescent="0.25">
      <c r="A736" s="37" t="s">
        <v>44</v>
      </c>
      <c r="B736" s="37" t="s">
        <v>57</v>
      </c>
      <c r="C736" s="37" t="s">
        <v>53</v>
      </c>
      <c r="D736" s="37" t="s">
        <v>54</v>
      </c>
      <c r="E736" s="38">
        <v>3636.34</v>
      </c>
      <c r="F736" s="39">
        <f t="shared" si="12"/>
        <v>3636.34</v>
      </c>
      <c r="G736" s="31">
        <f t="shared" si="0"/>
        <v>0</v>
      </c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4.25" customHeight="1" x14ac:dyDescent="0.25">
      <c r="A737" s="37" t="s">
        <v>44</v>
      </c>
      <c r="B737" s="37" t="s">
        <v>57</v>
      </c>
      <c r="C737" s="37" t="s">
        <v>67</v>
      </c>
      <c r="D737" s="37" t="s">
        <v>50</v>
      </c>
      <c r="E737" s="38">
        <v>9057.17</v>
      </c>
      <c r="F737" s="39">
        <f t="shared" si="12"/>
        <v>9057.17</v>
      </c>
      <c r="G737" s="31">
        <f t="shared" si="0"/>
        <v>0</v>
      </c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4.25" customHeight="1" x14ac:dyDescent="0.25">
      <c r="A738" s="37" t="s">
        <v>38</v>
      </c>
      <c r="B738" s="37" t="s">
        <v>39</v>
      </c>
      <c r="C738" s="37" t="s">
        <v>55</v>
      </c>
      <c r="D738" s="37" t="s">
        <v>59</v>
      </c>
      <c r="E738" s="38">
        <v>4266.91</v>
      </c>
      <c r="F738" s="39">
        <f t="shared" si="12"/>
        <v>4266.91</v>
      </c>
      <c r="G738" s="31">
        <f t="shared" si="0"/>
        <v>0</v>
      </c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4.25" customHeight="1" x14ac:dyDescent="0.25">
      <c r="A739" s="37" t="s">
        <v>63</v>
      </c>
      <c r="B739" s="37" t="s">
        <v>57</v>
      </c>
      <c r="C739" s="37" t="s">
        <v>64</v>
      </c>
      <c r="D739" s="37" t="s">
        <v>54</v>
      </c>
      <c r="E739" s="38">
        <v>7709.53</v>
      </c>
      <c r="F739" s="39">
        <f t="shared" si="12"/>
        <v>7709.53</v>
      </c>
      <c r="G739" s="31">
        <f t="shared" si="0"/>
        <v>0</v>
      </c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4.25" customHeight="1" x14ac:dyDescent="0.25">
      <c r="A740" s="37" t="s">
        <v>63</v>
      </c>
      <c r="B740" s="37" t="s">
        <v>52</v>
      </c>
      <c r="C740" s="37" t="s">
        <v>58</v>
      </c>
      <c r="D740" s="37" t="s">
        <v>59</v>
      </c>
      <c r="E740" s="38">
        <v>9228.41</v>
      </c>
      <c r="F740" s="39">
        <f t="shared" si="12"/>
        <v>9228.41</v>
      </c>
      <c r="G740" s="31">
        <f t="shared" si="0"/>
        <v>0</v>
      </c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4.25" customHeight="1" x14ac:dyDescent="0.25">
      <c r="A741" s="37" t="s">
        <v>44</v>
      </c>
      <c r="B741" s="37" t="s">
        <v>39</v>
      </c>
      <c r="C741" s="37" t="s">
        <v>69</v>
      </c>
      <c r="D741" s="37" t="s">
        <v>50</v>
      </c>
      <c r="E741" s="38">
        <v>2985.15</v>
      </c>
      <c r="F741" s="39">
        <f t="shared" si="12"/>
        <v>2985.15</v>
      </c>
      <c r="G741" s="31">
        <f t="shared" si="0"/>
        <v>0</v>
      </c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4.25" customHeight="1" x14ac:dyDescent="0.25">
      <c r="A742" s="37" t="s">
        <v>38</v>
      </c>
      <c r="B742" s="37" t="s">
        <v>52</v>
      </c>
      <c r="C742" s="37" t="s">
        <v>55</v>
      </c>
      <c r="D742" s="37" t="s">
        <v>59</v>
      </c>
      <c r="E742" s="38">
        <v>8421.57</v>
      </c>
      <c r="F742" s="39">
        <f t="shared" si="12"/>
        <v>8421.57</v>
      </c>
      <c r="G742" s="31">
        <f t="shared" si="0"/>
        <v>0</v>
      </c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4.25" customHeight="1" x14ac:dyDescent="0.25">
      <c r="A743" s="37" t="s">
        <v>38</v>
      </c>
      <c r="B743" s="37" t="s">
        <v>52</v>
      </c>
      <c r="C743" s="37" t="s">
        <v>69</v>
      </c>
      <c r="D743" s="37" t="s">
        <v>59</v>
      </c>
      <c r="E743" s="38">
        <v>3707.65</v>
      </c>
      <c r="F743" s="39">
        <f t="shared" si="12"/>
        <v>3707.65</v>
      </c>
      <c r="G743" s="31">
        <f t="shared" si="0"/>
        <v>0</v>
      </c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4.25" customHeight="1" x14ac:dyDescent="0.25">
      <c r="A744" s="37" t="s">
        <v>38</v>
      </c>
      <c r="B744" s="37" t="s">
        <v>48</v>
      </c>
      <c r="C744" s="37" t="s">
        <v>45</v>
      </c>
      <c r="D744" s="37" t="s">
        <v>50</v>
      </c>
      <c r="E744" s="38">
        <v>3895.61</v>
      </c>
      <c r="F744" s="39">
        <f t="shared" si="12"/>
        <v>3895.61</v>
      </c>
      <c r="G744" s="31">
        <f t="shared" si="0"/>
        <v>0</v>
      </c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4.25" customHeight="1" x14ac:dyDescent="0.25">
      <c r="A745" s="37" t="s">
        <v>47</v>
      </c>
      <c r="B745" s="37" t="s">
        <v>39</v>
      </c>
      <c r="C745" s="37" t="s">
        <v>45</v>
      </c>
      <c r="D745" s="37" t="s">
        <v>41</v>
      </c>
      <c r="E745" s="38">
        <v>2328.7800000000002</v>
      </c>
      <c r="F745" s="39">
        <f t="shared" si="12"/>
        <v>2212.3409999999999</v>
      </c>
      <c r="G745" s="31">
        <f t="shared" si="0"/>
        <v>-116.43900000000031</v>
      </c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4.25" customHeight="1" x14ac:dyDescent="0.25">
      <c r="A746" s="37" t="s">
        <v>63</v>
      </c>
      <c r="B746" s="37" t="s">
        <v>48</v>
      </c>
      <c r="C746" s="37" t="s">
        <v>55</v>
      </c>
      <c r="D746" s="37" t="s">
        <v>41</v>
      </c>
      <c r="E746" s="38">
        <v>1334.88</v>
      </c>
      <c r="F746" s="39">
        <f t="shared" si="12"/>
        <v>1334.88</v>
      </c>
      <c r="G746" s="31">
        <f t="shared" si="0"/>
        <v>0</v>
      </c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4.25" customHeight="1" x14ac:dyDescent="0.25">
      <c r="A747" s="37" t="s">
        <v>38</v>
      </c>
      <c r="B747" s="37" t="s">
        <v>57</v>
      </c>
      <c r="C747" s="37" t="s">
        <v>69</v>
      </c>
      <c r="D747" s="37" t="s">
        <v>41</v>
      </c>
      <c r="E747" s="38">
        <v>7959.39</v>
      </c>
      <c r="F747" s="39">
        <f t="shared" si="12"/>
        <v>7959.39</v>
      </c>
      <c r="G747" s="31">
        <f t="shared" si="0"/>
        <v>0</v>
      </c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4.25" customHeight="1" x14ac:dyDescent="0.25">
      <c r="A748" s="37" t="s">
        <v>38</v>
      </c>
      <c r="B748" s="37" t="s">
        <v>52</v>
      </c>
      <c r="C748" s="37" t="s">
        <v>45</v>
      </c>
      <c r="D748" s="37" t="s">
        <v>50</v>
      </c>
      <c r="E748" s="38">
        <v>9770.4699999999993</v>
      </c>
      <c r="F748" s="39">
        <f t="shared" si="12"/>
        <v>9770.4699999999993</v>
      </c>
      <c r="G748" s="31">
        <f t="shared" si="0"/>
        <v>0</v>
      </c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4.25" customHeight="1" x14ac:dyDescent="0.25">
      <c r="A749" s="37" t="s">
        <v>47</v>
      </c>
      <c r="B749" s="37" t="s">
        <v>39</v>
      </c>
      <c r="C749" s="37" t="s">
        <v>53</v>
      </c>
      <c r="D749" s="37" t="s">
        <v>59</v>
      </c>
      <c r="E749" s="38">
        <v>8370.98</v>
      </c>
      <c r="F749" s="39">
        <f t="shared" si="12"/>
        <v>8370.98</v>
      </c>
      <c r="G749" s="31">
        <f t="shared" si="0"/>
        <v>0</v>
      </c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4.25" customHeight="1" x14ac:dyDescent="0.25">
      <c r="A750" s="37" t="s">
        <v>44</v>
      </c>
      <c r="B750" s="37" t="s">
        <v>52</v>
      </c>
      <c r="C750" s="37" t="s">
        <v>64</v>
      </c>
      <c r="D750" s="37" t="s">
        <v>59</v>
      </c>
      <c r="E750" s="38">
        <v>5225.42</v>
      </c>
      <c r="F750" s="39">
        <f t="shared" si="12"/>
        <v>5225.42</v>
      </c>
      <c r="G750" s="31">
        <f t="shared" si="0"/>
        <v>0</v>
      </c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4.25" customHeight="1" x14ac:dyDescent="0.25">
      <c r="A751" s="37" t="s">
        <v>44</v>
      </c>
      <c r="B751" s="37" t="s">
        <v>39</v>
      </c>
      <c r="C751" s="37" t="s">
        <v>68</v>
      </c>
      <c r="D751" s="37" t="s">
        <v>54</v>
      </c>
      <c r="E751" s="38">
        <v>807.59</v>
      </c>
      <c r="F751" s="39">
        <f t="shared" si="12"/>
        <v>807.59</v>
      </c>
      <c r="G751" s="31">
        <f t="shared" si="0"/>
        <v>0</v>
      </c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4.25" customHeight="1" x14ac:dyDescent="0.25">
      <c r="A752" s="37" t="s">
        <v>47</v>
      </c>
      <c r="B752" s="37" t="s">
        <v>48</v>
      </c>
      <c r="C752" s="37" t="s">
        <v>68</v>
      </c>
      <c r="D752" s="37" t="s">
        <v>50</v>
      </c>
      <c r="E752" s="38">
        <v>1013.23</v>
      </c>
      <c r="F752" s="39">
        <f t="shared" si="12"/>
        <v>1013.23</v>
      </c>
      <c r="G752" s="31">
        <f t="shared" si="0"/>
        <v>0</v>
      </c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4.25" customHeight="1" x14ac:dyDescent="0.25">
      <c r="A753" s="37" t="s">
        <v>44</v>
      </c>
      <c r="B753" s="37" t="s">
        <v>57</v>
      </c>
      <c r="C753" s="37" t="s">
        <v>70</v>
      </c>
      <c r="D753" s="37" t="s">
        <v>54</v>
      </c>
      <c r="E753" s="38">
        <v>7688.66</v>
      </c>
      <c r="F753" s="39">
        <f t="shared" si="12"/>
        <v>7688.66</v>
      </c>
      <c r="G753" s="31">
        <f t="shared" si="0"/>
        <v>0</v>
      </c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4.25" customHeight="1" x14ac:dyDescent="0.25">
      <c r="A754" s="37" t="s">
        <v>44</v>
      </c>
      <c r="B754" s="37" t="s">
        <v>57</v>
      </c>
      <c r="C754" s="37" t="s">
        <v>40</v>
      </c>
      <c r="D754" s="37" t="s">
        <v>54</v>
      </c>
      <c r="E754" s="38">
        <v>1050.7</v>
      </c>
      <c r="F754" s="39">
        <f t="shared" si="12"/>
        <v>1050.7</v>
      </c>
      <c r="G754" s="31">
        <f t="shared" si="0"/>
        <v>0</v>
      </c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4.25" customHeight="1" x14ac:dyDescent="0.25">
      <c r="A755" s="37" t="s">
        <v>47</v>
      </c>
      <c r="B755" s="37" t="s">
        <v>52</v>
      </c>
      <c r="C755" s="37" t="s">
        <v>66</v>
      </c>
      <c r="D755" s="37" t="s">
        <v>54</v>
      </c>
      <c r="E755" s="38">
        <v>1354.19</v>
      </c>
      <c r="F755" s="39">
        <f t="shared" si="12"/>
        <v>1354.19</v>
      </c>
      <c r="G755" s="31">
        <f t="shared" si="0"/>
        <v>0</v>
      </c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4.25" customHeight="1" x14ac:dyDescent="0.25">
      <c r="A756" s="37" t="s">
        <v>38</v>
      </c>
      <c r="B756" s="37" t="s">
        <v>52</v>
      </c>
      <c r="C756" s="37" t="s">
        <v>65</v>
      </c>
      <c r="D756" s="37" t="s">
        <v>54</v>
      </c>
      <c r="E756" s="38">
        <v>8821.31</v>
      </c>
      <c r="F756" s="39">
        <f t="shared" si="12"/>
        <v>8821.31</v>
      </c>
      <c r="G756" s="31">
        <f t="shared" si="0"/>
        <v>0</v>
      </c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4.25" customHeight="1" x14ac:dyDescent="0.25">
      <c r="A757" s="37" t="s">
        <v>38</v>
      </c>
      <c r="B757" s="37" t="s">
        <v>39</v>
      </c>
      <c r="C757" s="37" t="s">
        <v>67</v>
      </c>
      <c r="D757" s="37" t="s">
        <v>54</v>
      </c>
      <c r="E757" s="38">
        <v>7126.18</v>
      </c>
      <c r="F757" s="39">
        <f t="shared" si="12"/>
        <v>7126.18</v>
      </c>
      <c r="G757" s="31">
        <f t="shared" si="0"/>
        <v>0</v>
      </c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4.25" customHeight="1" x14ac:dyDescent="0.25">
      <c r="A758" s="37" t="s">
        <v>63</v>
      </c>
      <c r="B758" s="37" t="s">
        <v>48</v>
      </c>
      <c r="C758" s="37" t="s">
        <v>68</v>
      </c>
      <c r="D758" s="37" t="s">
        <v>50</v>
      </c>
      <c r="E758" s="38">
        <v>8052.21</v>
      </c>
      <c r="F758" s="39">
        <f t="shared" si="12"/>
        <v>8052.21</v>
      </c>
      <c r="G758" s="31">
        <f t="shared" si="0"/>
        <v>0</v>
      </c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4.25" customHeight="1" x14ac:dyDescent="0.25">
      <c r="A759" s="37" t="s">
        <v>47</v>
      </c>
      <c r="B759" s="37" t="s">
        <v>48</v>
      </c>
      <c r="C759" s="37" t="s">
        <v>64</v>
      </c>
      <c r="D759" s="37" t="s">
        <v>59</v>
      </c>
      <c r="E759" s="38">
        <v>2268.4899999999998</v>
      </c>
      <c r="F759" s="39">
        <f t="shared" si="12"/>
        <v>2268.4899999999998</v>
      </c>
      <c r="G759" s="31">
        <f t="shared" si="0"/>
        <v>0</v>
      </c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4.25" customHeight="1" x14ac:dyDescent="0.25">
      <c r="A760" s="37" t="s">
        <v>44</v>
      </c>
      <c r="B760" s="37" t="s">
        <v>48</v>
      </c>
      <c r="C760" s="37" t="s">
        <v>58</v>
      </c>
      <c r="D760" s="37" t="s">
        <v>59</v>
      </c>
      <c r="E760" s="38">
        <v>7137.88</v>
      </c>
      <c r="F760" s="39">
        <f t="shared" si="12"/>
        <v>7137.88</v>
      </c>
      <c r="G760" s="31">
        <f t="shared" si="0"/>
        <v>0</v>
      </c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4.25" customHeight="1" x14ac:dyDescent="0.25">
      <c r="A761" s="37" t="s">
        <v>63</v>
      </c>
      <c r="B761" s="37" t="s">
        <v>57</v>
      </c>
      <c r="C761" s="37" t="s">
        <v>69</v>
      </c>
      <c r="D761" s="37" t="s">
        <v>59</v>
      </c>
      <c r="E761" s="38">
        <v>3949.12</v>
      </c>
      <c r="F761" s="39">
        <f t="shared" si="12"/>
        <v>3949.12</v>
      </c>
      <c r="G761" s="31">
        <f t="shared" si="0"/>
        <v>0</v>
      </c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4.25" customHeight="1" x14ac:dyDescent="0.25">
      <c r="A762" s="37" t="s">
        <v>44</v>
      </c>
      <c r="B762" s="37" t="s">
        <v>52</v>
      </c>
      <c r="C762" s="37" t="s">
        <v>58</v>
      </c>
      <c r="D762" s="37" t="s">
        <v>41</v>
      </c>
      <c r="E762" s="38">
        <v>9829.57</v>
      </c>
      <c r="F762" s="39">
        <f t="shared" si="12"/>
        <v>9829.57</v>
      </c>
      <c r="G762" s="31">
        <f t="shared" si="0"/>
        <v>0</v>
      </c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4.25" customHeight="1" x14ac:dyDescent="0.25">
      <c r="A763" s="37" t="s">
        <v>63</v>
      </c>
      <c r="B763" s="37" t="s">
        <v>52</v>
      </c>
      <c r="C763" s="37" t="s">
        <v>65</v>
      </c>
      <c r="D763" s="37" t="s">
        <v>54</v>
      </c>
      <c r="E763" s="38">
        <v>5589.08</v>
      </c>
      <c r="F763" s="39">
        <f t="shared" si="12"/>
        <v>5589.08</v>
      </c>
      <c r="G763" s="31">
        <f t="shared" si="0"/>
        <v>0</v>
      </c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4.25" customHeight="1" x14ac:dyDescent="0.25">
      <c r="A764" s="37" t="s">
        <v>63</v>
      </c>
      <c r="B764" s="37" t="s">
        <v>48</v>
      </c>
      <c r="C764" s="37" t="s">
        <v>53</v>
      </c>
      <c r="D764" s="37" t="s">
        <v>50</v>
      </c>
      <c r="E764" s="38">
        <v>9942.48</v>
      </c>
      <c r="F764" s="39">
        <f t="shared" si="12"/>
        <v>9942.48</v>
      </c>
      <c r="G764" s="31">
        <f t="shared" si="0"/>
        <v>0</v>
      </c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4.25" customHeight="1" x14ac:dyDescent="0.25">
      <c r="A765" s="37" t="s">
        <v>38</v>
      </c>
      <c r="B765" s="37" t="s">
        <v>57</v>
      </c>
      <c r="C765" s="37" t="s">
        <v>55</v>
      </c>
      <c r="D765" s="37" t="s">
        <v>50</v>
      </c>
      <c r="E765" s="38">
        <v>9839.06</v>
      </c>
      <c r="F765" s="39">
        <f t="shared" si="12"/>
        <v>9839.06</v>
      </c>
      <c r="G765" s="31">
        <f t="shared" si="0"/>
        <v>0</v>
      </c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4.25" customHeight="1" x14ac:dyDescent="0.25">
      <c r="A766" s="37" t="s">
        <v>47</v>
      </c>
      <c r="B766" s="37" t="s">
        <v>52</v>
      </c>
      <c r="C766" s="37" t="s">
        <v>69</v>
      </c>
      <c r="D766" s="37" t="s">
        <v>54</v>
      </c>
      <c r="E766" s="38">
        <v>6468.85</v>
      </c>
      <c r="F766" s="39">
        <f t="shared" si="12"/>
        <v>6468.85</v>
      </c>
      <c r="G766" s="31">
        <f t="shared" si="0"/>
        <v>0</v>
      </c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4.25" customHeight="1" x14ac:dyDescent="0.25">
      <c r="A767" s="37" t="s">
        <v>63</v>
      </c>
      <c r="B767" s="37" t="s">
        <v>52</v>
      </c>
      <c r="C767" s="37" t="s">
        <v>55</v>
      </c>
      <c r="D767" s="37" t="s">
        <v>41</v>
      </c>
      <c r="E767" s="38">
        <v>5262.45</v>
      </c>
      <c r="F767" s="39">
        <f t="shared" si="12"/>
        <v>5262.45</v>
      </c>
      <c r="G767" s="31">
        <f t="shared" si="0"/>
        <v>0</v>
      </c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4.25" customHeight="1" x14ac:dyDescent="0.25">
      <c r="A768" s="37" t="s">
        <v>38</v>
      </c>
      <c r="B768" s="37" t="s">
        <v>52</v>
      </c>
      <c r="C768" s="37" t="s">
        <v>70</v>
      </c>
      <c r="D768" s="37" t="s">
        <v>41</v>
      </c>
      <c r="E768" s="38">
        <v>6000.51</v>
      </c>
      <c r="F768" s="39">
        <f t="shared" si="12"/>
        <v>6000.51</v>
      </c>
      <c r="G768" s="31">
        <f t="shared" si="0"/>
        <v>0</v>
      </c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4.25" customHeight="1" x14ac:dyDescent="0.25">
      <c r="A769" s="37" t="s">
        <v>44</v>
      </c>
      <c r="B769" s="37" t="s">
        <v>48</v>
      </c>
      <c r="C769" s="37" t="s">
        <v>68</v>
      </c>
      <c r="D769" s="37" t="s">
        <v>50</v>
      </c>
      <c r="E769" s="38">
        <v>3438.76</v>
      </c>
      <c r="F769" s="39">
        <f t="shared" si="12"/>
        <v>3438.76</v>
      </c>
      <c r="G769" s="31">
        <f t="shared" si="0"/>
        <v>0</v>
      </c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4.25" customHeight="1" x14ac:dyDescent="0.25">
      <c r="A770" s="37" t="s">
        <v>63</v>
      </c>
      <c r="B770" s="37" t="s">
        <v>48</v>
      </c>
      <c r="C770" s="37" t="s">
        <v>67</v>
      </c>
      <c r="D770" s="37" t="s">
        <v>59</v>
      </c>
      <c r="E770" s="38">
        <v>6154.24</v>
      </c>
      <c r="F770" s="39">
        <f t="shared" si="12"/>
        <v>6154.24</v>
      </c>
      <c r="G770" s="31">
        <f t="shared" si="0"/>
        <v>0</v>
      </c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4.25" customHeight="1" x14ac:dyDescent="0.25">
      <c r="A771" s="37" t="s">
        <v>63</v>
      </c>
      <c r="B771" s="37" t="s">
        <v>57</v>
      </c>
      <c r="C771" s="37" t="s">
        <v>40</v>
      </c>
      <c r="D771" s="37" t="s">
        <v>59</v>
      </c>
      <c r="E771" s="38">
        <v>7741.09</v>
      </c>
      <c r="F771" s="39">
        <f t="shared" ref="F771:F834" si="13">IF(AND(B771=$I$2,C771=$I$3,D771=$I$4),E771*95%,E771)</f>
        <v>7741.09</v>
      </c>
      <c r="G771" s="31">
        <f t="shared" si="0"/>
        <v>0</v>
      </c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4.25" customHeight="1" x14ac:dyDescent="0.25">
      <c r="A772" s="37" t="s">
        <v>38</v>
      </c>
      <c r="B772" s="37" t="s">
        <v>52</v>
      </c>
      <c r="C772" s="37" t="s">
        <v>70</v>
      </c>
      <c r="D772" s="37" t="s">
        <v>59</v>
      </c>
      <c r="E772" s="38">
        <v>3122.4</v>
      </c>
      <c r="F772" s="39">
        <f t="shared" si="13"/>
        <v>3122.4</v>
      </c>
      <c r="G772" s="31">
        <f t="shared" si="0"/>
        <v>0</v>
      </c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4.25" customHeight="1" x14ac:dyDescent="0.25">
      <c r="A773" s="37" t="s">
        <v>47</v>
      </c>
      <c r="B773" s="37" t="s">
        <v>52</v>
      </c>
      <c r="C773" s="37" t="s">
        <v>58</v>
      </c>
      <c r="D773" s="37" t="s">
        <v>54</v>
      </c>
      <c r="E773" s="38">
        <v>6728.28</v>
      </c>
      <c r="F773" s="39">
        <f t="shared" si="13"/>
        <v>6728.28</v>
      </c>
      <c r="G773" s="31">
        <f t="shared" si="0"/>
        <v>0</v>
      </c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4.25" customHeight="1" x14ac:dyDescent="0.25">
      <c r="A774" s="37" t="s">
        <v>44</v>
      </c>
      <c r="B774" s="37" t="s">
        <v>39</v>
      </c>
      <c r="C774" s="37" t="s">
        <v>68</v>
      </c>
      <c r="D774" s="37" t="s">
        <v>54</v>
      </c>
      <c r="E774" s="38">
        <v>2302.29</v>
      </c>
      <c r="F774" s="39">
        <f t="shared" si="13"/>
        <v>2302.29</v>
      </c>
      <c r="G774" s="31">
        <f t="shared" si="0"/>
        <v>0</v>
      </c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4.25" customHeight="1" x14ac:dyDescent="0.25">
      <c r="A775" s="37" t="s">
        <v>44</v>
      </c>
      <c r="B775" s="37" t="s">
        <v>39</v>
      </c>
      <c r="C775" s="37" t="s">
        <v>66</v>
      </c>
      <c r="D775" s="37" t="s">
        <v>54</v>
      </c>
      <c r="E775" s="38">
        <v>8417.6</v>
      </c>
      <c r="F775" s="39">
        <f t="shared" si="13"/>
        <v>8417.6</v>
      </c>
      <c r="G775" s="31">
        <f t="shared" si="0"/>
        <v>0</v>
      </c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4.25" customHeight="1" x14ac:dyDescent="0.25">
      <c r="A776" s="37" t="s">
        <v>63</v>
      </c>
      <c r="B776" s="37" t="s">
        <v>39</v>
      </c>
      <c r="C776" s="37" t="s">
        <v>58</v>
      </c>
      <c r="D776" s="37" t="s">
        <v>41</v>
      </c>
      <c r="E776" s="38">
        <v>9632</v>
      </c>
      <c r="F776" s="39">
        <f t="shared" si="13"/>
        <v>9632</v>
      </c>
      <c r="G776" s="31">
        <f t="shared" si="0"/>
        <v>0</v>
      </c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4.25" customHeight="1" x14ac:dyDescent="0.25">
      <c r="A777" s="37" t="s">
        <v>38</v>
      </c>
      <c r="B777" s="37" t="s">
        <v>48</v>
      </c>
      <c r="C777" s="37" t="s">
        <v>49</v>
      </c>
      <c r="D777" s="37" t="s">
        <v>41</v>
      </c>
      <c r="E777" s="38">
        <v>4191.91</v>
      </c>
      <c r="F777" s="39">
        <f t="shared" si="13"/>
        <v>4191.91</v>
      </c>
      <c r="G777" s="31">
        <f t="shared" si="0"/>
        <v>0</v>
      </c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4.25" customHeight="1" x14ac:dyDescent="0.25">
      <c r="A778" s="37" t="s">
        <v>38</v>
      </c>
      <c r="B778" s="37" t="s">
        <v>57</v>
      </c>
      <c r="C778" s="37" t="s">
        <v>67</v>
      </c>
      <c r="D778" s="37" t="s">
        <v>50</v>
      </c>
      <c r="E778" s="38">
        <v>8217.2199999999993</v>
      </c>
      <c r="F778" s="39">
        <f t="shared" si="13"/>
        <v>8217.2199999999993</v>
      </c>
      <c r="G778" s="31">
        <f t="shared" si="0"/>
        <v>0</v>
      </c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4.25" customHeight="1" x14ac:dyDescent="0.25">
      <c r="A779" s="37" t="s">
        <v>38</v>
      </c>
      <c r="B779" s="37" t="s">
        <v>52</v>
      </c>
      <c r="C779" s="37" t="s">
        <v>70</v>
      </c>
      <c r="D779" s="37" t="s">
        <v>50</v>
      </c>
      <c r="E779" s="38">
        <v>9438.77</v>
      </c>
      <c r="F779" s="39">
        <f t="shared" si="13"/>
        <v>9438.77</v>
      </c>
      <c r="G779" s="31">
        <f t="shared" si="0"/>
        <v>0</v>
      </c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4.25" customHeight="1" x14ac:dyDescent="0.25">
      <c r="A780" s="37" t="s">
        <v>38</v>
      </c>
      <c r="B780" s="37" t="s">
        <v>39</v>
      </c>
      <c r="C780" s="37" t="s">
        <v>66</v>
      </c>
      <c r="D780" s="37" t="s">
        <v>41</v>
      </c>
      <c r="E780" s="38">
        <v>3326.95</v>
      </c>
      <c r="F780" s="39">
        <f t="shared" si="13"/>
        <v>3326.95</v>
      </c>
      <c r="G780" s="31">
        <f t="shared" si="0"/>
        <v>0</v>
      </c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4.25" customHeight="1" x14ac:dyDescent="0.25">
      <c r="A781" s="37" t="s">
        <v>38</v>
      </c>
      <c r="B781" s="37" t="s">
        <v>57</v>
      </c>
      <c r="C781" s="37" t="s">
        <v>69</v>
      </c>
      <c r="D781" s="37" t="s">
        <v>50</v>
      </c>
      <c r="E781" s="38">
        <v>720.97</v>
      </c>
      <c r="F781" s="39">
        <f t="shared" si="13"/>
        <v>720.97</v>
      </c>
      <c r="G781" s="31">
        <f t="shared" si="0"/>
        <v>0</v>
      </c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4.25" customHeight="1" x14ac:dyDescent="0.25">
      <c r="A782" s="37" t="s">
        <v>44</v>
      </c>
      <c r="B782" s="37" t="s">
        <v>52</v>
      </c>
      <c r="C782" s="37" t="s">
        <v>45</v>
      </c>
      <c r="D782" s="37" t="s">
        <v>50</v>
      </c>
      <c r="E782" s="38">
        <v>3921.05</v>
      </c>
      <c r="F782" s="39">
        <f t="shared" si="13"/>
        <v>3921.05</v>
      </c>
      <c r="G782" s="31">
        <f t="shared" si="0"/>
        <v>0</v>
      </c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4.25" customHeight="1" x14ac:dyDescent="0.25">
      <c r="A783" s="37" t="s">
        <v>38</v>
      </c>
      <c r="B783" s="37" t="s">
        <v>39</v>
      </c>
      <c r="C783" s="37" t="s">
        <v>53</v>
      </c>
      <c r="D783" s="37" t="s">
        <v>59</v>
      </c>
      <c r="E783" s="38">
        <v>7394.15</v>
      </c>
      <c r="F783" s="39">
        <f t="shared" si="13"/>
        <v>7394.15</v>
      </c>
      <c r="G783" s="31">
        <f t="shared" si="0"/>
        <v>0</v>
      </c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4.25" customHeight="1" x14ac:dyDescent="0.25">
      <c r="A784" s="37" t="s">
        <v>47</v>
      </c>
      <c r="B784" s="37" t="s">
        <v>39</v>
      </c>
      <c r="C784" s="37" t="s">
        <v>58</v>
      </c>
      <c r="D784" s="37" t="s">
        <v>50</v>
      </c>
      <c r="E784" s="38">
        <v>3073.61</v>
      </c>
      <c r="F784" s="39">
        <f t="shared" si="13"/>
        <v>3073.61</v>
      </c>
      <c r="G784" s="31">
        <f t="shared" si="0"/>
        <v>0</v>
      </c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4.25" customHeight="1" x14ac:dyDescent="0.25">
      <c r="A785" s="37" t="s">
        <v>63</v>
      </c>
      <c r="B785" s="37" t="s">
        <v>48</v>
      </c>
      <c r="C785" s="37" t="s">
        <v>40</v>
      </c>
      <c r="D785" s="37" t="s">
        <v>41</v>
      </c>
      <c r="E785" s="38">
        <v>1186.2</v>
      </c>
      <c r="F785" s="39">
        <f t="shared" si="13"/>
        <v>1186.2</v>
      </c>
      <c r="G785" s="31">
        <f t="shared" si="0"/>
        <v>0</v>
      </c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4.25" customHeight="1" x14ac:dyDescent="0.25">
      <c r="A786" s="37" t="s">
        <v>47</v>
      </c>
      <c r="B786" s="37" t="s">
        <v>57</v>
      </c>
      <c r="C786" s="37" t="s">
        <v>49</v>
      </c>
      <c r="D786" s="37" t="s">
        <v>54</v>
      </c>
      <c r="E786" s="38">
        <v>2649.73</v>
      </c>
      <c r="F786" s="39">
        <f t="shared" si="13"/>
        <v>2649.73</v>
      </c>
      <c r="G786" s="31">
        <f t="shared" si="0"/>
        <v>0</v>
      </c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4.25" customHeight="1" x14ac:dyDescent="0.25">
      <c r="A787" s="37" t="s">
        <v>44</v>
      </c>
      <c r="B787" s="37" t="s">
        <v>52</v>
      </c>
      <c r="C787" s="37" t="s">
        <v>66</v>
      </c>
      <c r="D787" s="37" t="s">
        <v>41</v>
      </c>
      <c r="E787" s="38">
        <v>6474.43</v>
      </c>
      <c r="F787" s="39">
        <f t="shared" si="13"/>
        <v>6474.43</v>
      </c>
      <c r="G787" s="31">
        <f t="shared" si="0"/>
        <v>0</v>
      </c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4.25" customHeight="1" x14ac:dyDescent="0.25">
      <c r="A788" s="37" t="s">
        <v>63</v>
      </c>
      <c r="B788" s="37" t="s">
        <v>52</v>
      </c>
      <c r="C788" s="37" t="s">
        <v>64</v>
      </c>
      <c r="D788" s="37" t="s">
        <v>41</v>
      </c>
      <c r="E788" s="38">
        <v>31.67</v>
      </c>
      <c r="F788" s="39">
        <f t="shared" si="13"/>
        <v>31.67</v>
      </c>
      <c r="G788" s="31">
        <f t="shared" si="0"/>
        <v>0</v>
      </c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4.25" customHeight="1" x14ac:dyDescent="0.25">
      <c r="A789" s="37" t="s">
        <v>47</v>
      </c>
      <c r="B789" s="37" t="s">
        <v>57</v>
      </c>
      <c r="C789" s="37" t="s">
        <v>66</v>
      </c>
      <c r="D789" s="37" t="s">
        <v>41</v>
      </c>
      <c r="E789" s="38">
        <v>5048.97</v>
      </c>
      <c r="F789" s="39">
        <f t="shared" si="13"/>
        <v>5048.97</v>
      </c>
      <c r="G789" s="31">
        <f t="shared" si="0"/>
        <v>0</v>
      </c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4.25" customHeight="1" x14ac:dyDescent="0.25">
      <c r="A790" s="37" t="s">
        <v>47</v>
      </c>
      <c r="B790" s="37" t="s">
        <v>52</v>
      </c>
      <c r="C790" s="37" t="s">
        <v>67</v>
      </c>
      <c r="D790" s="37" t="s">
        <v>54</v>
      </c>
      <c r="E790" s="38">
        <v>273.88</v>
      </c>
      <c r="F790" s="39">
        <f t="shared" si="13"/>
        <v>273.88</v>
      </c>
      <c r="G790" s="31">
        <f t="shared" si="0"/>
        <v>0</v>
      </c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4.25" customHeight="1" x14ac:dyDescent="0.25">
      <c r="A791" s="37" t="s">
        <v>47</v>
      </c>
      <c r="B791" s="37" t="s">
        <v>48</v>
      </c>
      <c r="C791" s="37" t="s">
        <v>66</v>
      </c>
      <c r="D791" s="37" t="s">
        <v>41</v>
      </c>
      <c r="E791" s="38">
        <v>1382.72</v>
      </c>
      <c r="F791" s="39">
        <f t="shared" si="13"/>
        <v>1382.72</v>
      </c>
      <c r="G791" s="31">
        <f t="shared" si="0"/>
        <v>0</v>
      </c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4.25" customHeight="1" x14ac:dyDescent="0.25">
      <c r="A792" s="37" t="s">
        <v>63</v>
      </c>
      <c r="B792" s="37" t="s">
        <v>57</v>
      </c>
      <c r="C792" s="37" t="s">
        <v>65</v>
      </c>
      <c r="D792" s="37" t="s">
        <v>54</v>
      </c>
      <c r="E792" s="38">
        <v>584.33000000000004</v>
      </c>
      <c r="F792" s="39">
        <f t="shared" si="13"/>
        <v>584.33000000000004</v>
      </c>
      <c r="G792" s="31">
        <f t="shared" si="0"/>
        <v>0</v>
      </c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4.25" customHeight="1" x14ac:dyDescent="0.25">
      <c r="A793" s="37" t="s">
        <v>47</v>
      </c>
      <c r="B793" s="37" t="s">
        <v>52</v>
      </c>
      <c r="C793" s="37" t="s">
        <v>67</v>
      </c>
      <c r="D793" s="37" t="s">
        <v>59</v>
      </c>
      <c r="E793" s="38">
        <v>2745.93</v>
      </c>
      <c r="F793" s="39">
        <f t="shared" si="13"/>
        <v>2745.93</v>
      </c>
      <c r="G793" s="31">
        <f t="shared" si="0"/>
        <v>0</v>
      </c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4.25" customHeight="1" x14ac:dyDescent="0.25">
      <c r="A794" s="37" t="s">
        <v>44</v>
      </c>
      <c r="B794" s="37" t="s">
        <v>48</v>
      </c>
      <c r="C794" s="37" t="s">
        <v>45</v>
      </c>
      <c r="D794" s="37" t="s">
        <v>59</v>
      </c>
      <c r="E794" s="38">
        <v>7555.41</v>
      </c>
      <c r="F794" s="39">
        <f t="shared" si="13"/>
        <v>7555.41</v>
      </c>
      <c r="G794" s="31">
        <f t="shared" si="0"/>
        <v>0</v>
      </c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4.25" customHeight="1" x14ac:dyDescent="0.25">
      <c r="A795" s="37" t="s">
        <v>38</v>
      </c>
      <c r="B795" s="37" t="s">
        <v>57</v>
      </c>
      <c r="C795" s="37" t="s">
        <v>70</v>
      </c>
      <c r="D795" s="37" t="s">
        <v>41</v>
      </c>
      <c r="E795" s="38">
        <v>2640.35</v>
      </c>
      <c r="F795" s="39">
        <f t="shared" si="13"/>
        <v>2640.35</v>
      </c>
      <c r="G795" s="31">
        <f t="shared" si="0"/>
        <v>0</v>
      </c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4.25" customHeight="1" x14ac:dyDescent="0.25">
      <c r="A796" s="37" t="s">
        <v>63</v>
      </c>
      <c r="B796" s="37" t="s">
        <v>57</v>
      </c>
      <c r="C796" s="37" t="s">
        <v>70</v>
      </c>
      <c r="D796" s="37" t="s">
        <v>41</v>
      </c>
      <c r="E796" s="38">
        <v>8409.7900000000009</v>
      </c>
      <c r="F796" s="39">
        <f t="shared" si="13"/>
        <v>8409.7900000000009</v>
      </c>
      <c r="G796" s="31">
        <f t="shared" si="0"/>
        <v>0</v>
      </c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4.25" customHeight="1" x14ac:dyDescent="0.25">
      <c r="A797" s="37" t="s">
        <v>44</v>
      </c>
      <c r="B797" s="37" t="s">
        <v>39</v>
      </c>
      <c r="C797" s="37" t="s">
        <v>70</v>
      </c>
      <c r="D797" s="37" t="s">
        <v>41</v>
      </c>
      <c r="E797" s="38">
        <v>5953.71</v>
      </c>
      <c r="F797" s="39">
        <f t="shared" si="13"/>
        <v>5953.71</v>
      </c>
      <c r="G797" s="31">
        <f t="shared" si="0"/>
        <v>0</v>
      </c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4.25" customHeight="1" x14ac:dyDescent="0.25">
      <c r="A798" s="37" t="s">
        <v>63</v>
      </c>
      <c r="B798" s="37" t="s">
        <v>39</v>
      </c>
      <c r="C798" s="37" t="s">
        <v>45</v>
      </c>
      <c r="D798" s="37" t="s">
        <v>41</v>
      </c>
      <c r="E798" s="38">
        <v>2661.12</v>
      </c>
      <c r="F798" s="39">
        <f t="shared" si="13"/>
        <v>2528.0639999999999</v>
      </c>
      <c r="G798" s="31">
        <f t="shared" si="0"/>
        <v>-133.05600000000004</v>
      </c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4.25" customHeight="1" x14ac:dyDescent="0.25">
      <c r="A799" s="37" t="s">
        <v>38</v>
      </c>
      <c r="B799" s="37" t="s">
        <v>57</v>
      </c>
      <c r="C799" s="37" t="s">
        <v>68</v>
      </c>
      <c r="D799" s="37" t="s">
        <v>59</v>
      </c>
      <c r="E799" s="38">
        <v>5002.8999999999996</v>
      </c>
      <c r="F799" s="39">
        <f t="shared" si="13"/>
        <v>5002.8999999999996</v>
      </c>
      <c r="G799" s="31">
        <f t="shared" si="0"/>
        <v>0</v>
      </c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4.25" customHeight="1" x14ac:dyDescent="0.25">
      <c r="A800" s="37" t="s">
        <v>44</v>
      </c>
      <c r="B800" s="37" t="s">
        <v>48</v>
      </c>
      <c r="C800" s="37" t="s">
        <v>53</v>
      </c>
      <c r="D800" s="37" t="s">
        <v>50</v>
      </c>
      <c r="E800" s="38">
        <v>5911.45</v>
      </c>
      <c r="F800" s="39">
        <f t="shared" si="13"/>
        <v>5911.45</v>
      </c>
      <c r="G800" s="31">
        <f t="shared" si="0"/>
        <v>0</v>
      </c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4.25" customHeight="1" x14ac:dyDescent="0.25">
      <c r="A801" s="37" t="s">
        <v>63</v>
      </c>
      <c r="B801" s="37" t="s">
        <v>48</v>
      </c>
      <c r="C801" s="37" t="s">
        <v>65</v>
      </c>
      <c r="D801" s="37" t="s">
        <v>54</v>
      </c>
      <c r="E801" s="38">
        <v>2553.1</v>
      </c>
      <c r="F801" s="39">
        <f t="shared" si="13"/>
        <v>2553.1</v>
      </c>
      <c r="G801" s="31">
        <f t="shared" si="0"/>
        <v>0</v>
      </c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4.25" customHeight="1" x14ac:dyDescent="0.25">
      <c r="A802" s="37" t="s">
        <v>38</v>
      </c>
      <c r="B802" s="37" t="s">
        <v>39</v>
      </c>
      <c r="C802" s="37" t="s">
        <v>55</v>
      </c>
      <c r="D802" s="37" t="s">
        <v>59</v>
      </c>
      <c r="E802" s="38">
        <v>7405.59</v>
      </c>
      <c r="F802" s="39">
        <f t="shared" si="13"/>
        <v>7405.59</v>
      </c>
      <c r="G802" s="31">
        <f t="shared" si="0"/>
        <v>0</v>
      </c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4.25" customHeight="1" x14ac:dyDescent="0.25">
      <c r="A803" s="37" t="s">
        <v>44</v>
      </c>
      <c r="B803" s="37" t="s">
        <v>39</v>
      </c>
      <c r="C803" s="37" t="s">
        <v>70</v>
      </c>
      <c r="D803" s="37" t="s">
        <v>41</v>
      </c>
      <c r="E803" s="38">
        <v>4445.58</v>
      </c>
      <c r="F803" s="39">
        <f t="shared" si="13"/>
        <v>4445.58</v>
      </c>
      <c r="G803" s="31">
        <f t="shared" si="0"/>
        <v>0</v>
      </c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4.25" customHeight="1" x14ac:dyDescent="0.25">
      <c r="A804" s="37" t="s">
        <v>47</v>
      </c>
      <c r="B804" s="37" t="s">
        <v>48</v>
      </c>
      <c r="C804" s="37" t="s">
        <v>70</v>
      </c>
      <c r="D804" s="37" t="s">
        <v>59</v>
      </c>
      <c r="E804" s="38">
        <v>8088.56</v>
      </c>
      <c r="F804" s="39">
        <f t="shared" si="13"/>
        <v>8088.56</v>
      </c>
      <c r="G804" s="31">
        <f t="shared" si="0"/>
        <v>0</v>
      </c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4.25" customHeight="1" x14ac:dyDescent="0.25">
      <c r="A805" s="37" t="s">
        <v>63</v>
      </c>
      <c r="B805" s="37" t="s">
        <v>52</v>
      </c>
      <c r="C805" s="37" t="s">
        <v>70</v>
      </c>
      <c r="D805" s="37" t="s">
        <v>54</v>
      </c>
      <c r="E805" s="38">
        <v>7061.95</v>
      </c>
      <c r="F805" s="39">
        <f t="shared" si="13"/>
        <v>7061.95</v>
      </c>
      <c r="G805" s="31">
        <f t="shared" si="0"/>
        <v>0</v>
      </c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4.25" customHeight="1" x14ac:dyDescent="0.25">
      <c r="A806" s="37" t="s">
        <v>44</v>
      </c>
      <c r="B806" s="37" t="s">
        <v>52</v>
      </c>
      <c r="C806" s="37" t="s">
        <v>58</v>
      </c>
      <c r="D806" s="37" t="s">
        <v>54</v>
      </c>
      <c r="E806" s="38">
        <v>1418.95</v>
      </c>
      <c r="F806" s="39">
        <f t="shared" si="13"/>
        <v>1418.95</v>
      </c>
      <c r="G806" s="31">
        <f t="shared" si="0"/>
        <v>0</v>
      </c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4.25" customHeight="1" x14ac:dyDescent="0.25">
      <c r="A807" s="37" t="s">
        <v>38</v>
      </c>
      <c r="B807" s="37" t="s">
        <v>39</v>
      </c>
      <c r="C807" s="37" t="s">
        <v>45</v>
      </c>
      <c r="D807" s="37" t="s">
        <v>54</v>
      </c>
      <c r="E807" s="38">
        <v>4004.09</v>
      </c>
      <c r="F807" s="39">
        <f t="shared" si="13"/>
        <v>4004.09</v>
      </c>
      <c r="G807" s="31">
        <f t="shared" si="0"/>
        <v>0</v>
      </c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4.25" customHeight="1" x14ac:dyDescent="0.25">
      <c r="A808" s="37" t="s">
        <v>47</v>
      </c>
      <c r="B808" s="37" t="s">
        <v>39</v>
      </c>
      <c r="C808" s="37" t="s">
        <v>49</v>
      </c>
      <c r="D808" s="37" t="s">
        <v>41</v>
      </c>
      <c r="E808" s="38">
        <v>1205.05</v>
      </c>
      <c r="F808" s="39">
        <f t="shared" si="13"/>
        <v>1205.05</v>
      </c>
      <c r="G808" s="31">
        <f t="shared" si="0"/>
        <v>0</v>
      </c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4.25" customHeight="1" x14ac:dyDescent="0.25">
      <c r="A809" s="37" t="s">
        <v>63</v>
      </c>
      <c r="B809" s="37" t="s">
        <v>57</v>
      </c>
      <c r="C809" s="37" t="s">
        <v>66</v>
      </c>
      <c r="D809" s="37" t="s">
        <v>59</v>
      </c>
      <c r="E809" s="38">
        <v>122.87</v>
      </c>
      <c r="F809" s="39">
        <f t="shared" si="13"/>
        <v>122.87</v>
      </c>
      <c r="G809" s="31">
        <f t="shared" si="0"/>
        <v>0</v>
      </c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4.25" customHeight="1" x14ac:dyDescent="0.25">
      <c r="A810" s="37" t="s">
        <v>63</v>
      </c>
      <c r="B810" s="37" t="s">
        <v>39</v>
      </c>
      <c r="C810" s="37" t="s">
        <v>58</v>
      </c>
      <c r="D810" s="37" t="s">
        <v>41</v>
      </c>
      <c r="E810" s="38">
        <v>2249.8000000000002</v>
      </c>
      <c r="F810" s="39">
        <f t="shared" si="13"/>
        <v>2249.8000000000002</v>
      </c>
      <c r="G810" s="31">
        <f t="shared" si="0"/>
        <v>0</v>
      </c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4.25" customHeight="1" x14ac:dyDescent="0.25">
      <c r="A811" s="37" t="s">
        <v>44</v>
      </c>
      <c r="B811" s="37" t="s">
        <v>48</v>
      </c>
      <c r="C811" s="37" t="s">
        <v>70</v>
      </c>
      <c r="D811" s="37" t="s">
        <v>41</v>
      </c>
      <c r="E811" s="38">
        <v>2528.84</v>
      </c>
      <c r="F811" s="39">
        <f t="shared" si="13"/>
        <v>2528.84</v>
      </c>
      <c r="G811" s="31">
        <f t="shared" si="0"/>
        <v>0</v>
      </c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4.25" customHeight="1" x14ac:dyDescent="0.25">
      <c r="A812" s="37" t="s">
        <v>44</v>
      </c>
      <c r="B812" s="37" t="s">
        <v>57</v>
      </c>
      <c r="C812" s="37" t="s">
        <v>53</v>
      </c>
      <c r="D812" s="37" t="s">
        <v>59</v>
      </c>
      <c r="E812" s="38">
        <v>6918.21</v>
      </c>
      <c r="F812" s="39">
        <f t="shared" si="13"/>
        <v>6918.21</v>
      </c>
      <c r="G812" s="31">
        <f t="shared" si="0"/>
        <v>0</v>
      </c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4.25" customHeight="1" x14ac:dyDescent="0.25">
      <c r="A813" s="37" t="s">
        <v>47</v>
      </c>
      <c r="B813" s="37" t="s">
        <v>52</v>
      </c>
      <c r="C813" s="37" t="s">
        <v>67</v>
      </c>
      <c r="D813" s="37" t="s">
        <v>54</v>
      </c>
      <c r="E813" s="38">
        <v>8344.94</v>
      </c>
      <c r="F813" s="39">
        <f t="shared" si="13"/>
        <v>8344.94</v>
      </c>
      <c r="G813" s="31">
        <f t="shared" si="0"/>
        <v>0</v>
      </c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4.25" customHeight="1" x14ac:dyDescent="0.25">
      <c r="A814" s="37" t="s">
        <v>38</v>
      </c>
      <c r="B814" s="37" t="s">
        <v>39</v>
      </c>
      <c r="C814" s="37" t="s">
        <v>65</v>
      </c>
      <c r="D814" s="37" t="s">
        <v>41</v>
      </c>
      <c r="E814" s="38">
        <v>7369.81</v>
      </c>
      <c r="F814" s="39">
        <f t="shared" si="13"/>
        <v>7369.81</v>
      </c>
      <c r="G814" s="31">
        <f t="shared" si="0"/>
        <v>0</v>
      </c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4.25" customHeight="1" x14ac:dyDescent="0.25">
      <c r="A815" s="37" t="s">
        <v>44</v>
      </c>
      <c r="B815" s="37" t="s">
        <v>48</v>
      </c>
      <c r="C815" s="37" t="s">
        <v>45</v>
      </c>
      <c r="D815" s="37" t="s">
        <v>41</v>
      </c>
      <c r="E815" s="38">
        <v>2044.46</v>
      </c>
      <c r="F815" s="39">
        <f t="shared" si="13"/>
        <v>2044.46</v>
      </c>
      <c r="G815" s="31">
        <f t="shared" si="0"/>
        <v>0</v>
      </c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4.25" customHeight="1" x14ac:dyDescent="0.25">
      <c r="A816" s="37" t="s">
        <v>38</v>
      </c>
      <c r="B816" s="37" t="s">
        <v>57</v>
      </c>
      <c r="C816" s="37" t="s">
        <v>69</v>
      </c>
      <c r="D816" s="37" t="s">
        <v>54</v>
      </c>
      <c r="E816" s="38">
        <v>9557.07</v>
      </c>
      <c r="F816" s="39">
        <f t="shared" si="13"/>
        <v>9557.07</v>
      </c>
      <c r="G816" s="31">
        <f t="shared" si="0"/>
        <v>0</v>
      </c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4.25" customHeight="1" x14ac:dyDescent="0.25">
      <c r="A817" s="37" t="s">
        <v>47</v>
      </c>
      <c r="B817" s="37" t="s">
        <v>52</v>
      </c>
      <c r="C817" s="37" t="s">
        <v>68</v>
      </c>
      <c r="D817" s="37" t="s">
        <v>54</v>
      </c>
      <c r="E817" s="38">
        <v>9517.92</v>
      </c>
      <c r="F817" s="39">
        <f t="shared" si="13"/>
        <v>9517.92</v>
      </c>
      <c r="G817" s="31">
        <f t="shared" si="0"/>
        <v>0</v>
      </c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4.25" customHeight="1" x14ac:dyDescent="0.25">
      <c r="A818" s="37" t="s">
        <v>63</v>
      </c>
      <c r="B818" s="37" t="s">
        <v>52</v>
      </c>
      <c r="C818" s="37" t="s">
        <v>70</v>
      </c>
      <c r="D818" s="37" t="s">
        <v>41</v>
      </c>
      <c r="E818" s="38">
        <v>2613.12</v>
      </c>
      <c r="F818" s="39">
        <f t="shared" si="13"/>
        <v>2613.12</v>
      </c>
      <c r="G818" s="31">
        <f t="shared" si="0"/>
        <v>0</v>
      </c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4.25" customHeight="1" x14ac:dyDescent="0.25">
      <c r="A819" s="37" t="s">
        <v>63</v>
      </c>
      <c r="B819" s="37" t="s">
        <v>52</v>
      </c>
      <c r="C819" s="37" t="s">
        <v>67</v>
      </c>
      <c r="D819" s="37" t="s">
        <v>59</v>
      </c>
      <c r="E819" s="38">
        <v>3506.7</v>
      </c>
      <c r="F819" s="39">
        <f t="shared" si="13"/>
        <v>3506.7</v>
      </c>
      <c r="G819" s="31">
        <f t="shared" si="0"/>
        <v>0</v>
      </c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4.25" customHeight="1" x14ac:dyDescent="0.25">
      <c r="A820" s="37" t="s">
        <v>44</v>
      </c>
      <c r="B820" s="37" t="s">
        <v>48</v>
      </c>
      <c r="C820" s="37" t="s">
        <v>45</v>
      </c>
      <c r="D820" s="37" t="s">
        <v>50</v>
      </c>
      <c r="E820" s="38">
        <v>7416.53</v>
      </c>
      <c r="F820" s="39">
        <f t="shared" si="13"/>
        <v>7416.53</v>
      </c>
      <c r="G820" s="31">
        <f t="shared" si="0"/>
        <v>0</v>
      </c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4.25" customHeight="1" x14ac:dyDescent="0.25">
      <c r="A821" s="37" t="s">
        <v>38</v>
      </c>
      <c r="B821" s="37" t="s">
        <v>52</v>
      </c>
      <c r="C821" s="37" t="s">
        <v>64</v>
      </c>
      <c r="D821" s="37" t="s">
        <v>41</v>
      </c>
      <c r="E821" s="38">
        <v>6638.15</v>
      </c>
      <c r="F821" s="39">
        <f t="shared" si="13"/>
        <v>6638.15</v>
      </c>
      <c r="G821" s="31">
        <f t="shared" si="0"/>
        <v>0</v>
      </c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4.25" customHeight="1" x14ac:dyDescent="0.25">
      <c r="A822" s="37" t="s">
        <v>63</v>
      </c>
      <c r="B822" s="37" t="s">
        <v>39</v>
      </c>
      <c r="C822" s="37" t="s">
        <v>67</v>
      </c>
      <c r="D822" s="37" t="s">
        <v>59</v>
      </c>
      <c r="E822" s="38">
        <v>6273.92</v>
      </c>
      <c r="F822" s="39">
        <f t="shared" si="13"/>
        <v>6273.92</v>
      </c>
      <c r="G822" s="31">
        <f t="shared" si="0"/>
        <v>0</v>
      </c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4.25" customHeight="1" x14ac:dyDescent="0.25">
      <c r="A823" s="37" t="s">
        <v>47</v>
      </c>
      <c r="B823" s="37" t="s">
        <v>57</v>
      </c>
      <c r="C823" s="37" t="s">
        <v>58</v>
      </c>
      <c r="D823" s="37" t="s">
        <v>59</v>
      </c>
      <c r="E823" s="38">
        <v>1663.8</v>
      </c>
      <c r="F823" s="39">
        <f t="shared" si="13"/>
        <v>1663.8</v>
      </c>
      <c r="G823" s="31">
        <f t="shared" si="0"/>
        <v>0</v>
      </c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4.25" customHeight="1" x14ac:dyDescent="0.25">
      <c r="A824" s="37" t="s">
        <v>63</v>
      </c>
      <c r="B824" s="37" t="s">
        <v>57</v>
      </c>
      <c r="C824" s="37" t="s">
        <v>65</v>
      </c>
      <c r="D824" s="37" t="s">
        <v>54</v>
      </c>
      <c r="E824" s="38">
        <v>1819.7</v>
      </c>
      <c r="F824" s="39">
        <f t="shared" si="13"/>
        <v>1819.7</v>
      </c>
      <c r="G824" s="31">
        <f t="shared" si="0"/>
        <v>0</v>
      </c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4.25" customHeight="1" x14ac:dyDescent="0.25">
      <c r="A825" s="37" t="s">
        <v>44</v>
      </c>
      <c r="B825" s="37" t="s">
        <v>39</v>
      </c>
      <c r="C825" s="37" t="s">
        <v>70</v>
      </c>
      <c r="D825" s="37" t="s">
        <v>41</v>
      </c>
      <c r="E825" s="38">
        <v>3240.74</v>
      </c>
      <c r="F825" s="39">
        <f t="shared" si="13"/>
        <v>3240.74</v>
      </c>
      <c r="G825" s="31">
        <f t="shared" si="0"/>
        <v>0</v>
      </c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4.25" customHeight="1" x14ac:dyDescent="0.25">
      <c r="A826" s="37" t="s">
        <v>63</v>
      </c>
      <c r="B826" s="37" t="s">
        <v>48</v>
      </c>
      <c r="C826" s="37" t="s">
        <v>58</v>
      </c>
      <c r="D826" s="37" t="s">
        <v>41</v>
      </c>
      <c r="E826" s="38">
        <v>2688.73</v>
      </c>
      <c r="F826" s="39">
        <f t="shared" si="13"/>
        <v>2688.73</v>
      </c>
      <c r="G826" s="31">
        <f t="shared" si="0"/>
        <v>0</v>
      </c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4.25" customHeight="1" x14ac:dyDescent="0.25">
      <c r="A827" s="37" t="s">
        <v>47</v>
      </c>
      <c r="B827" s="37" t="s">
        <v>57</v>
      </c>
      <c r="C827" s="37" t="s">
        <v>66</v>
      </c>
      <c r="D827" s="37" t="s">
        <v>50</v>
      </c>
      <c r="E827" s="38">
        <v>9124.2000000000007</v>
      </c>
      <c r="F827" s="39">
        <f t="shared" si="13"/>
        <v>9124.2000000000007</v>
      </c>
      <c r="G827" s="31">
        <f t="shared" si="0"/>
        <v>0</v>
      </c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4.25" customHeight="1" x14ac:dyDescent="0.25">
      <c r="A828" s="37" t="s">
        <v>63</v>
      </c>
      <c r="B828" s="37" t="s">
        <v>57</v>
      </c>
      <c r="C828" s="37" t="s">
        <v>65</v>
      </c>
      <c r="D828" s="37" t="s">
        <v>59</v>
      </c>
      <c r="E828" s="38">
        <v>151.79</v>
      </c>
      <c r="F828" s="39">
        <f t="shared" si="13"/>
        <v>151.79</v>
      </c>
      <c r="G828" s="31">
        <f t="shared" si="0"/>
        <v>0</v>
      </c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4.25" customHeight="1" x14ac:dyDescent="0.25">
      <c r="A829" s="37" t="s">
        <v>63</v>
      </c>
      <c r="B829" s="37" t="s">
        <v>57</v>
      </c>
      <c r="C829" s="37" t="s">
        <v>69</v>
      </c>
      <c r="D829" s="37" t="s">
        <v>50</v>
      </c>
      <c r="E829" s="38">
        <v>3984.23</v>
      </c>
      <c r="F829" s="39">
        <f t="shared" si="13"/>
        <v>3984.23</v>
      </c>
      <c r="G829" s="31">
        <f t="shared" si="0"/>
        <v>0</v>
      </c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4.25" customHeight="1" x14ac:dyDescent="0.25">
      <c r="A830" s="37" t="s">
        <v>38</v>
      </c>
      <c r="B830" s="37" t="s">
        <v>52</v>
      </c>
      <c r="C830" s="37" t="s">
        <v>45</v>
      </c>
      <c r="D830" s="37" t="s">
        <v>50</v>
      </c>
      <c r="E830" s="38">
        <v>8027.48</v>
      </c>
      <c r="F830" s="39">
        <f t="shared" si="13"/>
        <v>8027.48</v>
      </c>
      <c r="G830" s="31">
        <f t="shared" si="0"/>
        <v>0</v>
      </c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4.25" customHeight="1" x14ac:dyDescent="0.25">
      <c r="A831" s="37" t="s">
        <v>44</v>
      </c>
      <c r="B831" s="37" t="s">
        <v>52</v>
      </c>
      <c r="C831" s="37" t="s">
        <v>55</v>
      </c>
      <c r="D831" s="37" t="s">
        <v>59</v>
      </c>
      <c r="E831" s="38">
        <v>5484.35</v>
      </c>
      <c r="F831" s="39">
        <f t="shared" si="13"/>
        <v>5484.35</v>
      </c>
      <c r="G831" s="31">
        <f t="shared" si="0"/>
        <v>0</v>
      </c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4.25" customHeight="1" x14ac:dyDescent="0.25">
      <c r="A832" s="37" t="s">
        <v>38</v>
      </c>
      <c r="B832" s="37" t="s">
        <v>39</v>
      </c>
      <c r="C832" s="37" t="s">
        <v>67</v>
      </c>
      <c r="D832" s="37" t="s">
        <v>59</v>
      </c>
      <c r="E832" s="38">
        <v>5161.8599999999997</v>
      </c>
      <c r="F832" s="39">
        <f t="shared" si="13"/>
        <v>5161.8599999999997</v>
      </c>
      <c r="G832" s="31">
        <f t="shared" si="0"/>
        <v>0</v>
      </c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4.25" customHeight="1" x14ac:dyDescent="0.25">
      <c r="A833" s="37" t="s">
        <v>47</v>
      </c>
      <c r="B833" s="37" t="s">
        <v>48</v>
      </c>
      <c r="C833" s="37" t="s">
        <v>70</v>
      </c>
      <c r="D833" s="37" t="s">
        <v>54</v>
      </c>
      <c r="E833" s="38">
        <v>6531.95</v>
      </c>
      <c r="F833" s="39">
        <f t="shared" si="13"/>
        <v>6531.95</v>
      </c>
      <c r="G833" s="31">
        <f t="shared" si="0"/>
        <v>0</v>
      </c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4.25" customHeight="1" x14ac:dyDescent="0.25">
      <c r="A834" s="37" t="s">
        <v>47</v>
      </c>
      <c r="B834" s="37" t="s">
        <v>57</v>
      </c>
      <c r="C834" s="37" t="s">
        <v>69</v>
      </c>
      <c r="D834" s="37" t="s">
        <v>54</v>
      </c>
      <c r="E834" s="38">
        <v>9611.2800000000007</v>
      </c>
      <c r="F834" s="39">
        <f t="shared" si="13"/>
        <v>9611.2800000000007</v>
      </c>
      <c r="G834" s="31">
        <f t="shared" si="0"/>
        <v>0</v>
      </c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4.25" customHeight="1" x14ac:dyDescent="0.25">
      <c r="A835" s="37" t="s">
        <v>63</v>
      </c>
      <c r="B835" s="37" t="s">
        <v>57</v>
      </c>
      <c r="C835" s="37" t="s">
        <v>70</v>
      </c>
      <c r="D835" s="37" t="s">
        <v>54</v>
      </c>
      <c r="E835" s="38">
        <v>7023.61</v>
      </c>
      <c r="F835" s="39">
        <f t="shared" ref="F835:F898" si="14">IF(AND(B835=$I$2,C835=$I$3,D835=$I$4),E835*95%,E835)</f>
        <v>7023.61</v>
      </c>
      <c r="G835" s="31">
        <f t="shared" si="0"/>
        <v>0</v>
      </c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4.25" customHeight="1" x14ac:dyDescent="0.25">
      <c r="A836" s="37" t="s">
        <v>38</v>
      </c>
      <c r="B836" s="37" t="s">
        <v>39</v>
      </c>
      <c r="C836" s="37" t="s">
        <v>58</v>
      </c>
      <c r="D836" s="37" t="s">
        <v>54</v>
      </c>
      <c r="E836" s="38">
        <v>1373.15</v>
      </c>
      <c r="F836" s="39">
        <f t="shared" si="14"/>
        <v>1373.15</v>
      </c>
      <c r="G836" s="31">
        <f t="shared" si="0"/>
        <v>0</v>
      </c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4.25" customHeight="1" x14ac:dyDescent="0.25">
      <c r="A837" s="37" t="s">
        <v>47</v>
      </c>
      <c r="B837" s="37" t="s">
        <v>57</v>
      </c>
      <c r="C837" s="37" t="s">
        <v>69</v>
      </c>
      <c r="D837" s="37" t="s">
        <v>50</v>
      </c>
      <c r="E837" s="38">
        <v>9445.4599999999991</v>
      </c>
      <c r="F837" s="39">
        <f t="shared" si="14"/>
        <v>9445.4599999999991</v>
      </c>
      <c r="G837" s="31">
        <f t="shared" si="0"/>
        <v>0</v>
      </c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4.25" customHeight="1" x14ac:dyDescent="0.25">
      <c r="A838" s="37" t="s">
        <v>63</v>
      </c>
      <c r="B838" s="37" t="s">
        <v>39</v>
      </c>
      <c r="C838" s="37" t="s">
        <v>68</v>
      </c>
      <c r="D838" s="37" t="s">
        <v>59</v>
      </c>
      <c r="E838" s="38">
        <v>3732.1</v>
      </c>
      <c r="F838" s="39">
        <f t="shared" si="14"/>
        <v>3732.1</v>
      </c>
      <c r="G838" s="31">
        <f t="shared" si="0"/>
        <v>0</v>
      </c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4.25" customHeight="1" x14ac:dyDescent="0.25">
      <c r="A839" s="37" t="s">
        <v>44</v>
      </c>
      <c r="B839" s="37" t="s">
        <v>48</v>
      </c>
      <c r="C839" s="37" t="s">
        <v>67</v>
      </c>
      <c r="D839" s="37" t="s">
        <v>50</v>
      </c>
      <c r="E839" s="38">
        <v>5434.85</v>
      </c>
      <c r="F839" s="39">
        <f t="shared" si="14"/>
        <v>5434.85</v>
      </c>
      <c r="G839" s="31">
        <f t="shared" si="0"/>
        <v>0</v>
      </c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4.25" customHeight="1" x14ac:dyDescent="0.25">
      <c r="A840" s="37" t="s">
        <v>44</v>
      </c>
      <c r="B840" s="37" t="s">
        <v>57</v>
      </c>
      <c r="C840" s="37" t="s">
        <v>65</v>
      </c>
      <c r="D840" s="37" t="s">
        <v>54</v>
      </c>
      <c r="E840" s="38">
        <v>680.08</v>
      </c>
      <c r="F840" s="39">
        <f t="shared" si="14"/>
        <v>680.08</v>
      </c>
      <c r="G840" s="31">
        <f t="shared" si="0"/>
        <v>0</v>
      </c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4.25" customHeight="1" x14ac:dyDescent="0.25">
      <c r="A841" s="37" t="s">
        <v>44</v>
      </c>
      <c r="B841" s="37" t="s">
        <v>52</v>
      </c>
      <c r="C841" s="37" t="s">
        <v>49</v>
      </c>
      <c r="D841" s="37" t="s">
        <v>50</v>
      </c>
      <c r="E841" s="38">
        <v>6394.38</v>
      </c>
      <c r="F841" s="39">
        <f t="shared" si="14"/>
        <v>6394.38</v>
      </c>
      <c r="G841" s="31">
        <f t="shared" si="0"/>
        <v>0</v>
      </c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4.25" customHeight="1" x14ac:dyDescent="0.25">
      <c r="A842" s="37" t="s">
        <v>47</v>
      </c>
      <c r="B842" s="37" t="s">
        <v>57</v>
      </c>
      <c r="C842" s="37" t="s">
        <v>67</v>
      </c>
      <c r="D842" s="37" t="s">
        <v>59</v>
      </c>
      <c r="E842" s="38">
        <v>6397.83</v>
      </c>
      <c r="F842" s="39">
        <f t="shared" si="14"/>
        <v>6397.83</v>
      </c>
      <c r="G842" s="31">
        <f t="shared" si="0"/>
        <v>0</v>
      </c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4.25" customHeight="1" x14ac:dyDescent="0.25">
      <c r="A843" s="37" t="s">
        <v>63</v>
      </c>
      <c r="B843" s="37" t="s">
        <v>57</v>
      </c>
      <c r="C843" s="37" t="s">
        <v>69</v>
      </c>
      <c r="D843" s="37" t="s">
        <v>41</v>
      </c>
      <c r="E843" s="38">
        <v>9920.18</v>
      </c>
      <c r="F843" s="39">
        <f t="shared" si="14"/>
        <v>9920.18</v>
      </c>
      <c r="G843" s="31">
        <f t="shared" si="0"/>
        <v>0</v>
      </c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4.25" customHeight="1" x14ac:dyDescent="0.25">
      <c r="A844" s="37" t="s">
        <v>63</v>
      </c>
      <c r="B844" s="37" t="s">
        <v>52</v>
      </c>
      <c r="C844" s="37" t="s">
        <v>64</v>
      </c>
      <c r="D844" s="37" t="s">
        <v>41</v>
      </c>
      <c r="E844" s="38">
        <v>9205.27</v>
      </c>
      <c r="F844" s="39">
        <f t="shared" si="14"/>
        <v>9205.27</v>
      </c>
      <c r="G844" s="31">
        <f t="shared" si="0"/>
        <v>0</v>
      </c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4.25" customHeight="1" x14ac:dyDescent="0.25">
      <c r="A845" s="37" t="s">
        <v>63</v>
      </c>
      <c r="B845" s="37" t="s">
        <v>52</v>
      </c>
      <c r="C845" s="37" t="s">
        <v>40</v>
      </c>
      <c r="D845" s="37" t="s">
        <v>50</v>
      </c>
      <c r="E845" s="38">
        <v>2450.98</v>
      </c>
      <c r="F845" s="39">
        <f t="shared" si="14"/>
        <v>2450.98</v>
      </c>
      <c r="G845" s="31">
        <f t="shared" si="0"/>
        <v>0</v>
      </c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4.25" customHeight="1" x14ac:dyDescent="0.25">
      <c r="A846" s="37" t="s">
        <v>47</v>
      </c>
      <c r="B846" s="37" t="s">
        <v>39</v>
      </c>
      <c r="C846" s="37" t="s">
        <v>58</v>
      </c>
      <c r="D846" s="37" t="s">
        <v>41</v>
      </c>
      <c r="E846" s="38">
        <v>8252</v>
      </c>
      <c r="F846" s="39">
        <f t="shared" si="14"/>
        <v>8252</v>
      </c>
      <c r="G846" s="31">
        <f t="shared" si="0"/>
        <v>0</v>
      </c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4.25" customHeight="1" x14ac:dyDescent="0.25">
      <c r="A847" s="37" t="s">
        <v>38</v>
      </c>
      <c r="B847" s="37" t="s">
        <v>48</v>
      </c>
      <c r="C847" s="37" t="s">
        <v>69</v>
      </c>
      <c r="D847" s="37" t="s">
        <v>50</v>
      </c>
      <c r="E847" s="38">
        <v>5763.67</v>
      </c>
      <c r="F847" s="39">
        <f t="shared" si="14"/>
        <v>5763.67</v>
      </c>
      <c r="G847" s="31">
        <f t="shared" si="0"/>
        <v>0</v>
      </c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4.25" customHeight="1" x14ac:dyDescent="0.25">
      <c r="A848" s="37" t="s">
        <v>44</v>
      </c>
      <c r="B848" s="37" t="s">
        <v>48</v>
      </c>
      <c r="C848" s="37" t="s">
        <v>55</v>
      </c>
      <c r="D848" s="37" t="s">
        <v>50</v>
      </c>
      <c r="E848" s="38">
        <v>4527.34</v>
      </c>
      <c r="F848" s="39">
        <f t="shared" si="14"/>
        <v>4527.34</v>
      </c>
      <c r="G848" s="31">
        <f t="shared" si="0"/>
        <v>0</v>
      </c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4.25" customHeight="1" x14ac:dyDescent="0.25">
      <c r="A849" s="37" t="s">
        <v>38</v>
      </c>
      <c r="B849" s="37" t="s">
        <v>39</v>
      </c>
      <c r="C849" s="37" t="s">
        <v>45</v>
      </c>
      <c r="D849" s="37" t="s">
        <v>59</v>
      </c>
      <c r="E849" s="38">
        <v>9976.35</v>
      </c>
      <c r="F849" s="39">
        <f t="shared" si="14"/>
        <v>9976.35</v>
      </c>
      <c r="G849" s="31">
        <f t="shared" si="0"/>
        <v>0</v>
      </c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4.25" customHeight="1" x14ac:dyDescent="0.25">
      <c r="A850" s="37" t="s">
        <v>63</v>
      </c>
      <c r="B850" s="37" t="s">
        <v>48</v>
      </c>
      <c r="C850" s="37" t="s">
        <v>70</v>
      </c>
      <c r="D850" s="37" t="s">
        <v>59</v>
      </c>
      <c r="E850" s="38">
        <v>4371.5600000000004</v>
      </c>
      <c r="F850" s="39">
        <f t="shared" si="14"/>
        <v>4371.5600000000004</v>
      </c>
      <c r="G850" s="31">
        <f t="shared" si="0"/>
        <v>0</v>
      </c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4.25" customHeight="1" x14ac:dyDescent="0.25">
      <c r="A851" s="37" t="s">
        <v>38</v>
      </c>
      <c r="B851" s="37" t="s">
        <v>52</v>
      </c>
      <c r="C851" s="37" t="s">
        <v>53</v>
      </c>
      <c r="D851" s="37" t="s">
        <v>50</v>
      </c>
      <c r="E851" s="38">
        <v>6059.13</v>
      </c>
      <c r="F851" s="39">
        <f t="shared" si="14"/>
        <v>6059.13</v>
      </c>
      <c r="G851" s="31">
        <f t="shared" si="0"/>
        <v>0</v>
      </c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4.25" customHeight="1" x14ac:dyDescent="0.25">
      <c r="A852" s="37" t="s">
        <v>44</v>
      </c>
      <c r="B852" s="37" t="s">
        <v>52</v>
      </c>
      <c r="C852" s="37" t="s">
        <v>70</v>
      </c>
      <c r="D852" s="37" t="s">
        <v>41</v>
      </c>
      <c r="E852" s="38">
        <v>5328.05</v>
      </c>
      <c r="F852" s="39">
        <f t="shared" si="14"/>
        <v>5328.05</v>
      </c>
      <c r="G852" s="31">
        <f t="shared" si="0"/>
        <v>0</v>
      </c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4.25" customHeight="1" x14ac:dyDescent="0.25">
      <c r="A853" s="37" t="s">
        <v>44</v>
      </c>
      <c r="B853" s="37" t="s">
        <v>52</v>
      </c>
      <c r="C853" s="37" t="s">
        <v>40</v>
      </c>
      <c r="D853" s="37" t="s">
        <v>41</v>
      </c>
      <c r="E853" s="38">
        <v>3302.21</v>
      </c>
      <c r="F853" s="39">
        <f t="shared" si="14"/>
        <v>3302.21</v>
      </c>
      <c r="G853" s="31">
        <f t="shared" si="0"/>
        <v>0</v>
      </c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4.25" customHeight="1" x14ac:dyDescent="0.25">
      <c r="A854" s="37" t="s">
        <v>44</v>
      </c>
      <c r="B854" s="37" t="s">
        <v>48</v>
      </c>
      <c r="C854" s="37" t="s">
        <v>40</v>
      </c>
      <c r="D854" s="37" t="s">
        <v>54</v>
      </c>
      <c r="E854" s="38">
        <v>6230.56</v>
      </c>
      <c r="F854" s="39">
        <f t="shared" si="14"/>
        <v>6230.56</v>
      </c>
      <c r="G854" s="31">
        <f t="shared" si="0"/>
        <v>0</v>
      </c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4.25" customHeight="1" x14ac:dyDescent="0.25">
      <c r="A855" s="37" t="s">
        <v>38</v>
      </c>
      <c r="B855" s="37" t="s">
        <v>52</v>
      </c>
      <c r="C855" s="37" t="s">
        <v>70</v>
      </c>
      <c r="D855" s="37" t="s">
        <v>54</v>
      </c>
      <c r="E855" s="38">
        <v>6134.67</v>
      </c>
      <c r="F855" s="39">
        <f t="shared" si="14"/>
        <v>6134.67</v>
      </c>
      <c r="G855" s="31">
        <f t="shared" si="0"/>
        <v>0</v>
      </c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4.25" customHeight="1" x14ac:dyDescent="0.25">
      <c r="A856" s="37" t="s">
        <v>47</v>
      </c>
      <c r="B856" s="37" t="s">
        <v>52</v>
      </c>
      <c r="C856" s="37" t="s">
        <v>69</v>
      </c>
      <c r="D856" s="37" t="s">
        <v>50</v>
      </c>
      <c r="E856" s="38">
        <v>4044.6</v>
      </c>
      <c r="F856" s="39">
        <f t="shared" si="14"/>
        <v>4044.6</v>
      </c>
      <c r="G856" s="31">
        <f t="shared" si="0"/>
        <v>0</v>
      </c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4.25" customHeight="1" x14ac:dyDescent="0.25">
      <c r="A857" s="37" t="s">
        <v>44</v>
      </c>
      <c r="B857" s="37" t="s">
        <v>39</v>
      </c>
      <c r="C857" s="37" t="s">
        <v>58</v>
      </c>
      <c r="D857" s="37" t="s">
        <v>59</v>
      </c>
      <c r="E857" s="38">
        <v>8528.61</v>
      </c>
      <c r="F857" s="39">
        <f t="shared" si="14"/>
        <v>8528.61</v>
      </c>
      <c r="G857" s="31">
        <f t="shared" si="0"/>
        <v>0</v>
      </c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4.25" customHeight="1" x14ac:dyDescent="0.25">
      <c r="A858" s="37" t="s">
        <v>47</v>
      </c>
      <c r="B858" s="37" t="s">
        <v>39</v>
      </c>
      <c r="C858" s="37" t="s">
        <v>64</v>
      </c>
      <c r="D858" s="37" t="s">
        <v>59</v>
      </c>
      <c r="E858" s="38">
        <v>7694.13</v>
      </c>
      <c r="F858" s="39">
        <f t="shared" si="14"/>
        <v>7694.13</v>
      </c>
      <c r="G858" s="31">
        <f t="shared" si="0"/>
        <v>0</v>
      </c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4.25" customHeight="1" x14ac:dyDescent="0.25">
      <c r="A859" s="37" t="s">
        <v>47</v>
      </c>
      <c r="B859" s="37" t="s">
        <v>57</v>
      </c>
      <c r="C859" s="37" t="s">
        <v>68</v>
      </c>
      <c r="D859" s="37" t="s">
        <v>41</v>
      </c>
      <c r="E859" s="38">
        <v>304.26</v>
      </c>
      <c r="F859" s="39">
        <f t="shared" si="14"/>
        <v>304.26</v>
      </c>
      <c r="G859" s="31">
        <f t="shared" si="0"/>
        <v>0</v>
      </c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4.25" customHeight="1" x14ac:dyDescent="0.25">
      <c r="A860" s="37" t="s">
        <v>47</v>
      </c>
      <c r="B860" s="37" t="s">
        <v>52</v>
      </c>
      <c r="C860" s="37" t="s">
        <v>55</v>
      </c>
      <c r="D860" s="37" t="s">
        <v>59</v>
      </c>
      <c r="E860" s="38">
        <v>9875.18</v>
      </c>
      <c r="F860" s="39">
        <f t="shared" si="14"/>
        <v>9875.18</v>
      </c>
      <c r="G860" s="31">
        <f t="shared" si="0"/>
        <v>0</v>
      </c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4.25" customHeight="1" x14ac:dyDescent="0.25">
      <c r="A861" s="37" t="s">
        <v>44</v>
      </c>
      <c r="B861" s="37" t="s">
        <v>48</v>
      </c>
      <c r="C861" s="37" t="s">
        <v>69</v>
      </c>
      <c r="D861" s="37" t="s">
        <v>59</v>
      </c>
      <c r="E861" s="38">
        <v>48.47</v>
      </c>
      <c r="F861" s="39">
        <f t="shared" si="14"/>
        <v>48.47</v>
      </c>
      <c r="G861" s="31">
        <f t="shared" si="0"/>
        <v>0</v>
      </c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4.25" customHeight="1" x14ac:dyDescent="0.25">
      <c r="A862" s="37" t="s">
        <v>63</v>
      </c>
      <c r="B862" s="37" t="s">
        <v>39</v>
      </c>
      <c r="C862" s="37" t="s">
        <v>68</v>
      </c>
      <c r="D862" s="37" t="s">
        <v>54</v>
      </c>
      <c r="E862" s="38">
        <v>2509.23</v>
      </c>
      <c r="F862" s="39">
        <f t="shared" si="14"/>
        <v>2509.23</v>
      </c>
      <c r="G862" s="31">
        <f t="shared" si="0"/>
        <v>0</v>
      </c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4.25" customHeight="1" x14ac:dyDescent="0.25">
      <c r="A863" s="37" t="s">
        <v>47</v>
      </c>
      <c r="B863" s="37" t="s">
        <v>57</v>
      </c>
      <c r="C863" s="37" t="s">
        <v>67</v>
      </c>
      <c r="D863" s="37" t="s">
        <v>50</v>
      </c>
      <c r="E863" s="38">
        <v>7139.52</v>
      </c>
      <c r="F863" s="39">
        <f t="shared" si="14"/>
        <v>7139.52</v>
      </c>
      <c r="G863" s="31">
        <f t="shared" si="0"/>
        <v>0</v>
      </c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4.25" customHeight="1" x14ac:dyDescent="0.25">
      <c r="A864" s="37" t="s">
        <v>47</v>
      </c>
      <c r="B864" s="37" t="s">
        <v>48</v>
      </c>
      <c r="C864" s="37" t="s">
        <v>68</v>
      </c>
      <c r="D864" s="37" t="s">
        <v>41</v>
      </c>
      <c r="E864" s="38">
        <v>5500.38</v>
      </c>
      <c r="F864" s="39">
        <f t="shared" si="14"/>
        <v>5500.38</v>
      </c>
      <c r="G864" s="31">
        <f t="shared" si="0"/>
        <v>0</v>
      </c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4.25" customHeight="1" x14ac:dyDescent="0.25">
      <c r="A865" s="37" t="s">
        <v>44</v>
      </c>
      <c r="B865" s="37" t="s">
        <v>48</v>
      </c>
      <c r="C865" s="37" t="s">
        <v>55</v>
      </c>
      <c r="D865" s="37" t="s">
        <v>59</v>
      </c>
      <c r="E865" s="38">
        <v>9747.5300000000007</v>
      </c>
      <c r="F865" s="39">
        <f t="shared" si="14"/>
        <v>9747.5300000000007</v>
      </c>
      <c r="G865" s="31">
        <f t="shared" si="0"/>
        <v>0</v>
      </c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4.25" customHeight="1" x14ac:dyDescent="0.25">
      <c r="A866" s="37" t="s">
        <v>38</v>
      </c>
      <c r="B866" s="37" t="s">
        <v>57</v>
      </c>
      <c r="C866" s="37" t="s">
        <v>69</v>
      </c>
      <c r="D866" s="37" t="s">
        <v>54</v>
      </c>
      <c r="E866" s="38">
        <v>1407.68</v>
      </c>
      <c r="F866" s="39">
        <f t="shared" si="14"/>
        <v>1407.68</v>
      </c>
      <c r="G866" s="31">
        <f t="shared" si="0"/>
        <v>0</v>
      </c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4.25" customHeight="1" x14ac:dyDescent="0.25">
      <c r="A867" s="37" t="s">
        <v>47</v>
      </c>
      <c r="B867" s="37" t="s">
        <v>57</v>
      </c>
      <c r="C867" s="37" t="s">
        <v>49</v>
      </c>
      <c r="D867" s="37" t="s">
        <v>50</v>
      </c>
      <c r="E867" s="38">
        <v>8944.83</v>
      </c>
      <c r="F867" s="39">
        <f t="shared" si="14"/>
        <v>8944.83</v>
      </c>
      <c r="G867" s="31">
        <f t="shared" si="0"/>
        <v>0</v>
      </c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4.25" customHeight="1" x14ac:dyDescent="0.25">
      <c r="A868" s="37" t="s">
        <v>47</v>
      </c>
      <c r="B868" s="37" t="s">
        <v>57</v>
      </c>
      <c r="C868" s="37" t="s">
        <v>64</v>
      </c>
      <c r="D868" s="37" t="s">
        <v>50</v>
      </c>
      <c r="E868" s="38">
        <v>7982.19</v>
      </c>
      <c r="F868" s="39">
        <f t="shared" si="14"/>
        <v>7982.19</v>
      </c>
      <c r="G868" s="31">
        <f t="shared" si="0"/>
        <v>0</v>
      </c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4.25" customHeight="1" x14ac:dyDescent="0.25">
      <c r="A869" s="37" t="s">
        <v>44</v>
      </c>
      <c r="B869" s="37" t="s">
        <v>57</v>
      </c>
      <c r="C869" s="37" t="s">
        <v>49</v>
      </c>
      <c r="D869" s="37" t="s">
        <v>50</v>
      </c>
      <c r="E869" s="38">
        <v>8019.5</v>
      </c>
      <c r="F869" s="39">
        <f t="shared" si="14"/>
        <v>8019.5</v>
      </c>
      <c r="G869" s="31">
        <f t="shared" si="0"/>
        <v>0</v>
      </c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4.25" customHeight="1" x14ac:dyDescent="0.25">
      <c r="A870" s="37" t="s">
        <v>47</v>
      </c>
      <c r="B870" s="37" t="s">
        <v>52</v>
      </c>
      <c r="C870" s="37" t="s">
        <v>67</v>
      </c>
      <c r="D870" s="37" t="s">
        <v>59</v>
      </c>
      <c r="E870" s="38">
        <v>1558.36</v>
      </c>
      <c r="F870" s="39">
        <f t="shared" si="14"/>
        <v>1558.36</v>
      </c>
      <c r="G870" s="31">
        <f t="shared" si="0"/>
        <v>0</v>
      </c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4.25" customHeight="1" x14ac:dyDescent="0.25">
      <c r="A871" s="37" t="s">
        <v>44</v>
      </c>
      <c r="B871" s="37" t="s">
        <v>39</v>
      </c>
      <c r="C871" s="37" t="s">
        <v>53</v>
      </c>
      <c r="D871" s="37" t="s">
        <v>59</v>
      </c>
      <c r="E871" s="38">
        <v>7115.33</v>
      </c>
      <c r="F871" s="39">
        <f t="shared" si="14"/>
        <v>7115.33</v>
      </c>
      <c r="G871" s="31">
        <f t="shared" si="0"/>
        <v>0</v>
      </c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4.25" customHeight="1" x14ac:dyDescent="0.25">
      <c r="A872" s="37" t="s">
        <v>38</v>
      </c>
      <c r="B872" s="37" t="s">
        <v>52</v>
      </c>
      <c r="C872" s="37" t="s">
        <v>64</v>
      </c>
      <c r="D872" s="37" t="s">
        <v>54</v>
      </c>
      <c r="E872" s="38">
        <v>1591.81</v>
      </c>
      <c r="F872" s="39">
        <f t="shared" si="14"/>
        <v>1591.81</v>
      </c>
      <c r="G872" s="31">
        <f t="shared" si="0"/>
        <v>0</v>
      </c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4.25" customHeight="1" x14ac:dyDescent="0.25">
      <c r="A873" s="37" t="s">
        <v>44</v>
      </c>
      <c r="B873" s="37" t="s">
        <v>39</v>
      </c>
      <c r="C873" s="37" t="s">
        <v>40</v>
      </c>
      <c r="D873" s="37" t="s">
        <v>59</v>
      </c>
      <c r="E873" s="38">
        <v>4334.8900000000003</v>
      </c>
      <c r="F873" s="39">
        <f t="shared" si="14"/>
        <v>4334.8900000000003</v>
      </c>
      <c r="G873" s="31">
        <f t="shared" si="0"/>
        <v>0</v>
      </c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4.25" customHeight="1" x14ac:dyDescent="0.25">
      <c r="A874" s="37" t="s">
        <v>38</v>
      </c>
      <c r="B874" s="37" t="s">
        <v>52</v>
      </c>
      <c r="C874" s="37" t="s">
        <v>67</v>
      </c>
      <c r="D874" s="37" t="s">
        <v>50</v>
      </c>
      <c r="E874" s="38">
        <v>6604.93</v>
      </c>
      <c r="F874" s="39">
        <f t="shared" si="14"/>
        <v>6604.93</v>
      </c>
      <c r="G874" s="31">
        <f t="shared" si="0"/>
        <v>0</v>
      </c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4.25" customHeight="1" x14ac:dyDescent="0.25">
      <c r="A875" s="37" t="s">
        <v>44</v>
      </c>
      <c r="B875" s="37" t="s">
        <v>39</v>
      </c>
      <c r="C875" s="37" t="s">
        <v>45</v>
      </c>
      <c r="D875" s="37" t="s">
        <v>54</v>
      </c>
      <c r="E875" s="38">
        <v>1073.27</v>
      </c>
      <c r="F875" s="39">
        <f t="shared" si="14"/>
        <v>1073.27</v>
      </c>
      <c r="G875" s="31">
        <f t="shared" si="0"/>
        <v>0</v>
      </c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4.25" customHeight="1" x14ac:dyDescent="0.25">
      <c r="A876" s="37" t="s">
        <v>38</v>
      </c>
      <c r="B876" s="37" t="s">
        <v>57</v>
      </c>
      <c r="C876" s="37" t="s">
        <v>40</v>
      </c>
      <c r="D876" s="37" t="s">
        <v>41</v>
      </c>
      <c r="E876" s="38">
        <v>8597.41</v>
      </c>
      <c r="F876" s="39">
        <f t="shared" si="14"/>
        <v>8597.41</v>
      </c>
      <c r="G876" s="31">
        <f t="shared" si="0"/>
        <v>0</v>
      </c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4.25" customHeight="1" x14ac:dyDescent="0.25">
      <c r="A877" s="37" t="s">
        <v>44</v>
      </c>
      <c r="B877" s="37" t="s">
        <v>52</v>
      </c>
      <c r="C877" s="37" t="s">
        <v>40</v>
      </c>
      <c r="D877" s="37" t="s">
        <v>50</v>
      </c>
      <c r="E877" s="38">
        <v>6158.99</v>
      </c>
      <c r="F877" s="39">
        <f t="shared" si="14"/>
        <v>6158.99</v>
      </c>
      <c r="G877" s="31">
        <f t="shared" si="0"/>
        <v>0</v>
      </c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4.25" customHeight="1" x14ac:dyDescent="0.25">
      <c r="A878" s="37" t="s">
        <v>44</v>
      </c>
      <c r="B878" s="37" t="s">
        <v>39</v>
      </c>
      <c r="C878" s="37" t="s">
        <v>58</v>
      </c>
      <c r="D878" s="37" t="s">
        <v>54</v>
      </c>
      <c r="E878" s="38">
        <v>5354.64</v>
      </c>
      <c r="F878" s="39">
        <f t="shared" si="14"/>
        <v>5354.64</v>
      </c>
      <c r="G878" s="31">
        <f t="shared" si="0"/>
        <v>0</v>
      </c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4.25" customHeight="1" x14ac:dyDescent="0.25">
      <c r="A879" s="37" t="s">
        <v>38</v>
      </c>
      <c r="B879" s="37" t="s">
        <v>48</v>
      </c>
      <c r="C879" s="37" t="s">
        <v>67</v>
      </c>
      <c r="D879" s="37" t="s">
        <v>41</v>
      </c>
      <c r="E879" s="38">
        <v>1240.3599999999999</v>
      </c>
      <c r="F879" s="39">
        <f t="shared" si="14"/>
        <v>1240.3599999999999</v>
      </c>
      <c r="G879" s="31">
        <f t="shared" si="0"/>
        <v>0</v>
      </c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4.25" customHeight="1" x14ac:dyDescent="0.25">
      <c r="A880" s="37" t="s">
        <v>38</v>
      </c>
      <c r="B880" s="37" t="s">
        <v>57</v>
      </c>
      <c r="C880" s="37" t="s">
        <v>64</v>
      </c>
      <c r="D880" s="37" t="s">
        <v>59</v>
      </c>
      <c r="E880" s="38">
        <v>5340.37</v>
      </c>
      <c r="F880" s="39">
        <f t="shared" si="14"/>
        <v>5340.37</v>
      </c>
      <c r="G880" s="31">
        <f t="shared" si="0"/>
        <v>0</v>
      </c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4.25" customHeight="1" x14ac:dyDescent="0.25">
      <c r="A881" s="37" t="s">
        <v>38</v>
      </c>
      <c r="B881" s="37" t="s">
        <v>39</v>
      </c>
      <c r="C881" s="37" t="s">
        <v>66</v>
      </c>
      <c r="D881" s="37" t="s">
        <v>41</v>
      </c>
      <c r="E881" s="38">
        <v>1095.6300000000001</v>
      </c>
      <c r="F881" s="39">
        <f t="shared" si="14"/>
        <v>1095.6300000000001</v>
      </c>
      <c r="G881" s="31">
        <f t="shared" si="0"/>
        <v>0</v>
      </c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4.25" customHeight="1" x14ac:dyDescent="0.25">
      <c r="A882" s="37" t="s">
        <v>63</v>
      </c>
      <c r="B882" s="37" t="s">
        <v>39</v>
      </c>
      <c r="C882" s="37" t="s">
        <v>66</v>
      </c>
      <c r="D882" s="37" t="s">
        <v>54</v>
      </c>
      <c r="E882" s="38">
        <v>7604.51</v>
      </c>
      <c r="F882" s="39">
        <f t="shared" si="14"/>
        <v>7604.51</v>
      </c>
      <c r="G882" s="31">
        <f t="shared" si="0"/>
        <v>0</v>
      </c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4.25" customHeight="1" x14ac:dyDescent="0.25">
      <c r="A883" s="37" t="s">
        <v>38</v>
      </c>
      <c r="B883" s="37" t="s">
        <v>52</v>
      </c>
      <c r="C883" s="37" t="s">
        <v>64</v>
      </c>
      <c r="D883" s="37" t="s">
        <v>54</v>
      </c>
      <c r="E883" s="38">
        <v>4120.1099999999997</v>
      </c>
      <c r="F883" s="39">
        <f t="shared" si="14"/>
        <v>4120.1099999999997</v>
      </c>
      <c r="G883" s="31">
        <f t="shared" si="0"/>
        <v>0</v>
      </c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4.25" customHeight="1" x14ac:dyDescent="0.25">
      <c r="A884" s="37" t="s">
        <v>47</v>
      </c>
      <c r="B884" s="37" t="s">
        <v>39</v>
      </c>
      <c r="C884" s="37" t="s">
        <v>49</v>
      </c>
      <c r="D884" s="37" t="s">
        <v>59</v>
      </c>
      <c r="E884" s="38">
        <v>1959.54</v>
      </c>
      <c r="F884" s="39">
        <f t="shared" si="14"/>
        <v>1959.54</v>
      </c>
      <c r="G884" s="31">
        <f t="shared" si="0"/>
        <v>0</v>
      </c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4.25" customHeight="1" x14ac:dyDescent="0.25">
      <c r="A885" s="37" t="s">
        <v>38</v>
      </c>
      <c r="B885" s="37" t="s">
        <v>48</v>
      </c>
      <c r="C885" s="37" t="s">
        <v>49</v>
      </c>
      <c r="D885" s="37" t="s">
        <v>59</v>
      </c>
      <c r="E885" s="38">
        <v>8289.4500000000007</v>
      </c>
      <c r="F885" s="39">
        <f t="shared" si="14"/>
        <v>8289.4500000000007</v>
      </c>
      <c r="G885" s="31">
        <f t="shared" si="0"/>
        <v>0</v>
      </c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4.25" customHeight="1" x14ac:dyDescent="0.25">
      <c r="A886" s="37" t="s">
        <v>63</v>
      </c>
      <c r="B886" s="37" t="s">
        <v>48</v>
      </c>
      <c r="C886" s="37" t="s">
        <v>53</v>
      </c>
      <c r="D886" s="37" t="s">
        <v>54</v>
      </c>
      <c r="E886" s="38">
        <v>7406.52</v>
      </c>
      <c r="F886" s="39">
        <f t="shared" si="14"/>
        <v>7406.52</v>
      </c>
      <c r="G886" s="31">
        <f t="shared" si="0"/>
        <v>0</v>
      </c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4.25" customHeight="1" x14ac:dyDescent="0.25">
      <c r="A887" s="37" t="s">
        <v>47</v>
      </c>
      <c r="B887" s="37" t="s">
        <v>39</v>
      </c>
      <c r="C887" s="37" t="s">
        <v>58</v>
      </c>
      <c r="D887" s="37" t="s">
        <v>54</v>
      </c>
      <c r="E887" s="38">
        <v>2776.13</v>
      </c>
      <c r="F887" s="39">
        <f t="shared" si="14"/>
        <v>2776.13</v>
      </c>
      <c r="G887" s="31">
        <f t="shared" si="0"/>
        <v>0</v>
      </c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4.25" customHeight="1" x14ac:dyDescent="0.25">
      <c r="A888" s="37" t="s">
        <v>47</v>
      </c>
      <c r="B888" s="37" t="s">
        <v>57</v>
      </c>
      <c r="C888" s="37" t="s">
        <v>49</v>
      </c>
      <c r="D888" s="37" t="s">
        <v>59</v>
      </c>
      <c r="E888" s="38">
        <v>4369.3599999999997</v>
      </c>
      <c r="F888" s="39">
        <f t="shared" si="14"/>
        <v>4369.3599999999997</v>
      </c>
      <c r="G888" s="31">
        <f t="shared" si="0"/>
        <v>0</v>
      </c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4.25" customHeight="1" x14ac:dyDescent="0.25">
      <c r="A889" s="37" t="s">
        <v>63</v>
      </c>
      <c r="B889" s="37" t="s">
        <v>52</v>
      </c>
      <c r="C889" s="37" t="s">
        <v>55</v>
      </c>
      <c r="D889" s="37" t="s">
        <v>59</v>
      </c>
      <c r="E889" s="38">
        <v>4453.0600000000004</v>
      </c>
      <c r="F889" s="39">
        <f t="shared" si="14"/>
        <v>4453.0600000000004</v>
      </c>
      <c r="G889" s="31">
        <f t="shared" si="0"/>
        <v>0</v>
      </c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4.25" customHeight="1" x14ac:dyDescent="0.25">
      <c r="A890" s="37" t="s">
        <v>47</v>
      </c>
      <c r="B890" s="37" t="s">
        <v>48</v>
      </c>
      <c r="C890" s="37" t="s">
        <v>53</v>
      </c>
      <c r="D890" s="37" t="s">
        <v>50</v>
      </c>
      <c r="E890" s="38">
        <v>4764.3900000000003</v>
      </c>
      <c r="F890" s="39">
        <f t="shared" si="14"/>
        <v>4764.3900000000003</v>
      </c>
      <c r="G890" s="31">
        <f t="shared" si="0"/>
        <v>0</v>
      </c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4.25" customHeight="1" x14ac:dyDescent="0.25">
      <c r="A891" s="37" t="s">
        <v>44</v>
      </c>
      <c r="B891" s="37" t="s">
        <v>39</v>
      </c>
      <c r="C891" s="37" t="s">
        <v>70</v>
      </c>
      <c r="D891" s="37" t="s">
        <v>50</v>
      </c>
      <c r="E891" s="38">
        <v>5932.58</v>
      </c>
      <c r="F891" s="39">
        <f t="shared" si="14"/>
        <v>5932.58</v>
      </c>
      <c r="G891" s="31">
        <f t="shared" si="0"/>
        <v>0</v>
      </c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4.25" customHeight="1" x14ac:dyDescent="0.25">
      <c r="A892" s="37" t="s">
        <v>63</v>
      </c>
      <c r="B892" s="37" t="s">
        <v>57</v>
      </c>
      <c r="C892" s="37" t="s">
        <v>64</v>
      </c>
      <c r="D892" s="37" t="s">
        <v>41</v>
      </c>
      <c r="E892" s="38">
        <v>5108.03</v>
      </c>
      <c r="F892" s="39">
        <f t="shared" si="14"/>
        <v>5108.03</v>
      </c>
      <c r="G892" s="31">
        <f t="shared" si="0"/>
        <v>0</v>
      </c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4.25" customHeight="1" x14ac:dyDescent="0.25">
      <c r="A893" s="37" t="s">
        <v>63</v>
      </c>
      <c r="B893" s="37" t="s">
        <v>39</v>
      </c>
      <c r="C893" s="37" t="s">
        <v>45</v>
      </c>
      <c r="D893" s="37" t="s">
        <v>59</v>
      </c>
      <c r="E893" s="38">
        <v>7144.52</v>
      </c>
      <c r="F893" s="39">
        <f t="shared" si="14"/>
        <v>7144.52</v>
      </c>
      <c r="G893" s="31">
        <f t="shared" si="0"/>
        <v>0</v>
      </c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4.25" customHeight="1" x14ac:dyDescent="0.25">
      <c r="A894" s="37" t="s">
        <v>38</v>
      </c>
      <c r="B894" s="37" t="s">
        <v>48</v>
      </c>
      <c r="C894" s="37" t="s">
        <v>55</v>
      </c>
      <c r="D894" s="37" t="s">
        <v>41</v>
      </c>
      <c r="E894" s="38">
        <v>6510.88</v>
      </c>
      <c r="F894" s="39">
        <f t="shared" si="14"/>
        <v>6510.88</v>
      </c>
      <c r="G894" s="31">
        <f t="shared" si="0"/>
        <v>0</v>
      </c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4.25" customHeight="1" x14ac:dyDescent="0.25">
      <c r="A895" s="37" t="s">
        <v>63</v>
      </c>
      <c r="B895" s="37" t="s">
        <v>48</v>
      </c>
      <c r="C895" s="37" t="s">
        <v>68</v>
      </c>
      <c r="D895" s="37" t="s">
        <v>41</v>
      </c>
      <c r="E895" s="38">
        <v>8086.09</v>
      </c>
      <c r="F895" s="39">
        <f t="shared" si="14"/>
        <v>8086.09</v>
      </c>
      <c r="G895" s="31">
        <f t="shared" si="0"/>
        <v>0</v>
      </c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4.25" customHeight="1" x14ac:dyDescent="0.25">
      <c r="A896" s="37" t="s">
        <v>63</v>
      </c>
      <c r="B896" s="37" t="s">
        <v>48</v>
      </c>
      <c r="C896" s="37" t="s">
        <v>64</v>
      </c>
      <c r="D896" s="37" t="s">
        <v>41</v>
      </c>
      <c r="E896" s="38">
        <v>1238.83</v>
      </c>
      <c r="F896" s="39">
        <f t="shared" si="14"/>
        <v>1238.83</v>
      </c>
      <c r="G896" s="31">
        <f t="shared" si="0"/>
        <v>0</v>
      </c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4.25" customHeight="1" x14ac:dyDescent="0.25">
      <c r="A897" s="37" t="s">
        <v>44</v>
      </c>
      <c r="B897" s="37" t="s">
        <v>57</v>
      </c>
      <c r="C897" s="37" t="s">
        <v>40</v>
      </c>
      <c r="D897" s="37" t="s">
        <v>54</v>
      </c>
      <c r="E897" s="38">
        <v>1561.41</v>
      </c>
      <c r="F897" s="39">
        <f t="shared" si="14"/>
        <v>1561.41</v>
      </c>
      <c r="G897" s="31">
        <f t="shared" si="0"/>
        <v>0</v>
      </c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4.25" customHeight="1" x14ac:dyDescent="0.25">
      <c r="A898" s="37" t="s">
        <v>44</v>
      </c>
      <c r="B898" s="37" t="s">
        <v>39</v>
      </c>
      <c r="C898" s="37" t="s">
        <v>55</v>
      </c>
      <c r="D898" s="37" t="s">
        <v>50</v>
      </c>
      <c r="E898" s="38">
        <v>7768.34</v>
      </c>
      <c r="F898" s="39">
        <f t="shared" si="14"/>
        <v>7768.34</v>
      </c>
      <c r="G898" s="31">
        <f t="shared" si="0"/>
        <v>0</v>
      </c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4.25" customHeight="1" x14ac:dyDescent="0.25">
      <c r="A899" s="37" t="s">
        <v>38</v>
      </c>
      <c r="B899" s="37" t="s">
        <v>52</v>
      </c>
      <c r="C899" s="37" t="s">
        <v>65</v>
      </c>
      <c r="D899" s="37" t="s">
        <v>59</v>
      </c>
      <c r="E899" s="38">
        <v>5673.71</v>
      </c>
      <c r="F899" s="39">
        <f t="shared" ref="F899:F962" si="15">IF(AND(B899=$I$2,C899=$I$3,D899=$I$4),E899*95%,E899)</f>
        <v>5673.71</v>
      </c>
      <c r="G899" s="31">
        <f t="shared" si="0"/>
        <v>0</v>
      </c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4.25" customHeight="1" x14ac:dyDescent="0.25">
      <c r="A900" s="37" t="s">
        <v>44</v>
      </c>
      <c r="B900" s="37" t="s">
        <v>52</v>
      </c>
      <c r="C900" s="37" t="s">
        <v>55</v>
      </c>
      <c r="D900" s="37" t="s">
        <v>41</v>
      </c>
      <c r="E900" s="38">
        <v>3465.43</v>
      </c>
      <c r="F900" s="39">
        <f t="shared" si="15"/>
        <v>3465.43</v>
      </c>
      <c r="G900" s="31">
        <f t="shared" si="0"/>
        <v>0</v>
      </c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4.25" customHeight="1" x14ac:dyDescent="0.25">
      <c r="A901" s="37" t="s">
        <v>47</v>
      </c>
      <c r="B901" s="37" t="s">
        <v>39</v>
      </c>
      <c r="C901" s="37" t="s">
        <v>70</v>
      </c>
      <c r="D901" s="37" t="s">
        <v>59</v>
      </c>
      <c r="E901" s="38">
        <v>5376.55</v>
      </c>
      <c r="F901" s="39">
        <f t="shared" si="15"/>
        <v>5376.55</v>
      </c>
      <c r="G901" s="31">
        <f t="shared" si="0"/>
        <v>0</v>
      </c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4.25" customHeight="1" x14ac:dyDescent="0.25">
      <c r="A902" s="37" t="s">
        <v>63</v>
      </c>
      <c r="B902" s="37" t="s">
        <v>39</v>
      </c>
      <c r="C902" s="37" t="s">
        <v>70</v>
      </c>
      <c r="D902" s="37" t="s">
        <v>59</v>
      </c>
      <c r="E902" s="38">
        <v>8682.67</v>
      </c>
      <c r="F902" s="39">
        <f t="shared" si="15"/>
        <v>8682.67</v>
      </c>
      <c r="G902" s="31">
        <f t="shared" si="0"/>
        <v>0</v>
      </c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4.25" customHeight="1" x14ac:dyDescent="0.25">
      <c r="A903" s="37" t="s">
        <v>44</v>
      </c>
      <c r="B903" s="37" t="s">
        <v>57</v>
      </c>
      <c r="C903" s="37" t="s">
        <v>67</v>
      </c>
      <c r="D903" s="37" t="s">
        <v>50</v>
      </c>
      <c r="E903" s="38">
        <v>5405.11</v>
      </c>
      <c r="F903" s="39">
        <f t="shared" si="15"/>
        <v>5405.11</v>
      </c>
      <c r="G903" s="31">
        <f t="shared" si="0"/>
        <v>0</v>
      </c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4.25" customHeight="1" x14ac:dyDescent="0.25">
      <c r="A904" s="37" t="s">
        <v>38</v>
      </c>
      <c r="B904" s="37" t="s">
        <v>52</v>
      </c>
      <c r="C904" s="37" t="s">
        <v>66</v>
      </c>
      <c r="D904" s="37" t="s">
        <v>50</v>
      </c>
      <c r="E904" s="38">
        <v>6091.82</v>
      </c>
      <c r="F904" s="39">
        <f t="shared" si="15"/>
        <v>6091.82</v>
      </c>
      <c r="G904" s="31">
        <f t="shared" si="0"/>
        <v>0</v>
      </c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4.25" customHeight="1" x14ac:dyDescent="0.25">
      <c r="A905" s="37" t="s">
        <v>38</v>
      </c>
      <c r="B905" s="37" t="s">
        <v>39</v>
      </c>
      <c r="C905" s="37" t="s">
        <v>65</v>
      </c>
      <c r="D905" s="37" t="s">
        <v>54</v>
      </c>
      <c r="E905" s="38">
        <v>674.38</v>
      </c>
      <c r="F905" s="39">
        <f t="shared" si="15"/>
        <v>674.38</v>
      </c>
      <c r="G905" s="31">
        <f t="shared" si="0"/>
        <v>0</v>
      </c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4.25" customHeight="1" x14ac:dyDescent="0.25">
      <c r="A906" s="37" t="s">
        <v>44</v>
      </c>
      <c r="B906" s="37" t="s">
        <v>39</v>
      </c>
      <c r="C906" s="37" t="s">
        <v>68</v>
      </c>
      <c r="D906" s="37" t="s">
        <v>50</v>
      </c>
      <c r="E906" s="38">
        <v>2302.75</v>
      </c>
      <c r="F906" s="39">
        <f t="shared" si="15"/>
        <v>2302.75</v>
      </c>
      <c r="G906" s="31">
        <f t="shared" si="0"/>
        <v>0</v>
      </c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4.25" customHeight="1" x14ac:dyDescent="0.25">
      <c r="A907" s="37" t="s">
        <v>63</v>
      </c>
      <c r="B907" s="37" t="s">
        <v>39</v>
      </c>
      <c r="C907" s="37" t="s">
        <v>65</v>
      </c>
      <c r="D907" s="37" t="s">
        <v>59</v>
      </c>
      <c r="E907" s="38">
        <v>3332.81</v>
      </c>
      <c r="F907" s="39">
        <f t="shared" si="15"/>
        <v>3332.81</v>
      </c>
      <c r="G907" s="31">
        <f t="shared" si="0"/>
        <v>0</v>
      </c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4.25" customHeight="1" x14ac:dyDescent="0.25">
      <c r="A908" s="37" t="s">
        <v>38</v>
      </c>
      <c r="B908" s="37" t="s">
        <v>48</v>
      </c>
      <c r="C908" s="37" t="s">
        <v>40</v>
      </c>
      <c r="D908" s="37" t="s">
        <v>50</v>
      </c>
      <c r="E908" s="38">
        <v>4800.9799999999996</v>
      </c>
      <c r="F908" s="39">
        <f t="shared" si="15"/>
        <v>4800.9799999999996</v>
      </c>
      <c r="G908" s="31">
        <f t="shared" si="0"/>
        <v>0</v>
      </c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4.25" customHeight="1" x14ac:dyDescent="0.25">
      <c r="A909" s="37" t="s">
        <v>38</v>
      </c>
      <c r="B909" s="37" t="s">
        <v>39</v>
      </c>
      <c r="C909" s="37" t="s">
        <v>53</v>
      </c>
      <c r="D909" s="37" t="s">
        <v>50</v>
      </c>
      <c r="E909" s="38">
        <v>6992.64</v>
      </c>
      <c r="F909" s="39">
        <f t="shared" si="15"/>
        <v>6992.64</v>
      </c>
      <c r="G909" s="31">
        <f t="shared" si="0"/>
        <v>0</v>
      </c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4.25" customHeight="1" x14ac:dyDescent="0.25">
      <c r="A910" s="37" t="s">
        <v>47</v>
      </c>
      <c r="B910" s="37" t="s">
        <v>39</v>
      </c>
      <c r="C910" s="37" t="s">
        <v>40</v>
      </c>
      <c r="D910" s="37" t="s">
        <v>54</v>
      </c>
      <c r="E910" s="38">
        <v>9421.75</v>
      </c>
      <c r="F910" s="39">
        <f t="shared" si="15"/>
        <v>9421.75</v>
      </c>
      <c r="G910" s="31">
        <f t="shared" si="0"/>
        <v>0</v>
      </c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4.25" customHeight="1" x14ac:dyDescent="0.25">
      <c r="A911" s="37" t="s">
        <v>44</v>
      </c>
      <c r="B911" s="37" t="s">
        <v>48</v>
      </c>
      <c r="C911" s="37" t="s">
        <v>65</v>
      </c>
      <c r="D911" s="37" t="s">
        <v>50</v>
      </c>
      <c r="E911" s="38">
        <v>3148.68</v>
      </c>
      <c r="F911" s="39">
        <f t="shared" si="15"/>
        <v>3148.68</v>
      </c>
      <c r="G911" s="31">
        <f t="shared" si="0"/>
        <v>0</v>
      </c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4.25" customHeight="1" x14ac:dyDescent="0.25">
      <c r="A912" s="37" t="s">
        <v>63</v>
      </c>
      <c r="B912" s="37" t="s">
        <v>57</v>
      </c>
      <c r="C912" s="37" t="s">
        <v>70</v>
      </c>
      <c r="D912" s="37" t="s">
        <v>41</v>
      </c>
      <c r="E912" s="38">
        <v>9929.27</v>
      </c>
      <c r="F912" s="39">
        <f t="shared" si="15"/>
        <v>9929.27</v>
      </c>
      <c r="G912" s="31">
        <f t="shared" si="0"/>
        <v>0</v>
      </c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4.25" customHeight="1" x14ac:dyDescent="0.25">
      <c r="A913" s="37" t="s">
        <v>47</v>
      </c>
      <c r="B913" s="37" t="s">
        <v>52</v>
      </c>
      <c r="C913" s="37" t="s">
        <v>70</v>
      </c>
      <c r="D913" s="37" t="s">
        <v>41</v>
      </c>
      <c r="E913" s="38">
        <v>4797.24</v>
      </c>
      <c r="F913" s="39">
        <f t="shared" si="15"/>
        <v>4797.24</v>
      </c>
      <c r="G913" s="31">
        <f t="shared" si="0"/>
        <v>0</v>
      </c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4.25" customHeight="1" x14ac:dyDescent="0.25">
      <c r="A914" s="37" t="s">
        <v>63</v>
      </c>
      <c r="B914" s="37" t="s">
        <v>48</v>
      </c>
      <c r="C914" s="37" t="s">
        <v>64</v>
      </c>
      <c r="D914" s="37" t="s">
        <v>59</v>
      </c>
      <c r="E914" s="38">
        <v>9303.0499999999993</v>
      </c>
      <c r="F914" s="39">
        <f t="shared" si="15"/>
        <v>9303.0499999999993</v>
      </c>
      <c r="G914" s="31">
        <f t="shared" si="0"/>
        <v>0</v>
      </c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4.25" customHeight="1" x14ac:dyDescent="0.25">
      <c r="A915" s="37" t="s">
        <v>63</v>
      </c>
      <c r="B915" s="37" t="s">
        <v>48</v>
      </c>
      <c r="C915" s="37" t="s">
        <v>69</v>
      </c>
      <c r="D915" s="37" t="s">
        <v>54</v>
      </c>
      <c r="E915" s="38">
        <v>1682.18</v>
      </c>
      <c r="F915" s="39">
        <f t="shared" si="15"/>
        <v>1682.18</v>
      </c>
      <c r="G915" s="31">
        <f t="shared" si="0"/>
        <v>0</v>
      </c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4.25" customHeight="1" x14ac:dyDescent="0.25">
      <c r="A916" s="37" t="s">
        <v>47</v>
      </c>
      <c r="B916" s="37" t="s">
        <v>39</v>
      </c>
      <c r="C916" s="37" t="s">
        <v>53</v>
      </c>
      <c r="D916" s="37" t="s">
        <v>50</v>
      </c>
      <c r="E916" s="38">
        <v>6064.02</v>
      </c>
      <c r="F916" s="39">
        <f t="shared" si="15"/>
        <v>6064.02</v>
      </c>
      <c r="G916" s="31">
        <f t="shared" si="0"/>
        <v>0</v>
      </c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4.25" customHeight="1" x14ac:dyDescent="0.25">
      <c r="A917" s="37" t="s">
        <v>38</v>
      </c>
      <c r="B917" s="37" t="s">
        <v>48</v>
      </c>
      <c r="C917" s="37" t="s">
        <v>53</v>
      </c>
      <c r="D917" s="37" t="s">
        <v>50</v>
      </c>
      <c r="E917" s="38">
        <v>1394.11</v>
      </c>
      <c r="F917" s="39">
        <f t="shared" si="15"/>
        <v>1394.11</v>
      </c>
      <c r="G917" s="31">
        <f t="shared" si="0"/>
        <v>0</v>
      </c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4.25" customHeight="1" x14ac:dyDescent="0.25">
      <c r="A918" s="37" t="s">
        <v>47</v>
      </c>
      <c r="B918" s="37" t="s">
        <v>48</v>
      </c>
      <c r="C918" s="37" t="s">
        <v>58</v>
      </c>
      <c r="D918" s="37" t="s">
        <v>41</v>
      </c>
      <c r="E918" s="38">
        <v>5769.25</v>
      </c>
      <c r="F918" s="39">
        <f t="shared" si="15"/>
        <v>5769.25</v>
      </c>
      <c r="G918" s="31">
        <f t="shared" si="0"/>
        <v>0</v>
      </c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4.25" customHeight="1" x14ac:dyDescent="0.25">
      <c r="A919" s="37" t="s">
        <v>38</v>
      </c>
      <c r="B919" s="37" t="s">
        <v>57</v>
      </c>
      <c r="C919" s="37" t="s">
        <v>49</v>
      </c>
      <c r="D919" s="37" t="s">
        <v>41</v>
      </c>
      <c r="E919" s="38">
        <v>4316.8900000000003</v>
      </c>
      <c r="F919" s="39">
        <f t="shared" si="15"/>
        <v>4316.8900000000003</v>
      </c>
      <c r="G919" s="31">
        <f t="shared" si="0"/>
        <v>0</v>
      </c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4.25" customHeight="1" x14ac:dyDescent="0.25">
      <c r="A920" s="37" t="s">
        <v>38</v>
      </c>
      <c r="B920" s="37" t="s">
        <v>57</v>
      </c>
      <c r="C920" s="37" t="s">
        <v>55</v>
      </c>
      <c r="D920" s="37" t="s">
        <v>59</v>
      </c>
      <c r="E920" s="38">
        <v>3287.13</v>
      </c>
      <c r="F920" s="39">
        <f t="shared" si="15"/>
        <v>3287.13</v>
      </c>
      <c r="G920" s="31">
        <f t="shared" si="0"/>
        <v>0</v>
      </c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4.25" customHeight="1" x14ac:dyDescent="0.25">
      <c r="A921" s="37" t="s">
        <v>63</v>
      </c>
      <c r="B921" s="37" t="s">
        <v>57</v>
      </c>
      <c r="C921" s="37" t="s">
        <v>65</v>
      </c>
      <c r="D921" s="37" t="s">
        <v>54</v>
      </c>
      <c r="E921" s="38">
        <v>8040.58</v>
      </c>
      <c r="F921" s="39">
        <f t="shared" si="15"/>
        <v>8040.58</v>
      </c>
      <c r="G921" s="31">
        <f t="shared" si="0"/>
        <v>0</v>
      </c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4.25" customHeight="1" x14ac:dyDescent="0.25">
      <c r="A922" s="37" t="s">
        <v>63</v>
      </c>
      <c r="B922" s="37" t="s">
        <v>52</v>
      </c>
      <c r="C922" s="37" t="s">
        <v>49</v>
      </c>
      <c r="D922" s="37" t="s">
        <v>41</v>
      </c>
      <c r="E922" s="38">
        <v>7436.48</v>
      </c>
      <c r="F922" s="39">
        <f t="shared" si="15"/>
        <v>7436.48</v>
      </c>
      <c r="G922" s="31">
        <f t="shared" si="0"/>
        <v>0</v>
      </c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4.25" customHeight="1" x14ac:dyDescent="0.25">
      <c r="A923" s="37" t="s">
        <v>47</v>
      </c>
      <c r="B923" s="37" t="s">
        <v>39</v>
      </c>
      <c r="C923" s="37" t="s">
        <v>65</v>
      </c>
      <c r="D923" s="37" t="s">
        <v>50</v>
      </c>
      <c r="E923" s="38">
        <v>3255.28</v>
      </c>
      <c r="F923" s="39">
        <f t="shared" si="15"/>
        <v>3255.28</v>
      </c>
      <c r="G923" s="31">
        <f t="shared" si="0"/>
        <v>0</v>
      </c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4.25" customHeight="1" x14ac:dyDescent="0.25">
      <c r="A924" s="37" t="s">
        <v>44</v>
      </c>
      <c r="B924" s="37" t="s">
        <v>48</v>
      </c>
      <c r="C924" s="37" t="s">
        <v>58</v>
      </c>
      <c r="D924" s="37" t="s">
        <v>50</v>
      </c>
      <c r="E924" s="38">
        <v>8781.2800000000007</v>
      </c>
      <c r="F924" s="39">
        <f t="shared" si="15"/>
        <v>8781.2800000000007</v>
      </c>
      <c r="G924" s="31">
        <f t="shared" si="0"/>
        <v>0</v>
      </c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4.25" customHeight="1" x14ac:dyDescent="0.25">
      <c r="A925" s="37" t="s">
        <v>44</v>
      </c>
      <c r="B925" s="37" t="s">
        <v>48</v>
      </c>
      <c r="C925" s="37" t="s">
        <v>58</v>
      </c>
      <c r="D925" s="37" t="s">
        <v>50</v>
      </c>
      <c r="E925" s="38">
        <v>4732.5</v>
      </c>
      <c r="F925" s="39">
        <f t="shared" si="15"/>
        <v>4732.5</v>
      </c>
      <c r="G925" s="31">
        <f t="shared" si="0"/>
        <v>0</v>
      </c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4.25" customHeight="1" x14ac:dyDescent="0.25">
      <c r="A926" s="37" t="s">
        <v>44</v>
      </c>
      <c r="B926" s="37" t="s">
        <v>39</v>
      </c>
      <c r="C926" s="37" t="s">
        <v>55</v>
      </c>
      <c r="D926" s="37" t="s">
        <v>50</v>
      </c>
      <c r="E926" s="38">
        <v>3195.56</v>
      </c>
      <c r="F926" s="39">
        <f t="shared" si="15"/>
        <v>3195.56</v>
      </c>
      <c r="G926" s="31">
        <f t="shared" si="0"/>
        <v>0</v>
      </c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4.25" customHeight="1" x14ac:dyDescent="0.25">
      <c r="A927" s="37" t="s">
        <v>63</v>
      </c>
      <c r="B927" s="37" t="s">
        <v>57</v>
      </c>
      <c r="C927" s="37" t="s">
        <v>40</v>
      </c>
      <c r="D927" s="37" t="s">
        <v>41</v>
      </c>
      <c r="E927" s="38">
        <v>5419.91</v>
      </c>
      <c r="F927" s="39">
        <f t="shared" si="15"/>
        <v>5419.91</v>
      </c>
      <c r="G927" s="31">
        <f t="shared" si="0"/>
        <v>0</v>
      </c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4.25" customHeight="1" x14ac:dyDescent="0.25">
      <c r="A928" s="37" t="s">
        <v>38</v>
      </c>
      <c r="B928" s="37" t="s">
        <v>48</v>
      </c>
      <c r="C928" s="37" t="s">
        <v>64</v>
      </c>
      <c r="D928" s="37" t="s">
        <v>59</v>
      </c>
      <c r="E928" s="38">
        <v>6130.38</v>
      </c>
      <c r="F928" s="39">
        <f t="shared" si="15"/>
        <v>6130.38</v>
      </c>
      <c r="G928" s="31">
        <f t="shared" si="0"/>
        <v>0</v>
      </c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4.25" customHeight="1" x14ac:dyDescent="0.25">
      <c r="A929" s="37" t="s">
        <v>44</v>
      </c>
      <c r="B929" s="37" t="s">
        <v>57</v>
      </c>
      <c r="C929" s="37" t="s">
        <v>67</v>
      </c>
      <c r="D929" s="37" t="s">
        <v>59</v>
      </c>
      <c r="E929" s="38">
        <v>8606.8799999999992</v>
      </c>
      <c r="F929" s="39">
        <f t="shared" si="15"/>
        <v>8606.8799999999992</v>
      </c>
      <c r="G929" s="31">
        <f t="shared" si="0"/>
        <v>0</v>
      </c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4.25" customHeight="1" x14ac:dyDescent="0.25">
      <c r="A930" s="37" t="s">
        <v>47</v>
      </c>
      <c r="B930" s="37" t="s">
        <v>48</v>
      </c>
      <c r="C930" s="37" t="s">
        <v>45</v>
      </c>
      <c r="D930" s="37" t="s">
        <v>50</v>
      </c>
      <c r="E930" s="38">
        <v>2204.08</v>
      </c>
      <c r="F930" s="39">
        <f t="shared" si="15"/>
        <v>2204.08</v>
      </c>
      <c r="G930" s="31">
        <f t="shared" si="0"/>
        <v>0</v>
      </c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4.25" customHeight="1" x14ac:dyDescent="0.25">
      <c r="A931" s="37" t="s">
        <v>44</v>
      </c>
      <c r="B931" s="37" t="s">
        <v>57</v>
      </c>
      <c r="C931" s="37" t="s">
        <v>58</v>
      </c>
      <c r="D931" s="37" t="s">
        <v>54</v>
      </c>
      <c r="E931" s="38">
        <v>5370.26</v>
      </c>
      <c r="F931" s="39">
        <f t="shared" si="15"/>
        <v>5370.26</v>
      </c>
      <c r="G931" s="31">
        <f t="shared" si="0"/>
        <v>0</v>
      </c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4.25" customHeight="1" x14ac:dyDescent="0.25">
      <c r="A932" s="37" t="s">
        <v>63</v>
      </c>
      <c r="B932" s="37" t="s">
        <v>57</v>
      </c>
      <c r="C932" s="37" t="s">
        <v>55</v>
      </c>
      <c r="D932" s="37" t="s">
        <v>59</v>
      </c>
      <c r="E932" s="38">
        <v>6588.17</v>
      </c>
      <c r="F932" s="39">
        <f t="shared" si="15"/>
        <v>6588.17</v>
      </c>
      <c r="G932" s="31">
        <f t="shared" si="0"/>
        <v>0</v>
      </c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4.25" customHeight="1" x14ac:dyDescent="0.25">
      <c r="A933" s="37" t="s">
        <v>38</v>
      </c>
      <c r="B933" s="37" t="s">
        <v>52</v>
      </c>
      <c r="C933" s="37" t="s">
        <v>67</v>
      </c>
      <c r="D933" s="37" t="s">
        <v>59</v>
      </c>
      <c r="E933" s="38">
        <v>4958.79</v>
      </c>
      <c r="F933" s="39">
        <f t="shared" si="15"/>
        <v>4958.79</v>
      </c>
      <c r="G933" s="31">
        <f t="shared" si="0"/>
        <v>0</v>
      </c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4.25" customHeight="1" x14ac:dyDescent="0.25">
      <c r="A934" s="37" t="s">
        <v>38</v>
      </c>
      <c r="B934" s="37" t="s">
        <v>39</v>
      </c>
      <c r="C934" s="37" t="s">
        <v>49</v>
      </c>
      <c r="D934" s="37" t="s">
        <v>59</v>
      </c>
      <c r="E934" s="38">
        <v>6865.5</v>
      </c>
      <c r="F934" s="39">
        <f t="shared" si="15"/>
        <v>6865.5</v>
      </c>
      <c r="G934" s="31">
        <f t="shared" si="0"/>
        <v>0</v>
      </c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4.25" customHeight="1" x14ac:dyDescent="0.25">
      <c r="A935" s="37" t="s">
        <v>47</v>
      </c>
      <c r="B935" s="37" t="s">
        <v>57</v>
      </c>
      <c r="C935" s="37" t="s">
        <v>70</v>
      </c>
      <c r="D935" s="37" t="s">
        <v>50</v>
      </c>
      <c r="E935" s="38">
        <v>3206.42</v>
      </c>
      <c r="F935" s="39">
        <f t="shared" si="15"/>
        <v>3206.42</v>
      </c>
      <c r="G935" s="31">
        <f t="shared" si="0"/>
        <v>0</v>
      </c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4.25" customHeight="1" x14ac:dyDescent="0.25">
      <c r="A936" s="37" t="s">
        <v>44</v>
      </c>
      <c r="B936" s="37" t="s">
        <v>57</v>
      </c>
      <c r="C936" s="37" t="s">
        <v>45</v>
      </c>
      <c r="D936" s="37" t="s">
        <v>41</v>
      </c>
      <c r="E936" s="38">
        <v>4275.43</v>
      </c>
      <c r="F936" s="39">
        <f t="shared" si="15"/>
        <v>4275.43</v>
      </c>
      <c r="G936" s="31">
        <f t="shared" si="0"/>
        <v>0</v>
      </c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4.25" customHeight="1" x14ac:dyDescent="0.25">
      <c r="A937" s="37" t="s">
        <v>38</v>
      </c>
      <c r="B937" s="37" t="s">
        <v>39</v>
      </c>
      <c r="C937" s="37" t="s">
        <v>66</v>
      </c>
      <c r="D937" s="37" t="s">
        <v>41</v>
      </c>
      <c r="E937" s="38">
        <v>2780.3</v>
      </c>
      <c r="F937" s="39">
        <f t="shared" si="15"/>
        <v>2780.3</v>
      </c>
      <c r="G937" s="31">
        <f t="shared" si="0"/>
        <v>0</v>
      </c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4.25" customHeight="1" x14ac:dyDescent="0.25">
      <c r="A938" s="37" t="s">
        <v>47</v>
      </c>
      <c r="B938" s="37" t="s">
        <v>39</v>
      </c>
      <c r="C938" s="37" t="s">
        <v>68</v>
      </c>
      <c r="D938" s="37" t="s">
        <v>41</v>
      </c>
      <c r="E938" s="38">
        <v>6480.2</v>
      </c>
      <c r="F938" s="39">
        <f t="shared" si="15"/>
        <v>6480.2</v>
      </c>
      <c r="G938" s="31">
        <f t="shared" si="0"/>
        <v>0</v>
      </c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4.25" customHeight="1" x14ac:dyDescent="0.25">
      <c r="A939" s="37" t="s">
        <v>38</v>
      </c>
      <c r="B939" s="37" t="s">
        <v>48</v>
      </c>
      <c r="C939" s="37" t="s">
        <v>53</v>
      </c>
      <c r="D939" s="37" t="s">
        <v>59</v>
      </c>
      <c r="E939" s="38">
        <v>3214.61</v>
      </c>
      <c r="F939" s="39">
        <f t="shared" si="15"/>
        <v>3214.61</v>
      </c>
      <c r="G939" s="31">
        <f t="shared" si="0"/>
        <v>0</v>
      </c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4.25" customHeight="1" x14ac:dyDescent="0.25">
      <c r="A940" s="37" t="s">
        <v>47</v>
      </c>
      <c r="B940" s="37" t="s">
        <v>48</v>
      </c>
      <c r="C940" s="37" t="s">
        <v>64</v>
      </c>
      <c r="D940" s="37" t="s">
        <v>54</v>
      </c>
      <c r="E940" s="38">
        <v>7889.84</v>
      </c>
      <c r="F940" s="39">
        <f t="shared" si="15"/>
        <v>7889.84</v>
      </c>
      <c r="G940" s="31">
        <f t="shared" si="0"/>
        <v>0</v>
      </c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4.25" customHeight="1" x14ac:dyDescent="0.25">
      <c r="A941" s="37" t="s">
        <v>47</v>
      </c>
      <c r="B941" s="37" t="s">
        <v>57</v>
      </c>
      <c r="C941" s="37" t="s">
        <v>66</v>
      </c>
      <c r="D941" s="37" t="s">
        <v>41</v>
      </c>
      <c r="E941" s="38">
        <v>4578.8</v>
      </c>
      <c r="F941" s="39">
        <f t="shared" si="15"/>
        <v>4578.8</v>
      </c>
      <c r="G941" s="31">
        <f t="shared" si="0"/>
        <v>0</v>
      </c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4.25" customHeight="1" x14ac:dyDescent="0.25">
      <c r="A942" s="37" t="s">
        <v>63</v>
      </c>
      <c r="B942" s="37" t="s">
        <v>57</v>
      </c>
      <c r="C942" s="37" t="s">
        <v>45</v>
      </c>
      <c r="D942" s="37" t="s">
        <v>54</v>
      </c>
      <c r="E942" s="38">
        <v>1700.86</v>
      </c>
      <c r="F942" s="39">
        <f t="shared" si="15"/>
        <v>1700.86</v>
      </c>
      <c r="G942" s="31">
        <f t="shared" si="0"/>
        <v>0</v>
      </c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4.25" customHeight="1" x14ac:dyDescent="0.25">
      <c r="A943" s="37" t="s">
        <v>63</v>
      </c>
      <c r="B943" s="37" t="s">
        <v>57</v>
      </c>
      <c r="C943" s="37" t="s">
        <v>65</v>
      </c>
      <c r="D943" s="37" t="s">
        <v>50</v>
      </c>
      <c r="E943" s="38">
        <v>9079.26</v>
      </c>
      <c r="F943" s="39">
        <f t="shared" si="15"/>
        <v>9079.26</v>
      </c>
      <c r="G943" s="31">
        <f t="shared" si="0"/>
        <v>0</v>
      </c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4.25" customHeight="1" x14ac:dyDescent="0.25">
      <c r="A944" s="37" t="s">
        <v>38</v>
      </c>
      <c r="B944" s="37" t="s">
        <v>52</v>
      </c>
      <c r="C944" s="37" t="s">
        <v>65</v>
      </c>
      <c r="D944" s="37" t="s">
        <v>41</v>
      </c>
      <c r="E944" s="38">
        <v>1116.78</v>
      </c>
      <c r="F944" s="39">
        <f t="shared" si="15"/>
        <v>1116.78</v>
      </c>
      <c r="G944" s="31">
        <f t="shared" si="0"/>
        <v>0</v>
      </c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4.25" customHeight="1" x14ac:dyDescent="0.25">
      <c r="A945" s="37" t="s">
        <v>38</v>
      </c>
      <c r="B945" s="37" t="s">
        <v>52</v>
      </c>
      <c r="C945" s="37" t="s">
        <v>67</v>
      </c>
      <c r="D945" s="37" t="s">
        <v>54</v>
      </c>
      <c r="E945" s="38">
        <v>8639.83</v>
      </c>
      <c r="F945" s="39">
        <f t="shared" si="15"/>
        <v>8639.83</v>
      </c>
      <c r="G945" s="31">
        <f t="shared" si="0"/>
        <v>0</v>
      </c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4.25" customHeight="1" x14ac:dyDescent="0.25">
      <c r="A946" s="37" t="s">
        <v>44</v>
      </c>
      <c r="B946" s="37" t="s">
        <v>39</v>
      </c>
      <c r="C946" s="37" t="s">
        <v>69</v>
      </c>
      <c r="D946" s="37" t="s">
        <v>41</v>
      </c>
      <c r="E946" s="38">
        <v>1406.89</v>
      </c>
      <c r="F946" s="39">
        <f t="shared" si="15"/>
        <v>1406.89</v>
      </c>
      <c r="G946" s="31">
        <f t="shared" si="0"/>
        <v>0</v>
      </c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4.25" customHeight="1" x14ac:dyDescent="0.25">
      <c r="A947" s="37" t="s">
        <v>44</v>
      </c>
      <c r="B947" s="37" t="s">
        <v>39</v>
      </c>
      <c r="C947" s="37" t="s">
        <v>55</v>
      </c>
      <c r="D947" s="37" t="s">
        <v>54</v>
      </c>
      <c r="E947" s="38">
        <v>561.33000000000004</v>
      </c>
      <c r="F947" s="39">
        <f t="shared" si="15"/>
        <v>561.33000000000004</v>
      </c>
      <c r="G947" s="31">
        <f t="shared" si="0"/>
        <v>0</v>
      </c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4.25" customHeight="1" x14ac:dyDescent="0.25">
      <c r="A948" s="37" t="s">
        <v>63</v>
      </c>
      <c r="B948" s="37" t="s">
        <v>39</v>
      </c>
      <c r="C948" s="37" t="s">
        <v>45</v>
      </c>
      <c r="D948" s="37" t="s">
        <v>50</v>
      </c>
      <c r="E948" s="38">
        <v>1763.46</v>
      </c>
      <c r="F948" s="39">
        <f t="shared" si="15"/>
        <v>1763.46</v>
      </c>
      <c r="G948" s="31">
        <f t="shared" si="0"/>
        <v>0</v>
      </c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4.25" customHeight="1" x14ac:dyDescent="0.25">
      <c r="A949" s="37" t="s">
        <v>47</v>
      </c>
      <c r="B949" s="37" t="s">
        <v>48</v>
      </c>
      <c r="C949" s="37" t="s">
        <v>45</v>
      </c>
      <c r="D949" s="37" t="s">
        <v>41</v>
      </c>
      <c r="E949" s="38">
        <v>8483</v>
      </c>
      <c r="F949" s="39">
        <f t="shared" si="15"/>
        <v>8483</v>
      </c>
      <c r="G949" s="31">
        <f t="shared" si="0"/>
        <v>0</v>
      </c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4.25" customHeight="1" x14ac:dyDescent="0.25">
      <c r="A950" s="37" t="s">
        <v>63</v>
      </c>
      <c r="B950" s="37" t="s">
        <v>52</v>
      </c>
      <c r="C950" s="37" t="s">
        <v>65</v>
      </c>
      <c r="D950" s="37" t="s">
        <v>54</v>
      </c>
      <c r="E950" s="38">
        <v>7278.45</v>
      </c>
      <c r="F950" s="39">
        <f t="shared" si="15"/>
        <v>7278.45</v>
      </c>
      <c r="G950" s="31">
        <f t="shared" si="0"/>
        <v>0</v>
      </c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4.25" customHeight="1" x14ac:dyDescent="0.25">
      <c r="A951" s="37" t="s">
        <v>47</v>
      </c>
      <c r="B951" s="37" t="s">
        <v>48</v>
      </c>
      <c r="C951" s="37" t="s">
        <v>70</v>
      </c>
      <c r="D951" s="37" t="s">
        <v>59</v>
      </c>
      <c r="E951" s="38">
        <v>1322.03</v>
      </c>
      <c r="F951" s="39">
        <f t="shared" si="15"/>
        <v>1322.03</v>
      </c>
      <c r="G951" s="31">
        <f t="shared" si="0"/>
        <v>0</v>
      </c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4.25" customHeight="1" x14ac:dyDescent="0.25">
      <c r="A952" s="37" t="s">
        <v>47</v>
      </c>
      <c r="B952" s="37" t="s">
        <v>52</v>
      </c>
      <c r="C952" s="37" t="s">
        <v>68</v>
      </c>
      <c r="D952" s="37" t="s">
        <v>54</v>
      </c>
      <c r="E952" s="38">
        <v>2944.3</v>
      </c>
      <c r="F952" s="39">
        <f t="shared" si="15"/>
        <v>2944.3</v>
      </c>
      <c r="G952" s="31">
        <f t="shared" si="0"/>
        <v>0</v>
      </c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4.25" customHeight="1" x14ac:dyDescent="0.25">
      <c r="A953" s="37" t="s">
        <v>44</v>
      </c>
      <c r="B953" s="37" t="s">
        <v>52</v>
      </c>
      <c r="C953" s="37" t="s">
        <v>67</v>
      </c>
      <c r="D953" s="37" t="s">
        <v>54</v>
      </c>
      <c r="E953" s="38">
        <v>9945.06</v>
      </c>
      <c r="F953" s="39">
        <f t="shared" si="15"/>
        <v>9945.06</v>
      </c>
      <c r="G953" s="31">
        <f t="shared" si="0"/>
        <v>0</v>
      </c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4.25" customHeight="1" x14ac:dyDescent="0.25">
      <c r="A954" s="37" t="s">
        <v>63</v>
      </c>
      <c r="B954" s="37" t="s">
        <v>52</v>
      </c>
      <c r="C954" s="37" t="s">
        <v>65</v>
      </c>
      <c r="D954" s="37" t="s">
        <v>50</v>
      </c>
      <c r="E954" s="38">
        <v>4392.51</v>
      </c>
      <c r="F954" s="39">
        <f t="shared" si="15"/>
        <v>4392.51</v>
      </c>
      <c r="G954" s="31">
        <f t="shared" si="0"/>
        <v>0</v>
      </c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4.25" customHeight="1" x14ac:dyDescent="0.25">
      <c r="A955" s="37" t="s">
        <v>63</v>
      </c>
      <c r="B955" s="37" t="s">
        <v>39</v>
      </c>
      <c r="C955" s="37" t="s">
        <v>58</v>
      </c>
      <c r="D955" s="37" t="s">
        <v>41</v>
      </c>
      <c r="E955" s="38">
        <v>1188.1600000000001</v>
      </c>
      <c r="F955" s="39">
        <f t="shared" si="15"/>
        <v>1188.1600000000001</v>
      </c>
      <c r="G955" s="31">
        <f t="shared" si="0"/>
        <v>0</v>
      </c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4.25" customHeight="1" x14ac:dyDescent="0.25">
      <c r="A956" s="37" t="s">
        <v>38</v>
      </c>
      <c r="B956" s="37" t="s">
        <v>48</v>
      </c>
      <c r="C956" s="37" t="s">
        <v>58</v>
      </c>
      <c r="D956" s="37" t="s">
        <v>54</v>
      </c>
      <c r="E956" s="38">
        <v>8474.6200000000008</v>
      </c>
      <c r="F956" s="39">
        <f t="shared" si="15"/>
        <v>8474.6200000000008</v>
      </c>
      <c r="G956" s="31">
        <f t="shared" si="0"/>
        <v>0</v>
      </c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4.25" customHeight="1" x14ac:dyDescent="0.25">
      <c r="A957" s="37" t="s">
        <v>38</v>
      </c>
      <c r="B957" s="37" t="s">
        <v>48</v>
      </c>
      <c r="C957" s="37" t="s">
        <v>55</v>
      </c>
      <c r="D957" s="37" t="s">
        <v>54</v>
      </c>
      <c r="E957" s="38">
        <v>6238.76</v>
      </c>
      <c r="F957" s="39">
        <f t="shared" si="15"/>
        <v>6238.76</v>
      </c>
      <c r="G957" s="31">
        <f t="shared" si="0"/>
        <v>0</v>
      </c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4.25" customHeight="1" x14ac:dyDescent="0.25">
      <c r="A958" s="37" t="s">
        <v>63</v>
      </c>
      <c r="B958" s="37" t="s">
        <v>48</v>
      </c>
      <c r="C958" s="37" t="s">
        <v>40</v>
      </c>
      <c r="D958" s="37" t="s">
        <v>54</v>
      </c>
      <c r="E958" s="38">
        <v>1049.04</v>
      </c>
      <c r="F958" s="39">
        <f t="shared" si="15"/>
        <v>1049.04</v>
      </c>
      <c r="G958" s="31">
        <f t="shared" si="0"/>
        <v>0</v>
      </c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4.25" customHeight="1" x14ac:dyDescent="0.25">
      <c r="A959" s="37" t="s">
        <v>47</v>
      </c>
      <c r="B959" s="37" t="s">
        <v>39</v>
      </c>
      <c r="C959" s="37" t="s">
        <v>45</v>
      </c>
      <c r="D959" s="37" t="s">
        <v>41</v>
      </c>
      <c r="E959" s="38">
        <v>5494.66</v>
      </c>
      <c r="F959" s="39">
        <f t="shared" si="15"/>
        <v>5219.9269999999997</v>
      </c>
      <c r="G959" s="31">
        <f t="shared" si="0"/>
        <v>-274.73300000000017</v>
      </c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4.25" customHeight="1" x14ac:dyDescent="0.25">
      <c r="A960" s="37" t="s">
        <v>38</v>
      </c>
      <c r="B960" s="37" t="s">
        <v>52</v>
      </c>
      <c r="C960" s="37" t="s">
        <v>65</v>
      </c>
      <c r="D960" s="37" t="s">
        <v>50</v>
      </c>
      <c r="E960" s="38">
        <v>1871.38</v>
      </c>
      <c r="F960" s="39">
        <f t="shared" si="15"/>
        <v>1871.38</v>
      </c>
      <c r="G960" s="31">
        <f t="shared" si="0"/>
        <v>0</v>
      </c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4.25" customHeight="1" x14ac:dyDescent="0.25">
      <c r="A961" s="37" t="s">
        <v>44</v>
      </c>
      <c r="B961" s="37" t="s">
        <v>52</v>
      </c>
      <c r="C961" s="37" t="s">
        <v>65</v>
      </c>
      <c r="D961" s="37" t="s">
        <v>50</v>
      </c>
      <c r="E961" s="38">
        <v>2266.88</v>
      </c>
      <c r="F961" s="39">
        <f t="shared" si="15"/>
        <v>2266.88</v>
      </c>
      <c r="G961" s="31">
        <f t="shared" si="0"/>
        <v>0</v>
      </c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4.25" customHeight="1" x14ac:dyDescent="0.25">
      <c r="A962" s="37" t="s">
        <v>38</v>
      </c>
      <c r="B962" s="37" t="s">
        <v>48</v>
      </c>
      <c r="C962" s="37" t="s">
        <v>49</v>
      </c>
      <c r="D962" s="37" t="s">
        <v>41</v>
      </c>
      <c r="E962" s="38">
        <v>8216.2000000000007</v>
      </c>
      <c r="F962" s="39">
        <f t="shared" si="15"/>
        <v>8216.2000000000007</v>
      </c>
      <c r="G962" s="31">
        <f t="shared" si="0"/>
        <v>0</v>
      </c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4.25" customHeight="1" x14ac:dyDescent="0.25">
      <c r="A963" s="37" t="s">
        <v>38</v>
      </c>
      <c r="B963" s="37" t="s">
        <v>48</v>
      </c>
      <c r="C963" s="37" t="s">
        <v>58</v>
      </c>
      <c r="D963" s="37" t="s">
        <v>50</v>
      </c>
      <c r="E963" s="38">
        <v>4981.6099999999997</v>
      </c>
      <c r="F963" s="39">
        <f t="shared" ref="F963:F1026" si="16">IF(AND(B963=$I$2,C963=$I$3,D963=$I$4),E963*95%,E963)</f>
        <v>4981.6099999999997</v>
      </c>
      <c r="G963" s="31">
        <f t="shared" si="0"/>
        <v>0</v>
      </c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4.25" customHeight="1" x14ac:dyDescent="0.25">
      <c r="A964" s="37" t="s">
        <v>44</v>
      </c>
      <c r="B964" s="37" t="s">
        <v>48</v>
      </c>
      <c r="C964" s="37" t="s">
        <v>69</v>
      </c>
      <c r="D964" s="37" t="s">
        <v>59</v>
      </c>
      <c r="E964" s="38">
        <v>4303.6099999999997</v>
      </c>
      <c r="F964" s="39">
        <f t="shared" si="16"/>
        <v>4303.6099999999997</v>
      </c>
      <c r="G964" s="31">
        <f t="shared" si="0"/>
        <v>0</v>
      </c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4.25" customHeight="1" x14ac:dyDescent="0.25">
      <c r="A965" s="37" t="s">
        <v>38</v>
      </c>
      <c r="B965" s="37" t="s">
        <v>57</v>
      </c>
      <c r="C965" s="37" t="s">
        <v>58</v>
      </c>
      <c r="D965" s="37" t="s">
        <v>50</v>
      </c>
      <c r="E965" s="38">
        <v>3181.05</v>
      </c>
      <c r="F965" s="39">
        <f t="shared" si="16"/>
        <v>3181.05</v>
      </c>
      <c r="G965" s="31">
        <f t="shared" si="0"/>
        <v>0</v>
      </c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4.25" customHeight="1" x14ac:dyDescent="0.25">
      <c r="A966" s="37" t="s">
        <v>47</v>
      </c>
      <c r="B966" s="37" t="s">
        <v>48</v>
      </c>
      <c r="C966" s="37" t="s">
        <v>58</v>
      </c>
      <c r="D966" s="37" t="s">
        <v>54</v>
      </c>
      <c r="E966" s="38">
        <v>5986.3</v>
      </c>
      <c r="F966" s="39">
        <f t="shared" si="16"/>
        <v>5986.3</v>
      </c>
      <c r="G966" s="31">
        <f t="shared" si="0"/>
        <v>0</v>
      </c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4.25" customHeight="1" x14ac:dyDescent="0.25">
      <c r="A967" s="37" t="s">
        <v>63</v>
      </c>
      <c r="B967" s="37" t="s">
        <v>52</v>
      </c>
      <c r="C967" s="37" t="s">
        <v>45</v>
      </c>
      <c r="D967" s="37" t="s">
        <v>50</v>
      </c>
      <c r="E967" s="38">
        <v>8107.15</v>
      </c>
      <c r="F967" s="39">
        <f t="shared" si="16"/>
        <v>8107.15</v>
      </c>
      <c r="G967" s="31">
        <f t="shared" si="0"/>
        <v>0</v>
      </c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4.25" customHeight="1" x14ac:dyDescent="0.25">
      <c r="A968" s="37" t="s">
        <v>38</v>
      </c>
      <c r="B968" s="37" t="s">
        <v>39</v>
      </c>
      <c r="C968" s="37" t="s">
        <v>53</v>
      </c>
      <c r="D968" s="37" t="s">
        <v>54</v>
      </c>
      <c r="E968" s="38">
        <v>5859.68</v>
      </c>
      <c r="F968" s="39">
        <f t="shared" si="16"/>
        <v>5859.68</v>
      </c>
      <c r="G968" s="31">
        <f t="shared" si="0"/>
        <v>0</v>
      </c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4.25" customHeight="1" x14ac:dyDescent="0.25">
      <c r="A969" s="37" t="s">
        <v>44</v>
      </c>
      <c r="B969" s="37" t="s">
        <v>39</v>
      </c>
      <c r="C969" s="37" t="s">
        <v>49</v>
      </c>
      <c r="D969" s="37" t="s">
        <v>50</v>
      </c>
      <c r="E969" s="38">
        <v>6326.34</v>
      </c>
      <c r="F969" s="39">
        <f t="shared" si="16"/>
        <v>6326.34</v>
      </c>
      <c r="G969" s="31">
        <f t="shared" si="0"/>
        <v>0</v>
      </c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4.25" customHeight="1" x14ac:dyDescent="0.25">
      <c r="A970" s="37" t="s">
        <v>38</v>
      </c>
      <c r="B970" s="37" t="s">
        <v>48</v>
      </c>
      <c r="C970" s="37" t="s">
        <v>69</v>
      </c>
      <c r="D970" s="37" t="s">
        <v>59</v>
      </c>
      <c r="E970" s="38">
        <v>8144.71</v>
      </c>
      <c r="F970" s="39">
        <f t="shared" si="16"/>
        <v>8144.71</v>
      </c>
      <c r="G970" s="31">
        <f t="shared" si="0"/>
        <v>0</v>
      </c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4.25" customHeight="1" x14ac:dyDescent="0.25">
      <c r="A971" s="37" t="s">
        <v>47</v>
      </c>
      <c r="B971" s="37" t="s">
        <v>48</v>
      </c>
      <c r="C971" s="37" t="s">
        <v>66</v>
      </c>
      <c r="D971" s="37" t="s">
        <v>59</v>
      </c>
      <c r="E971" s="38">
        <v>2416.7800000000002</v>
      </c>
      <c r="F971" s="39">
        <f t="shared" si="16"/>
        <v>2416.7800000000002</v>
      </c>
      <c r="G971" s="31">
        <f t="shared" si="0"/>
        <v>0</v>
      </c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4.25" customHeight="1" x14ac:dyDescent="0.25">
      <c r="A972" s="37" t="s">
        <v>44</v>
      </c>
      <c r="B972" s="37" t="s">
        <v>48</v>
      </c>
      <c r="C972" s="37" t="s">
        <v>45</v>
      </c>
      <c r="D972" s="37" t="s">
        <v>54</v>
      </c>
      <c r="E972" s="38">
        <v>7431.63</v>
      </c>
      <c r="F972" s="39">
        <f t="shared" si="16"/>
        <v>7431.63</v>
      </c>
      <c r="G972" s="31">
        <f t="shared" si="0"/>
        <v>0</v>
      </c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4.25" customHeight="1" x14ac:dyDescent="0.25">
      <c r="A973" s="37" t="s">
        <v>63</v>
      </c>
      <c r="B973" s="37" t="s">
        <v>57</v>
      </c>
      <c r="C973" s="37" t="s">
        <v>49</v>
      </c>
      <c r="D973" s="37" t="s">
        <v>59</v>
      </c>
      <c r="E973" s="38">
        <v>6167.4</v>
      </c>
      <c r="F973" s="39">
        <f t="shared" si="16"/>
        <v>6167.4</v>
      </c>
      <c r="G973" s="31">
        <f t="shared" si="0"/>
        <v>0</v>
      </c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4.25" customHeight="1" x14ac:dyDescent="0.25">
      <c r="A974" s="37" t="s">
        <v>38</v>
      </c>
      <c r="B974" s="37" t="s">
        <v>52</v>
      </c>
      <c r="C974" s="37" t="s">
        <v>69</v>
      </c>
      <c r="D974" s="37" t="s">
        <v>50</v>
      </c>
      <c r="E974" s="38">
        <v>5904.78</v>
      </c>
      <c r="F974" s="39">
        <f t="shared" si="16"/>
        <v>5904.78</v>
      </c>
      <c r="G974" s="31">
        <f t="shared" si="0"/>
        <v>0</v>
      </c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4.25" customHeight="1" x14ac:dyDescent="0.25">
      <c r="A975" s="37" t="s">
        <v>38</v>
      </c>
      <c r="B975" s="37" t="s">
        <v>39</v>
      </c>
      <c r="C975" s="37" t="s">
        <v>53</v>
      </c>
      <c r="D975" s="37" t="s">
        <v>50</v>
      </c>
      <c r="E975" s="38">
        <v>9196.68</v>
      </c>
      <c r="F975" s="39">
        <f t="shared" si="16"/>
        <v>9196.68</v>
      </c>
      <c r="G975" s="31">
        <f t="shared" si="0"/>
        <v>0</v>
      </c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4.25" customHeight="1" x14ac:dyDescent="0.25">
      <c r="A976" s="37" t="s">
        <v>63</v>
      </c>
      <c r="B976" s="37" t="s">
        <v>39</v>
      </c>
      <c r="C976" s="37" t="s">
        <v>68</v>
      </c>
      <c r="D976" s="37" t="s">
        <v>59</v>
      </c>
      <c r="E976" s="38">
        <v>3761.05</v>
      </c>
      <c r="F976" s="39">
        <f t="shared" si="16"/>
        <v>3761.05</v>
      </c>
      <c r="G976" s="31">
        <f t="shared" si="0"/>
        <v>0</v>
      </c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4.25" customHeight="1" x14ac:dyDescent="0.25">
      <c r="A977" s="37" t="s">
        <v>47</v>
      </c>
      <c r="B977" s="37" t="s">
        <v>52</v>
      </c>
      <c r="C977" s="37" t="s">
        <v>58</v>
      </c>
      <c r="D977" s="37" t="s">
        <v>41</v>
      </c>
      <c r="E977" s="38">
        <v>8349.4500000000007</v>
      </c>
      <c r="F977" s="39">
        <f t="shared" si="16"/>
        <v>8349.4500000000007</v>
      </c>
      <c r="G977" s="31">
        <f t="shared" si="0"/>
        <v>0</v>
      </c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4.25" customHeight="1" x14ac:dyDescent="0.25">
      <c r="A978" s="37" t="s">
        <v>38</v>
      </c>
      <c r="B978" s="37" t="s">
        <v>39</v>
      </c>
      <c r="C978" s="37" t="s">
        <v>67</v>
      </c>
      <c r="D978" s="37" t="s">
        <v>41</v>
      </c>
      <c r="E978" s="38">
        <v>5168.9399999999996</v>
      </c>
      <c r="F978" s="39">
        <f t="shared" si="16"/>
        <v>5168.9399999999996</v>
      </c>
      <c r="G978" s="31">
        <f t="shared" si="0"/>
        <v>0</v>
      </c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4.25" customHeight="1" x14ac:dyDescent="0.25">
      <c r="A979" s="37" t="s">
        <v>63</v>
      </c>
      <c r="B979" s="37" t="s">
        <v>48</v>
      </c>
      <c r="C979" s="37" t="s">
        <v>45</v>
      </c>
      <c r="D979" s="37" t="s">
        <v>59</v>
      </c>
      <c r="E979" s="38">
        <v>9179.51</v>
      </c>
      <c r="F979" s="39">
        <f t="shared" si="16"/>
        <v>9179.51</v>
      </c>
      <c r="G979" s="31">
        <f t="shared" si="0"/>
        <v>0</v>
      </c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4.25" customHeight="1" x14ac:dyDescent="0.25">
      <c r="A980" s="37" t="s">
        <v>38</v>
      </c>
      <c r="B980" s="37" t="s">
        <v>57</v>
      </c>
      <c r="C980" s="37" t="s">
        <v>67</v>
      </c>
      <c r="D980" s="37" t="s">
        <v>41</v>
      </c>
      <c r="E980" s="38">
        <v>1487.56</v>
      </c>
      <c r="F980" s="39">
        <f t="shared" si="16"/>
        <v>1487.56</v>
      </c>
      <c r="G980" s="31">
        <f t="shared" si="0"/>
        <v>0</v>
      </c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4.25" customHeight="1" x14ac:dyDescent="0.25">
      <c r="A981" s="37" t="s">
        <v>47</v>
      </c>
      <c r="B981" s="37" t="s">
        <v>57</v>
      </c>
      <c r="C981" s="37" t="s">
        <v>55</v>
      </c>
      <c r="D981" s="37" t="s">
        <v>41</v>
      </c>
      <c r="E981" s="38">
        <v>3435.28</v>
      </c>
      <c r="F981" s="39">
        <f t="shared" si="16"/>
        <v>3435.28</v>
      </c>
      <c r="G981" s="31">
        <f t="shared" si="0"/>
        <v>0</v>
      </c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4.25" customHeight="1" x14ac:dyDescent="0.25">
      <c r="A982" s="37" t="s">
        <v>38</v>
      </c>
      <c r="B982" s="37" t="s">
        <v>52</v>
      </c>
      <c r="C982" s="37" t="s">
        <v>58</v>
      </c>
      <c r="D982" s="37" t="s">
        <v>50</v>
      </c>
      <c r="E982" s="38">
        <v>8972.48</v>
      </c>
      <c r="F982" s="39">
        <f t="shared" si="16"/>
        <v>8972.48</v>
      </c>
      <c r="G982" s="31">
        <f t="shared" si="0"/>
        <v>0</v>
      </c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4.25" customHeight="1" x14ac:dyDescent="0.25">
      <c r="A983" s="37" t="s">
        <v>63</v>
      </c>
      <c r="B983" s="37" t="s">
        <v>48</v>
      </c>
      <c r="C983" s="37" t="s">
        <v>67</v>
      </c>
      <c r="D983" s="37" t="s">
        <v>54</v>
      </c>
      <c r="E983" s="38">
        <v>6839.74</v>
      </c>
      <c r="F983" s="39">
        <f t="shared" si="16"/>
        <v>6839.74</v>
      </c>
      <c r="G983" s="31">
        <f t="shared" si="0"/>
        <v>0</v>
      </c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4.25" customHeight="1" x14ac:dyDescent="0.25">
      <c r="A984" s="37" t="s">
        <v>38</v>
      </c>
      <c r="B984" s="37" t="s">
        <v>52</v>
      </c>
      <c r="C984" s="37" t="s">
        <v>68</v>
      </c>
      <c r="D984" s="37" t="s">
        <v>54</v>
      </c>
      <c r="E984" s="38">
        <v>9789.73</v>
      </c>
      <c r="F984" s="39">
        <f t="shared" si="16"/>
        <v>9789.73</v>
      </c>
      <c r="G984" s="31">
        <f t="shared" si="0"/>
        <v>0</v>
      </c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4.25" customHeight="1" x14ac:dyDescent="0.25">
      <c r="A985" s="37" t="s">
        <v>63</v>
      </c>
      <c r="B985" s="37" t="s">
        <v>52</v>
      </c>
      <c r="C985" s="37" t="s">
        <v>55</v>
      </c>
      <c r="D985" s="37" t="s">
        <v>50</v>
      </c>
      <c r="E985" s="38">
        <v>3008.95</v>
      </c>
      <c r="F985" s="39">
        <f t="shared" si="16"/>
        <v>3008.95</v>
      </c>
      <c r="G985" s="31">
        <f t="shared" si="0"/>
        <v>0</v>
      </c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4.25" customHeight="1" x14ac:dyDescent="0.25">
      <c r="A986" s="37" t="s">
        <v>63</v>
      </c>
      <c r="B986" s="37" t="s">
        <v>39</v>
      </c>
      <c r="C986" s="37" t="s">
        <v>58</v>
      </c>
      <c r="D986" s="37" t="s">
        <v>41</v>
      </c>
      <c r="E986" s="38">
        <v>31.54</v>
      </c>
      <c r="F986" s="39">
        <f t="shared" si="16"/>
        <v>31.54</v>
      </c>
      <c r="G986" s="31">
        <f t="shared" si="0"/>
        <v>0</v>
      </c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4.25" customHeight="1" x14ac:dyDescent="0.25">
      <c r="A987" s="37" t="s">
        <v>47</v>
      </c>
      <c r="B987" s="37" t="s">
        <v>48</v>
      </c>
      <c r="C987" s="37" t="s">
        <v>69</v>
      </c>
      <c r="D987" s="37" t="s">
        <v>54</v>
      </c>
      <c r="E987" s="38">
        <v>1394.18</v>
      </c>
      <c r="F987" s="39">
        <f t="shared" si="16"/>
        <v>1394.18</v>
      </c>
      <c r="G987" s="31">
        <f t="shared" si="0"/>
        <v>0</v>
      </c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4.25" customHeight="1" x14ac:dyDescent="0.25">
      <c r="A988" s="37" t="s">
        <v>63</v>
      </c>
      <c r="B988" s="37" t="s">
        <v>48</v>
      </c>
      <c r="C988" s="37" t="s">
        <v>65</v>
      </c>
      <c r="D988" s="37" t="s">
        <v>54</v>
      </c>
      <c r="E988" s="38">
        <v>3145.16</v>
      </c>
      <c r="F988" s="39">
        <f t="shared" si="16"/>
        <v>3145.16</v>
      </c>
      <c r="G988" s="31">
        <f t="shared" si="0"/>
        <v>0</v>
      </c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4.25" customHeight="1" x14ac:dyDescent="0.25">
      <c r="A989" s="37" t="s">
        <v>38</v>
      </c>
      <c r="B989" s="37" t="s">
        <v>57</v>
      </c>
      <c r="C989" s="37" t="s">
        <v>70</v>
      </c>
      <c r="D989" s="37" t="s">
        <v>41</v>
      </c>
      <c r="E989" s="38">
        <v>619.36</v>
      </c>
      <c r="F989" s="39">
        <f t="shared" si="16"/>
        <v>619.36</v>
      </c>
      <c r="G989" s="31">
        <f t="shared" si="0"/>
        <v>0</v>
      </c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4.25" customHeight="1" x14ac:dyDescent="0.25">
      <c r="A990" s="37" t="s">
        <v>47</v>
      </c>
      <c r="B990" s="37" t="s">
        <v>57</v>
      </c>
      <c r="C990" s="37" t="s">
        <v>65</v>
      </c>
      <c r="D990" s="37" t="s">
        <v>54</v>
      </c>
      <c r="E990" s="38">
        <v>1337.41</v>
      </c>
      <c r="F990" s="39">
        <f t="shared" si="16"/>
        <v>1337.41</v>
      </c>
      <c r="G990" s="31">
        <f t="shared" si="0"/>
        <v>0</v>
      </c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4.25" customHeight="1" x14ac:dyDescent="0.25">
      <c r="A991" s="37" t="s">
        <v>63</v>
      </c>
      <c r="B991" s="37" t="s">
        <v>52</v>
      </c>
      <c r="C991" s="37" t="s">
        <v>55</v>
      </c>
      <c r="D991" s="37" t="s">
        <v>41</v>
      </c>
      <c r="E991" s="38">
        <v>9778.4500000000007</v>
      </c>
      <c r="F991" s="39">
        <f t="shared" si="16"/>
        <v>9778.4500000000007</v>
      </c>
      <c r="G991" s="31">
        <f t="shared" si="0"/>
        <v>0</v>
      </c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4.25" customHeight="1" x14ac:dyDescent="0.25">
      <c r="A992" s="37" t="s">
        <v>38</v>
      </c>
      <c r="B992" s="37" t="s">
        <v>39</v>
      </c>
      <c r="C992" s="37" t="s">
        <v>55</v>
      </c>
      <c r="D992" s="37" t="s">
        <v>59</v>
      </c>
      <c r="E992" s="38">
        <v>7527.42</v>
      </c>
      <c r="F992" s="39">
        <f t="shared" si="16"/>
        <v>7527.42</v>
      </c>
      <c r="G992" s="31">
        <f t="shared" si="0"/>
        <v>0</v>
      </c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4.25" customHeight="1" x14ac:dyDescent="0.25">
      <c r="A993" s="37" t="s">
        <v>63</v>
      </c>
      <c r="B993" s="37" t="s">
        <v>39</v>
      </c>
      <c r="C993" s="37" t="s">
        <v>65</v>
      </c>
      <c r="D993" s="37" t="s">
        <v>50</v>
      </c>
      <c r="E993" s="38">
        <v>7454.71</v>
      </c>
      <c r="F993" s="39">
        <f t="shared" si="16"/>
        <v>7454.71</v>
      </c>
      <c r="G993" s="31">
        <f t="shared" si="0"/>
        <v>0</v>
      </c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4.25" customHeight="1" x14ac:dyDescent="0.25">
      <c r="A994" s="37" t="s">
        <v>63</v>
      </c>
      <c r="B994" s="37" t="s">
        <v>57</v>
      </c>
      <c r="C994" s="37" t="s">
        <v>53</v>
      </c>
      <c r="D994" s="37" t="s">
        <v>59</v>
      </c>
      <c r="E994" s="38">
        <v>8663.48</v>
      </c>
      <c r="F994" s="39">
        <f t="shared" si="16"/>
        <v>8663.48</v>
      </c>
      <c r="G994" s="31">
        <f t="shared" si="0"/>
        <v>0</v>
      </c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4.25" customHeight="1" x14ac:dyDescent="0.25">
      <c r="A995" s="37" t="s">
        <v>47</v>
      </c>
      <c r="B995" s="37" t="s">
        <v>52</v>
      </c>
      <c r="C995" s="37" t="s">
        <v>67</v>
      </c>
      <c r="D995" s="37" t="s">
        <v>50</v>
      </c>
      <c r="E995" s="38">
        <v>9310.7099999999991</v>
      </c>
      <c r="F995" s="39">
        <f t="shared" si="16"/>
        <v>9310.7099999999991</v>
      </c>
      <c r="G995" s="31">
        <f t="shared" si="0"/>
        <v>0</v>
      </c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4.25" customHeight="1" x14ac:dyDescent="0.25">
      <c r="A996" s="37" t="s">
        <v>63</v>
      </c>
      <c r="B996" s="37" t="s">
        <v>52</v>
      </c>
      <c r="C996" s="37" t="s">
        <v>58</v>
      </c>
      <c r="D996" s="37" t="s">
        <v>59</v>
      </c>
      <c r="E996" s="38">
        <v>5023.6099999999997</v>
      </c>
      <c r="F996" s="39">
        <f t="shared" si="16"/>
        <v>5023.6099999999997</v>
      </c>
      <c r="G996" s="31">
        <f t="shared" si="0"/>
        <v>0</v>
      </c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4.25" customHeight="1" x14ac:dyDescent="0.25">
      <c r="A997" s="37" t="s">
        <v>63</v>
      </c>
      <c r="B997" s="37" t="s">
        <v>48</v>
      </c>
      <c r="C997" s="37" t="s">
        <v>49</v>
      </c>
      <c r="D997" s="37" t="s">
        <v>41</v>
      </c>
      <c r="E997" s="38">
        <v>2122.21</v>
      </c>
      <c r="F997" s="39">
        <f t="shared" si="16"/>
        <v>2122.21</v>
      </c>
      <c r="G997" s="31">
        <f t="shared" si="0"/>
        <v>0</v>
      </c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4.25" customHeight="1" x14ac:dyDescent="0.25">
      <c r="A998" s="37" t="s">
        <v>47</v>
      </c>
      <c r="B998" s="37" t="s">
        <v>57</v>
      </c>
      <c r="C998" s="37" t="s">
        <v>49</v>
      </c>
      <c r="D998" s="37" t="s">
        <v>50</v>
      </c>
      <c r="E998" s="38">
        <v>2635.84</v>
      </c>
      <c r="F998" s="39">
        <f t="shared" si="16"/>
        <v>2635.84</v>
      </c>
      <c r="G998" s="31">
        <f t="shared" si="0"/>
        <v>0</v>
      </c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4.25" customHeight="1" x14ac:dyDescent="0.25">
      <c r="A999" s="37" t="s">
        <v>47</v>
      </c>
      <c r="B999" s="37" t="s">
        <v>52</v>
      </c>
      <c r="C999" s="37" t="s">
        <v>55</v>
      </c>
      <c r="D999" s="37" t="s">
        <v>59</v>
      </c>
      <c r="E999" s="38">
        <v>572.58000000000004</v>
      </c>
      <c r="F999" s="39">
        <f t="shared" si="16"/>
        <v>572.58000000000004</v>
      </c>
      <c r="G999" s="31">
        <f t="shared" si="0"/>
        <v>0</v>
      </c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4.25" customHeight="1" x14ac:dyDescent="0.25">
      <c r="A1000" s="37" t="s">
        <v>47</v>
      </c>
      <c r="B1000" s="37" t="s">
        <v>52</v>
      </c>
      <c r="C1000" s="37" t="s">
        <v>53</v>
      </c>
      <c r="D1000" s="37" t="s">
        <v>54</v>
      </c>
      <c r="E1000" s="38">
        <v>4731.7299999999996</v>
      </c>
      <c r="F1000" s="39">
        <f t="shared" si="16"/>
        <v>4731.7299999999996</v>
      </c>
      <c r="G1000" s="31">
        <f t="shared" si="0"/>
        <v>0</v>
      </c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4.25" customHeight="1" x14ac:dyDescent="0.25">
      <c r="A1001" s="37" t="s">
        <v>47</v>
      </c>
      <c r="B1001" s="37" t="s">
        <v>39</v>
      </c>
      <c r="C1001" s="37" t="s">
        <v>70</v>
      </c>
      <c r="D1001" s="37" t="s">
        <v>50</v>
      </c>
      <c r="E1001" s="38">
        <v>9032.0400000000009</v>
      </c>
      <c r="F1001" s="39">
        <f t="shared" si="16"/>
        <v>9032.0400000000009</v>
      </c>
      <c r="G1001" s="31">
        <f t="shared" si="0"/>
        <v>0</v>
      </c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spans="1:26" ht="14.25" customHeight="1" x14ac:dyDescent="0.25">
      <c r="A1002" s="37" t="s">
        <v>63</v>
      </c>
      <c r="B1002" s="37" t="s">
        <v>39</v>
      </c>
      <c r="C1002" s="37" t="s">
        <v>70</v>
      </c>
      <c r="D1002" s="37" t="s">
        <v>59</v>
      </c>
      <c r="E1002" s="38">
        <v>3585.7</v>
      </c>
      <c r="F1002" s="39">
        <f t="shared" si="16"/>
        <v>3585.7</v>
      </c>
      <c r="G1002" s="31">
        <f t="shared" si="0"/>
        <v>0</v>
      </c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 spans="1:26" ht="14.25" customHeight="1" x14ac:dyDescent="0.25">
      <c r="A1003" s="37" t="s">
        <v>38</v>
      </c>
      <c r="B1003" s="37" t="s">
        <v>57</v>
      </c>
      <c r="C1003" s="37" t="s">
        <v>40</v>
      </c>
      <c r="D1003" s="37" t="s">
        <v>50</v>
      </c>
      <c r="E1003" s="38">
        <v>6141.55</v>
      </c>
      <c r="F1003" s="39">
        <f t="shared" si="16"/>
        <v>6141.55</v>
      </c>
      <c r="G1003" s="31">
        <f t="shared" si="0"/>
        <v>0</v>
      </c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 spans="1:26" ht="14.25" customHeight="1" x14ac:dyDescent="0.25">
      <c r="A1004" s="37" t="s">
        <v>38</v>
      </c>
      <c r="B1004" s="37" t="s">
        <v>52</v>
      </c>
      <c r="C1004" s="37" t="s">
        <v>68</v>
      </c>
      <c r="D1004" s="37" t="s">
        <v>54</v>
      </c>
      <c r="E1004" s="38">
        <v>4407.46</v>
      </c>
      <c r="F1004" s="39">
        <f t="shared" si="16"/>
        <v>4407.46</v>
      </c>
      <c r="G1004" s="31">
        <f t="shared" si="0"/>
        <v>0</v>
      </c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 spans="1:26" ht="14.25" customHeight="1" x14ac:dyDescent="0.25">
      <c r="A1005" s="37" t="s">
        <v>44</v>
      </c>
      <c r="B1005" s="37" t="s">
        <v>52</v>
      </c>
      <c r="C1005" s="37" t="s">
        <v>68</v>
      </c>
      <c r="D1005" s="37" t="s">
        <v>54</v>
      </c>
      <c r="E1005" s="38">
        <v>2020.51</v>
      </c>
      <c r="F1005" s="39">
        <f t="shared" si="16"/>
        <v>2020.51</v>
      </c>
      <c r="G1005" s="31">
        <f t="shared" si="0"/>
        <v>0</v>
      </c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 spans="1:26" ht="14.25" customHeight="1" x14ac:dyDescent="0.25">
      <c r="A1006" s="37" t="s">
        <v>63</v>
      </c>
      <c r="B1006" s="37" t="s">
        <v>52</v>
      </c>
      <c r="C1006" s="37" t="s">
        <v>65</v>
      </c>
      <c r="D1006" s="37" t="s">
        <v>41</v>
      </c>
      <c r="E1006" s="38">
        <v>7150.48</v>
      </c>
      <c r="F1006" s="39">
        <f t="shared" si="16"/>
        <v>7150.48</v>
      </c>
      <c r="G1006" s="31">
        <f t="shared" si="0"/>
        <v>0</v>
      </c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 spans="1:26" ht="14.25" customHeight="1" x14ac:dyDescent="0.25">
      <c r="A1007" s="37" t="s">
        <v>63</v>
      </c>
      <c r="B1007" s="37" t="s">
        <v>52</v>
      </c>
      <c r="C1007" s="37" t="s">
        <v>65</v>
      </c>
      <c r="D1007" s="37" t="s">
        <v>54</v>
      </c>
      <c r="E1007" s="38">
        <v>1814.63</v>
      </c>
      <c r="F1007" s="39">
        <f t="shared" si="16"/>
        <v>1814.63</v>
      </c>
      <c r="G1007" s="31">
        <f t="shared" si="0"/>
        <v>0</v>
      </c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 spans="1:26" ht="14.25" customHeight="1" x14ac:dyDescent="0.25">
      <c r="A1008" s="37" t="s">
        <v>44</v>
      </c>
      <c r="B1008" s="37" t="s">
        <v>39</v>
      </c>
      <c r="C1008" s="37" t="s">
        <v>45</v>
      </c>
      <c r="D1008" s="37" t="s">
        <v>41</v>
      </c>
      <c r="E1008" s="38">
        <v>3287.86</v>
      </c>
      <c r="F1008" s="39">
        <f t="shared" si="16"/>
        <v>3123.4670000000001</v>
      </c>
      <c r="G1008" s="31">
        <f t="shared" si="0"/>
        <v>-164.39300000000003</v>
      </c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 spans="1:26" ht="14.25" customHeight="1" x14ac:dyDescent="0.25">
      <c r="A1009" s="37" t="s">
        <v>38</v>
      </c>
      <c r="B1009" s="37" t="s">
        <v>39</v>
      </c>
      <c r="C1009" s="37" t="s">
        <v>67</v>
      </c>
      <c r="D1009" s="37" t="s">
        <v>54</v>
      </c>
      <c r="E1009" s="38">
        <v>7168.09</v>
      </c>
      <c r="F1009" s="39">
        <f t="shared" si="16"/>
        <v>7168.09</v>
      </c>
      <c r="G1009" s="31">
        <f t="shared" si="0"/>
        <v>0</v>
      </c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 spans="1:26" ht="14.25" customHeight="1" x14ac:dyDescent="0.25">
      <c r="A1010" s="37" t="s">
        <v>47</v>
      </c>
      <c r="B1010" s="37" t="s">
        <v>48</v>
      </c>
      <c r="C1010" s="37" t="s">
        <v>68</v>
      </c>
      <c r="D1010" s="37" t="s">
        <v>54</v>
      </c>
      <c r="E1010" s="38">
        <v>5544.59</v>
      </c>
      <c r="F1010" s="39">
        <f t="shared" si="16"/>
        <v>5544.59</v>
      </c>
      <c r="G1010" s="31">
        <f t="shared" si="0"/>
        <v>0</v>
      </c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  <row r="1011" spans="1:26" ht="14.25" customHeight="1" x14ac:dyDescent="0.25">
      <c r="A1011" s="37" t="s">
        <v>38</v>
      </c>
      <c r="B1011" s="37" t="s">
        <v>39</v>
      </c>
      <c r="C1011" s="37" t="s">
        <v>65</v>
      </c>
      <c r="D1011" s="37" t="s">
        <v>59</v>
      </c>
      <c r="E1011" s="38">
        <v>3346.52</v>
      </c>
      <c r="F1011" s="39">
        <f t="shared" si="16"/>
        <v>3346.52</v>
      </c>
      <c r="G1011" s="31">
        <f t="shared" si="0"/>
        <v>0</v>
      </c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</row>
    <row r="1012" spans="1:26" ht="14.25" customHeight="1" x14ac:dyDescent="0.25">
      <c r="A1012" s="37" t="s">
        <v>38</v>
      </c>
      <c r="B1012" s="37" t="s">
        <v>48</v>
      </c>
      <c r="C1012" s="37" t="s">
        <v>66</v>
      </c>
      <c r="D1012" s="37" t="s">
        <v>50</v>
      </c>
      <c r="E1012" s="38">
        <v>9614.39</v>
      </c>
      <c r="F1012" s="39">
        <f t="shared" si="16"/>
        <v>9614.39</v>
      </c>
      <c r="G1012" s="31">
        <f t="shared" si="0"/>
        <v>0</v>
      </c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</row>
    <row r="1013" spans="1:26" ht="14.25" customHeight="1" x14ac:dyDescent="0.25">
      <c r="A1013" s="37" t="s">
        <v>63</v>
      </c>
      <c r="B1013" s="37" t="s">
        <v>57</v>
      </c>
      <c r="C1013" s="37" t="s">
        <v>49</v>
      </c>
      <c r="D1013" s="37" t="s">
        <v>41</v>
      </c>
      <c r="E1013" s="38">
        <v>131.53</v>
      </c>
      <c r="F1013" s="39">
        <f t="shared" si="16"/>
        <v>131.53</v>
      </c>
      <c r="G1013" s="31">
        <f t="shared" si="0"/>
        <v>0</v>
      </c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</row>
    <row r="1014" spans="1:26" ht="14.25" customHeight="1" x14ac:dyDescent="0.25">
      <c r="A1014" s="37" t="s">
        <v>38</v>
      </c>
      <c r="B1014" s="37" t="s">
        <v>52</v>
      </c>
      <c r="C1014" s="37" t="s">
        <v>53</v>
      </c>
      <c r="D1014" s="37" t="s">
        <v>54</v>
      </c>
      <c r="E1014" s="38">
        <v>1887.45</v>
      </c>
      <c r="F1014" s="39">
        <f t="shared" si="16"/>
        <v>1887.45</v>
      </c>
      <c r="G1014" s="31">
        <f t="shared" si="0"/>
        <v>0</v>
      </c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</row>
    <row r="1015" spans="1:26" ht="14.25" customHeight="1" x14ac:dyDescent="0.25">
      <c r="A1015" s="37" t="s">
        <v>47</v>
      </c>
      <c r="B1015" s="37" t="s">
        <v>52</v>
      </c>
      <c r="C1015" s="37" t="s">
        <v>58</v>
      </c>
      <c r="D1015" s="37" t="s">
        <v>59</v>
      </c>
      <c r="E1015" s="38">
        <v>234.42</v>
      </c>
      <c r="F1015" s="39">
        <f t="shared" si="16"/>
        <v>234.42</v>
      </c>
      <c r="G1015" s="31">
        <f t="shared" si="0"/>
        <v>0</v>
      </c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</row>
    <row r="1016" spans="1:26" ht="14.25" customHeight="1" x14ac:dyDescent="0.25">
      <c r="A1016" s="37" t="s">
        <v>47</v>
      </c>
      <c r="B1016" s="37" t="s">
        <v>52</v>
      </c>
      <c r="C1016" s="37" t="s">
        <v>66</v>
      </c>
      <c r="D1016" s="37" t="s">
        <v>54</v>
      </c>
      <c r="E1016" s="38">
        <v>3648.34</v>
      </c>
      <c r="F1016" s="39">
        <f t="shared" si="16"/>
        <v>3648.34</v>
      </c>
      <c r="G1016" s="31">
        <f t="shared" si="0"/>
        <v>0</v>
      </c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</row>
    <row r="1017" spans="1:26" ht="14.25" customHeight="1" x14ac:dyDescent="0.25">
      <c r="A1017" s="37" t="s">
        <v>47</v>
      </c>
      <c r="B1017" s="37" t="s">
        <v>39</v>
      </c>
      <c r="C1017" s="37" t="s">
        <v>69</v>
      </c>
      <c r="D1017" s="37" t="s">
        <v>59</v>
      </c>
      <c r="E1017" s="38">
        <v>9090.41</v>
      </c>
      <c r="F1017" s="39">
        <f t="shared" si="16"/>
        <v>9090.41</v>
      </c>
      <c r="G1017" s="31">
        <f t="shared" si="0"/>
        <v>0</v>
      </c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</row>
    <row r="1018" spans="1:26" ht="14.25" customHeight="1" x14ac:dyDescent="0.25">
      <c r="A1018" s="37" t="s">
        <v>63</v>
      </c>
      <c r="B1018" s="37" t="s">
        <v>39</v>
      </c>
      <c r="C1018" s="37" t="s">
        <v>40</v>
      </c>
      <c r="D1018" s="37" t="s">
        <v>59</v>
      </c>
      <c r="E1018" s="38">
        <v>8702.75</v>
      </c>
      <c r="F1018" s="39">
        <f t="shared" si="16"/>
        <v>8702.75</v>
      </c>
      <c r="G1018" s="31">
        <f t="shared" si="0"/>
        <v>0</v>
      </c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</row>
    <row r="1019" spans="1:26" ht="14.25" customHeight="1" x14ac:dyDescent="0.25">
      <c r="A1019" s="37" t="s">
        <v>47</v>
      </c>
      <c r="B1019" s="37" t="s">
        <v>57</v>
      </c>
      <c r="C1019" s="37" t="s">
        <v>58</v>
      </c>
      <c r="D1019" s="37" t="s">
        <v>50</v>
      </c>
      <c r="E1019" s="38">
        <v>226.82</v>
      </c>
      <c r="F1019" s="39">
        <f t="shared" si="16"/>
        <v>226.82</v>
      </c>
      <c r="G1019" s="31">
        <f t="shared" si="0"/>
        <v>0</v>
      </c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</row>
    <row r="1020" spans="1:26" ht="14.25" customHeight="1" x14ac:dyDescent="0.25">
      <c r="A1020" s="37" t="s">
        <v>47</v>
      </c>
      <c r="B1020" s="37" t="s">
        <v>52</v>
      </c>
      <c r="C1020" s="37" t="s">
        <v>70</v>
      </c>
      <c r="D1020" s="37" t="s">
        <v>50</v>
      </c>
      <c r="E1020" s="38">
        <v>6129.39</v>
      </c>
      <c r="F1020" s="39">
        <f t="shared" si="16"/>
        <v>6129.39</v>
      </c>
      <c r="G1020" s="31">
        <f t="shared" si="0"/>
        <v>0</v>
      </c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</row>
    <row r="1021" spans="1:26" ht="14.25" customHeight="1" x14ac:dyDescent="0.25">
      <c r="A1021" s="37" t="s">
        <v>63</v>
      </c>
      <c r="B1021" s="37" t="s">
        <v>48</v>
      </c>
      <c r="C1021" s="37" t="s">
        <v>58</v>
      </c>
      <c r="D1021" s="37" t="s">
        <v>59</v>
      </c>
      <c r="E1021" s="38">
        <v>6720.97</v>
      </c>
      <c r="F1021" s="39">
        <f t="shared" si="16"/>
        <v>6720.97</v>
      </c>
      <c r="G1021" s="31">
        <f t="shared" si="0"/>
        <v>0</v>
      </c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</row>
    <row r="1022" spans="1:26" ht="14.25" customHeight="1" x14ac:dyDescent="0.25">
      <c r="A1022" s="37" t="s">
        <v>63</v>
      </c>
      <c r="B1022" s="37" t="s">
        <v>52</v>
      </c>
      <c r="C1022" s="37" t="s">
        <v>64</v>
      </c>
      <c r="D1022" s="37" t="s">
        <v>54</v>
      </c>
      <c r="E1022" s="38">
        <v>6601.01</v>
      </c>
      <c r="F1022" s="39">
        <f t="shared" si="16"/>
        <v>6601.01</v>
      </c>
      <c r="G1022" s="31">
        <f t="shared" si="0"/>
        <v>0</v>
      </c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</row>
    <row r="1023" spans="1:26" ht="14.25" customHeight="1" x14ac:dyDescent="0.25">
      <c r="A1023" s="37" t="s">
        <v>47</v>
      </c>
      <c r="B1023" s="37" t="s">
        <v>39</v>
      </c>
      <c r="C1023" s="37" t="s">
        <v>67</v>
      </c>
      <c r="D1023" s="37" t="s">
        <v>54</v>
      </c>
      <c r="E1023" s="38">
        <v>3683.86</v>
      </c>
      <c r="F1023" s="39">
        <f t="shared" si="16"/>
        <v>3683.86</v>
      </c>
      <c r="G1023" s="31">
        <f t="shared" si="0"/>
        <v>0</v>
      </c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</row>
    <row r="1024" spans="1:26" ht="14.25" customHeight="1" x14ac:dyDescent="0.25">
      <c r="A1024" s="37" t="s">
        <v>38</v>
      </c>
      <c r="B1024" s="37" t="s">
        <v>48</v>
      </c>
      <c r="C1024" s="37" t="s">
        <v>68</v>
      </c>
      <c r="D1024" s="37" t="s">
        <v>41</v>
      </c>
      <c r="E1024" s="38">
        <v>2654.38</v>
      </c>
      <c r="F1024" s="39">
        <f t="shared" si="16"/>
        <v>2654.38</v>
      </c>
      <c r="G1024" s="31">
        <f t="shared" si="0"/>
        <v>0</v>
      </c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</row>
    <row r="1025" spans="1:26" ht="14.25" customHeight="1" x14ac:dyDescent="0.25">
      <c r="A1025" s="37" t="s">
        <v>44</v>
      </c>
      <c r="B1025" s="37" t="s">
        <v>52</v>
      </c>
      <c r="C1025" s="37" t="s">
        <v>55</v>
      </c>
      <c r="D1025" s="37" t="s">
        <v>59</v>
      </c>
      <c r="E1025" s="38">
        <v>4942.41</v>
      </c>
      <c r="F1025" s="39">
        <f t="shared" si="16"/>
        <v>4942.41</v>
      </c>
      <c r="G1025" s="31">
        <f t="shared" si="0"/>
        <v>0</v>
      </c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</row>
    <row r="1026" spans="1:26" ht="14.25" customHeight="1" x14ac:dyDescent="0.25">
      <c r="A1026" s="37" t="s">
        <v>63</v>
      </c>
      <c r="B1026" s="37" t="s">
        <v>39</v>
      </c>
      <c r="C1026" s="37" t="s">
        <v>49</v>
      </c>
      <c r="D1026" s="37" t="s">
        <v>59</v>
      </c>
      <c r="E1026" s="38">
        <v>1230.3699999999999</v>
      </c>
      <c r="F1026" s="39">
        <f t="shared" si="16"/>
        <v>1230.3699999999999</v>
      </c>
      <c r="G1026" s="31">
        <f t="shared" si="0"/>
        <v>0</v>
      </c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</row>
    <row r="1027" spans="1:26" ht="14.25" customHeight="1" x14ac:dyDescent="0.25">
      <c r="A1027" s="37" t="s">
        <v>47</v>
      </c>
      <c r="B1027" s="37" t="s">
        <v>57</v>
      </c>
      <c r="C1027" s="37" t="s">
        <v>55</v>
      </c>
      <c r="D1027" s="37" t="s">
        <v>41</v>
      </c>
      <c r="E1027" s="38">
        <v>7400.55</v>
      </c>
      <c r="F1027" s="39">
        <f t="shared" ref="F1027:F1090" si="17">IF(AND(B1027=$I$2,C1027=$I$3,D1027=$I$4),E1027*95%,E1027)</f>
        <v>7400.55</v>
      </c>
      <c r="G1027" s="31">
        <f t="shared" si="0"/>
        <v>0</v>
      </c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</row>
    <row r="1028" spans="1:26" ht="14.25" customHeight="1" x14ac:dyDescent="0.25">
      <c r="A1028" s="37" t="s">
        <v>44</v>
      </c>
      <c r="B1028" s="37" t="s">
        <v>48</v>
      </c>
      <c r="C1028" s="37" t="s">
        <v>55</v>
      </c>
      <c r="D1028" s="37" t="s">
        <v>54</v>
      </c>
      <c r="E1028" s="38">
        <v>1057.9100000000001</v>
      </c>
      <c r="F1028" s="39">
        <f t="shared" si="17"/>
        <v>1057.9100000000001</v>
      </c>
      <c r="G1028" s="31">
        <f t="shared" si="0"/>
        <v>0</v>
      </c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</row>
    <row r="1029" spans="1:26" ht="14.25" customHeight="1" x14ac:dyDescent="0.25">
      <c r="A1029" s="37" t="s">
        <v>44</v>
      </c>
      <c r="B1029" s="37" t="s">
        <v>57</v>
      </c>
      <c r="C1029" s="37" t="s">
        <v>64</v>
      </c>
      <c r="D1029" s="37" t="s">
        <v>41</v>
      </c>
      <c r="E1029" s="38">
        <v>7676.76</v>
      </c>
      <c r="F1029" s="39">
        <f t="shared" si="17"/>
        <v>7676.76</v>
      </c>
      <c r="G1029" s="31">
        <f t="shared" si="0"/>
        <v>0</v>
      </c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</row>
    <row r="1030" spans="1:26" ht="14.25" customHeight="1" x14ac:dyDescent="0.25">
      <c r="A1030" s="37" t="s">
        <v>63</v>
      </c>
      <c r="B1030" s="37" t="s">
        <v>57</v>
      </c>
      <c r="C1030" s="37" t="s">
        <v>70</v>
      </c>
      <c r="D1030" s="37" t="s">
        <v>50</v>
      </c>
      <c r="E1030" s="38">
        <v>6608.18</v>
      </c>
      <c r="F1030" s="39">
        <f t="shared" si="17"/>
        <v>6608.18</v>
      </c>
      <c r="G1030" s="31">
        <f t="shared" si="0"/>
        <v>0</v>
      </c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</row>
    <row r="1031" spans="1:26" ht="14.25" customHeight="1" x14ac:dyDescent="0.25">
      <c r="A1031" s="37" t="s">
        <v>47</v>
      </c>
      <c r="B1031" s="37" t="s">
        <v>52</v>
      </c>
      <c r="C1031" s="37" t="s">
        <v>67</v>
      </c>
      <c r="D1031" s="37" t="s">
        <v>59</v>
      </c>
      <c r="E1031" s="38">
        <v>8700.81</v>
      </c>
      <c r="F1031" s="39">
        <f t="shared" si="17"/>
        <v>8700.81</v>
      </c>
      <c r="G1031" s="31">
        <f t="shared" si="0"/>
        <v>0</v>
      </c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</row>
    <row r="1032" spans="1:26" ht="14.25" customHeight="1" x14ac:dyDescent="0.25">
      <c r="A1032" s="37" t="s">
        <v>47</v>
      </c>
      <c r="B1032" s="37" t="s">
        <v>57</v>
      </c>
      <c r="C1032" s="37" t="s">
        <v>53</v>
      </c>
      <c r="D1032" s="37" t="s">
        <v>59</v>
      </c>
      <c r="E1032" s="38">
        <v>8229.5</v>
      </c>
      <c r="F1032" s="39">
        <f t="shared" si="17"/>
        <v>8229.5</v>
      </c>
      <c r="G1032" s="31">
        <f t="shared" si="0"/>
        <v>0</v>
      </c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</row>
    <row r="1033" spans="1:26" ht="14.25" customHeight="1" x14ac:dyDescent="0.25">
      <c r="A1033" s="37" t="s">
        <v>44</v>
      </c>
      <c r="B1033" s="37" t="s">
        <v>57</v>
      </c>
      <c r="C1033" s="37" t="s">
        <v>49</v>
      </c>
      <c r="D1033" s="37" t="s">
        <v>50</v>
      </c>
      <c r="E1033" s="38">
        <v>638.58000000000004</v>
      </c>
      <c r="F1033" s="39">
        <f t="shared" si="17"/>
        <v>638.58000000000004</v>
      </c>
      <c r="G1033" s="31">
        <f t="shared" si="0"/>
        <v>0</v>
      </c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</row>
    <row r="1034" spans="1:26" ht="14.25" customHeight="1" x14ac:dyDescent="0.25">
      <c r="A1034" s="37" t="s">
        <v>63</v>
      </c>
      <c r="B1034" s="37" t="s">
        <v>57</v>
      </c>
      <c r="C1034" s="37" t="s">
        <v>67</v>
      </c>
      <c r="D1034" s="37" t="s">
        <v>54</v>
      </c>
      <c r="E1034" s="38">
        <v>4218.57</v>
      </c>
      <c r="F1034" s="39">
        <f t="shared" si="17"/>
        <v>4218.57</v>
      </c>
      <c r="G1034" s="31">
        <f t="shared" si="0"/>
        <v>0</v>
      </c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</row>
    <row r="1035" spans="1:26" ht="14.25" customHeight="1" x14ac:dyDescent="0.25">
      <c r="A1035" s="37" t="s">
        <v>63</v>
      </c>
      <c r="B1035" s="37" t="s">
        <v>52</v>
      </c>
      <c r="C1035" s="37" t="s">
        <v>67</v>
      </c>
      <c r="D1035" s="37" t="s">
        <v>59</v>
      </c>
      <c r="E1035" s="38">
        <v>3475.35</v>
      </c>
      <c r="F1035" s="39">
        <f t="shared" si="17"/>
        <v>3475.35</v>
      </c>
      <c r="G1035" s="31">
        <f t="shared" si="0"/>
        <v>0</v>
      </c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</row>
    <row r="1036" spans="1:26" ht="14.25" customHeight="1" x14ac:dyDescent="0.25">
      <c r="A1036" s="37" t="s">
        <v>38</v>
      </c>
      <c r="B1036" s="37" t="s">
        <v>48</v>
      </c>
      <c r="C1036" s="37" t="s">
        <v>68</v>
      </c>
      <c r="D1036" s="37" t="s">
        <v>50</v>
      </c>
      <c r="E1036" s="38">
        <v>5108.2</v>
      </c>
      <c r="F1036" s="39">
        <f t="shared" si="17"/>
        <v>5108.2</v>
      </c>
      <c r="G1036" s="31">
        <f t="shared" si="0"/>
        <v>0</v>
      </c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</row>
    <row r="1037" spans="1:26" ht="14.25" customHeight="1" x14ac:dyDescent="0.25">
      <c r="A1037" s="37" t="s">
        <v>47</v>
      </c>
      <c r="B1037" s="37" t="s">
        <v>48</v>
      </c>
      <c r="C1037" s="37" t="s">
        <v>64</v>
      </c>
      <c r="D1037" s="37" t="s">
        <v>50</v>
      </c>
      <c r="E1037" s="38">
        <v>2636.01</v>
      </c>
      <c r="F1037" s="39">
        <f t="shared" si="17"/>
        <v>2636.01</v>
      </c>
      <c r="G1037" s="31">
        <f t="shared" si="0"/>
        <v>0</v>
      </c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</row>
    <row r="1038" spans="1:26" ht="14.25" customHeight="1" x14ac:dyDescent="0.25">
      <c r="A1038" s="37" t="s">
        <v>38</v>
      </c>
      <c r="B1038" s="37" t="s">
        <v>52</v>
      </c>
      <c r="C1038" s="37" t="s">
        <v>64</v>
      </c>
      <c r="D1038" s="37" t="s">
        <v>41</v>
      </c>
      <c r="E1038" s="38">
        <v>5884.92</v>
      </c>
      <c r="F1038" s="39">
        <f t="shared" si="17"/>
        <v>5884.92</v>
      </c>
      <c r="G1038" s="31">
        <f t="shared" si="0"/>
        <v>0</v>
      </c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</row>
    <row r="1039" spans="1:26" ht="14.25" customHeight="1" x14ac:dyDescent="0.25">
      <c r="A1039" s="37" t="s">
        <v>38</v>
      </c>
      <c r="B1039" s="37" t="s">
        <v>52</v>
      </c>
      <c r="C1039" s="37" t="s">
        <v>68</v>
      </c>
      <c r="D1039" s="37" t="s">
        <v>54</v>
      </c>
      <c r="E1039" s="38">
        <v>7346.1</v>
      </c>
      <c r="F1039" s="39">
        <f t="shared" si="17"/>
        <v>7346.1</v>
      </c>
      <c r="G1039" s="31">
        <f t="shared" si="0"/>
        <v>0</v>
      </c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</row>
    <row r="1040" spans="1:26" ht="14.25" customHeight="1" x14ac:dyDescent="0.25">
      <c r="A1040" s="37" t="s">
        <v>44</v>
      </c>
      <c r="B1040" s="37" t="s">
        <v>39</v>
      </c>
      <c r="C1040" s="37" t="s">
        <v>55</v>
      </c>
      <c r="D1040" s="37" t="s">
        <v>54</v>
      </c>
      <c r="E1040" s="38">
        <v>6124.09</v>
      </c>
      <c r="F1040" s="39">
        <f t="shared" si="17"/>
        <v>6124.09</v>
      </c>
      <c r="G1040" s="31">
        <f t="shared" si="0"/>
        <v>0</v>
      </c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</row>
    <row r="1041" spans="1:26" ht="14.25" customHeight="1" x14ac:dyDescent="0.25">
      <c r="A1041" s="37" t="s">
        <v>44</v>
      </c>
      <c r="B1041" s="37" t="s">
        <v>52</v>
      </c>
      <c r="C1041" s="37" t="s">
        <v>53</v>
      </c>
      <c r="D1041" s="37" t="s">
        <v>50</v>
      </c>
      <c r="E1041" s="38">
        <v>6830.07</v>
      </c>
      <c r="F1041" s="39">
        <f t="shared" si="17"/>
        <v>6830.07</v>
      </c>
      <c r="G1041" s="31">
        <f t="shared" si="0"/>
        <v>0</v>
      </c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</row>
    <row r="1042" spans="1:26" ht="14.25" customHeight="1" x14ac:dyDescent="0.25">
      <c r="A1042" s="37" t="s">
        <v>47</v>
      </c>
      <c r="B1042" s="37" t="s">
        <v>39</v>
      </c>
      <c r="C1042" s="37" t="s">
        <v>68</v>
      </c>
      <c r="D1042" s="37" t="s">
        <v>50</v>
      </c>
      <c r="E1042" s="38">
        <v>3072.82</v>
      </c>
      <c r="F1042" s="39">
        <f t="shared" si="17"/>
        <v>3072.82</v>
      </c>
      <c r="G1042" s="31">
        <f t="shared" si="0"/>
        <v>0</v>
      </c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</row>
    <row r="1043" spans="1:26" ht="14.25" customHeight="1" x14ac:dyDescent="0.25">
      <c r="A1043" s="37" t="s">
        <v>38</v>
      </c>
      <c r="B1043" s="37" t="s">
        <v>48</v>
      </c>
      <c r="C1043" s="37" t="s">
        <v>49</v>
      </c>
      <c r="D1043" s="37" t="s">
        <v>54</v>
      </c>
      <c r="E1043" s="38">
        <v>7437.04</v>
      </c>
      <c r="F1043" s="39">
        <f t="shared" si="17"/>
        <v>7437.04</v>
      </c>
      <c r="G1043" s="31">
        <f t="shared" si="0"/>
        <v>0</v>
      </c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</row>
    <row r="1044" spans="1:26" ht="14.25" customHeight="1" x14ac:dyDescent="0.25">
      <c r="A1044" s="37" t="s">
        <v>47</v>
      </c>
      <c r="B1044" s="37" t="s">
        <v>48</v>
      </c>
      <c r="C1044" s="37" t="s">
        <v>66</v>
      </c>
      <c r="D1044" s="37" t="s">
        <v>41</v>
      </c>
      <c r="E1044" s="38">
        <v>4457.8900000000003</v>
      </c>
      <c r="F1044" s="39">
        <f t="shared" si="17"/>
        <v>4457.8900000000003</v>
      </c>
      <c r="G1044" s="31">
        <f t="shared" si="0"/>
        <v>0</v>
      </c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</row>
    <row r="1045" spans="1:26" ht="14.25" customHeight="1" x14ac:dyDescent="0.25">
      <c r="A1045" s="37" t="s">
        <v>47</v>
      </c>
      <c r="B1045" s="37" t="s">
        <v>57</v>
      </c>
      <c r="C1045" s="37" t="s">
        <v>66</v>
      </c>
      <c r="D1045" s="37" t="s">
        <v>54</v>
      </c>
      <c r="E1045" s="38">
        <v>184.11</v>
      </c>
      <c r="F1045" s="39">
        <f t="shared" si="17"/>
        <v>184.11</v>
      </c>
      <c r="G1045" s="31">
        <f t="shared" si="0"/>
        <v>0</v>
      </c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</row>
    <row r="1046" spans="1:26" ht="14.25" customHeight="1" x14ac:dyDescent="0.25">
      <c r="A1046" s="37" t="s">
        <v>47</v>
      </c>
      <c r="B1046" s="37" t="s">
        <v>57</v>
      </c>
      <c r="C1046" s="37" t="s">
        <v>66</v>
      </c>
      <c r="D1046" s="37" t="s">
        <v>50</v>
      </c>
      <c r="E1046" s="38">
        <v>2294.9</v>
      </c>
      <c r="F1046" s="39">
        <f t="shared" si="17"/>
        <v>2294.9</v>
      </c>
      <c r="G1046" s="31">
        <f t="shared" si="0"/>
        <v>0</v>
      </c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</row>
    <row r="1047" spans="1:26" ht="14.25" customHeight="1" x14ac:dyDescent="0.25">
      <c r="A1047" s="37" t="s">
        <v>44</v>
      </c>
      <c r="B1047" s="37" t="s">
        <v>48</v>
      </c>
      <c r="C1047" s="37" t="s">
        <v>70</v>
      </c>
      <c r="D1047" s="37" t="s">
        <v>41</v>
      </c>
      <c r="E1047" s="38">
        <v>875.23</v>
      </c>
      <c r="F1047" s="39">
        <f t="shared" si="17"/>
        <v>875.23</v>
      </c>
      <c r="G1047" s="31">
        <f t="shared" si="0"/>
        <v>0</v>
      </c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</row>
    <row r="1048" spans="1:26" ht="14.25" customHeight="1" x14ac:dyDescent="0.25">
      <c r="A1048" s="37" t="s">
        <v>63</v>
      </c>
      <c r="B1048" s="37" t="s">
        <v>39</v>
      </c>
      <c r="C1048" s="37" t="s">
        <v>70</v>
      </c>
      <c r="D1048" s="37" t="s">
        <v>54</v>
      </c>
      <c r="E1048" s="38">
        <v>3336.56</v>
      </c>
      <c r="F1048" s="39">
        <f t="shared" si="17"/>
        <v>3336.56</v>
      </c>
      <c r="G1048" s="31">
        <f t="shared" si="0"/>
        <v>0</v>
      </c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</row>
    <row r="1049" spans="1:26" ht="14.25" customHeight="1" x14ac:dyDescent="0.25">
      <c r="A1049" s="37" t="s">
        <v>47</v>
      </c>
      <c r="B1049" s="37" t="s">
        <v>52</v>
      </c>
      <c r="C1049" s="37" t="s">
        <v>58</v>
      </c>
      <c r="D1049" s="37" t="s">
        <v>59</v>
      </c>
      <c r="E1049" s="38">
        <v>471.13</v>
      </c>
      <c r="F1049" s="39">
        <f t="shared" si="17"/>
        <v>471.13</v>
      </c>
      <c r="G1049" s="31">
        <f t="shared" si="0"/>
        <v>0</v>
      </c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</row>
    <row r="1050" spans="1:26" ht="14.25" customHeight="1" x14ac:dyDescent="0.25">
      <c r="A1050" s="37" t="s">
        <v>47</v>
      </c>
      <c r="B1050" s="37" t="s">
        <v>52</v>
      </c>
      <c r="C1050" s="37" t="s">
        <v>49</v>
      </c>
      <c r="D1050" s="37" t="s">
        <v>54</v>
      </c>
      <c r="E1050" s="38">
        <v>799.85</v>
      </c>
      <c r="F1050" s="39">
        <f t="shared" si="17"/>
        <v>799.85</v>
      </c>
      <c r="G1050" s="31">
        <f t="shared" si="0"/>
        <v>0</v>
      </c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</row>
    <row r="1051" spans="1:26" ht="14.25" customHeight="1" x14ac:dyDescent="0.25">
      <c r="A1051" s="37" t="s">
        <v>44</v>
      </c>
      <c r="B1051" s="37" t="s">
        <v>52</v>
      </c>
      <c r="C1051" s="37" t="s">
        <v>65</v>
      </c>
      <c r="D1051" s="37" t="s">
        <v>50</v>
      </c>
      <c r="E1051" s="38">
        <v>586.23</v>
      </c>
      <c r="F1051" s="39">
        <f t="shared" si="17"/>
        <v>586.23</v>
      </c>
      <c r="G1051" s="31">
        <f t="shared" si="0"/>
        <v>0</v>
      </c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</row>
    <row r="1052" spans="1:26" ht="14.25" customHeight="1" x14ac:dyDescent="0.25">
      <c r="A1052" s="37" t="s">
        <v>38</v>
      </c>
      <c r="B1052" s="37" t="s">
        <v>48</v>
      </c>
      <c r="C1052" s="37" t="s">
        <v>40</v>
      </c>
      <c r="D1052" s="37" t="s">
        <v>50</v>
      </c>
      <c r="E1052" s="38">
        <v>4920.38</v>
      </c>
      <c r="F1052" s="39">
        <f t="shared" si="17"/>
        <v>4920.38</v>
      </c>
      <c r="G1052" s="31">
        <f t="shared" si="0"/>
        <v>0</v>
      </c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</row>
    <row r="1053" spans="1:26" ht="14.25" customHeight="1" x14ac:dyDescent="0.25">
      <c r="A1053" s="37" t="s">
        <v>44</v>
      </c>
      <c r="B1053" s="37" t="s">
        <v>48</v>
      </c>
      <c r="C1053" s="37" t="s">
        <v>70</v>
      </c>
      <c r="D1053" s="37" t="s">
        <v>41</v>
      </c>
      <c r="E1053" s="38">
        <v>7505.23</v>
      </c>
      <c r="F1053" s="39">
        <f t="shared" si="17"/>
        <v>7505.23</v>
      </c>
      <c r="G1053" s="31">
        <f t="shared" si="0"/>
        <v>0</v>
      </c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</row>
    <row r="1054" spans="1:26" ht="14.25" customHeight="1" x14ac:dyDescent="0.25">
      <c r="A1054" s="37" t="s">
        <v>44</v>
      </c>
      <c r="B1054" s="37" t="s">
        <v>48</v>
      </c>
      <c r="C1054" s="37" t="s">
        <v>64</v>
      </c>
      <c r="D1054" s="37" t="s">
        <v>54</v>
      </c>
      <c r="E1054" s="38">
        <v>2469.59</v>
      </c>
      <c r="F1054" s="39">
        <f t="shared" si="17"/>
        <v>2469.59</v>
      </c>
      <c r="G1054" s="31">
        <f t="shared" si="0"/>
        <v>0</v>
      </c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</row>
    <row r="1055" spans="1:26" ht="14.25" customHeight="1" x14ac:dyDescent="0.25">
      <c r="A1055" s="37" t="s">
        <v>38</v>
      </c>
      <c r="B1055" s="37" t="s">
        <v>39</v>
      </c>
      <c r="C1055" s="37" t="s">
        <v>69</v>
      </c>
      <c r="D1055" s="37" t="s">
        <v>59</v>
      </c>
      <c r="E1055" s="38">
        <v>4811.3</v>
      </c>
      <c r="F1055" s="39">
        <f t="shared" si="17"/>
        <v>4811.3</v>
      </c>
      <c r="G1055" s="31">
        <f t="shared" si="0"/>
        <v>0</v>
      </c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</row>
    <row r="1056" spans="1:26" ht="14.25" customHeight="1" x14ac:dyDescent="0.25">
      <c r="A1056" s="37" t="s">
        <v>63</v>
      </c>
      <c r="B1056" s="37" t="s">
        <v>39</v>
      </c>
      <c r="C1056" s="37" t="s">
        <v>58</v>
      </c>
      <c r="D1056" s="37" t="s">
        <v>50</v>
      </c>
      <c r="E1056" s="38">
        <v>8559.6299999999992</v>
      </c>
      <c r="F1056" s="39">
        <f t="shared" si="17"/>
        <v>8559.6299999999992</v>
      </c>
      <c r="G1056" s="31">
        <f t="shared" si="0"/>
        <v>0</v>
      </c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</row>
    <row r="1057" spans="1:26" ht="14.25" customHeight="1" x14ac:dyDescent="0.25">
      <c r="A1057" s="37" t="s">
        <v>63</v>
      </c>
      <c r="B1057" s="37" t="s">
        <v>48</v>
      </c>
      <c r="C1057" s="37" t="s">
        <v>53</v>
      </c>
      <c r="D1057" s="37" t="s">
        <v>59</v>
      </c>
      <c r="E1057" s="38">
        <v>1085.53</v>
      </c>
      <c r="F1057" s="39">
        <f t="shared" si="17"/>
        <v>1085.53</v>
      </c>
      <c r="G1057" s="31">
        <f t="shared" si="0"/>
        <v>0</v>
      </c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</row>
    <row r="1058" spans="1:26" ht="14.25" customHeight="1" x14ac:dyDescent="0.25">
      <c r="A1058" s="37" t="s">
        <v>44</v>
      </c>
      <c r="B1058" s="37" t="s">
        <v>52</v>
      </c>
      <c r="C1058" s="37" t="s">
        <v>55</v>
      </c>
      <c r="D1058" s="37" t="s">
        <v>54</v>
      </c>
      <c r="E1058" s="38">
        <v>6794.31</v>
      </c>
      <c r="F1058" s="39">
        <f t="shared" si="17"/>
        <v>6794.31</v>
      </c>
      <c r="G1058" s="31">
        <f t="shared" si="0"/>
        <v>0</v>
      </c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</row>
    <row r="1059" spans="1:26" ht="14.25" customHeight="1" x14ac:dyDescent="0.25">
      <c r="A1059" s="37" t="s">
        <v>63</v>
      </c>
      <c r="B1059" s="37" t="s">
        <v>52</v>
      </c>
      <c r="C1059" s="37" t="s">
        <v>58</v>
      </c>
      <c r="D1059" s="37" t="s">
        <v>41</v>
      </c>
      <c r="E1059" s="38">
        <v>4665.66</v>
      </c>
      <c r="F1059" s="39">
        <f t="shared" si="17"/>
        <v>4665.66</v>
      </c>
      <c r="G1059" s="31">
        <f t="shared" si="0"/>
        <v>0</v>
      </c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</row>
    <row r="1060" spans="1:26" ht="14.25" customHeight="1" x14ac:dyDescent="0.25">
      <c r="A1060" s="37" t="s">
        <v>44</v>
      </c>
      <c r="B1060" s="37" t="s">
        <v>39</v>
      </c>
      <c r="C1060" s="37" t="s">
        <v>45</v>
      </c>
      <c r="D1060" s="37" t="s">
        <v>54</v>
      </c>
      <c r="E1060" s="38">
        <v>3990.22</v>
      </c>
      <c r="F1060" s="39">
        <f t="shared" si="17"/>
        <v>3990.22</v>
      </c>
      <c r="G1060" s="31">
        <f t="shared" si="0"/>
        <v>0</v>
      </c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</row>
    <row r="1061" spans="1:26" ht="14.25" customHeight="1" x14ac:dyDescent="0.25">
      <c r="A1061" s="37" t="s">
        <v>47</v>
      </c>
      <c r="B1061" s="37" t="s">
        <v>48</v>
      </c>
      <c r="C1061" s="37" t="s">
        <v>70</v>
      </c>
      <c r="D1061" s="37" t="s">
        <v>50</v>
      </c>
      <c r="E1061" s="38">
        <v>4094.81</v>
      </c>
      <c r="F1061" s="39">
        <f t="shared" si="17"/>
        <v>4094.81</v>
      </c>
      <c r="G1061" s="31">
        <f t="shared" si="0"/>
        <v>0</v>
      </c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</row>
    <row r="1062" spans="1:26" ht="14.25" customHeight="1" x14ac:dyDescent="0.25">
      <c r="A1062" s="37" t="s">
        <v>47</v>
      </c>
      <c r="B1062" s="37" t="s">
        <v>57</v>
      </c>
      <c r="C1062" s="37" t="s">
        <v>55</v>
      </c>
      <c r="D1062" s="37" t="s">
        <v>41</v>
      </c>
      <c r="E1062" s="38">
        <v>8452.98</v>
      </c>
      <c r="F1062" s="39">
        <f t="shared" si="17"/>
        <v>8452.98</v>
      </c>
      <c r="G1062" s="31">
        <f t="shared" si="0"/>
        <v>0</v>
      </c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</row>
    <row r="1063" spans="1:26" ht="14.25" customHeight="1" x14ac:dyDescent="0.25">
      <c r="A1063" s="37" t="s">
        <v>38</v>
      </c>
      <c r="B1063" s="37" t="s">
        <v>52</v>
      </c>
      <c r="C1063" s="37" t="s">
        <v>65</v>
      </c>
      <c r="D1063" s="37" t="s">
        <v>59</v>
      </c>
      <c r="E1063" s="38">
        <v>5091.37</v>
      </c>
      <c r="F1063" s="39">
        <f t="shared" si="17"/>
        <v>5091.37</v>
      </c>
      <c r="G1063" s="31">
        <f t="shared" si="0"/>
        <v>0</v>
      </c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</row>
    <row r="1064" spans="1:26" ht="14.25" customHeight="1" x14ac:dyDescent="0.25">
      <c r="A1064" s="37" t="s">
        <v>38</v>
      </c>
      <c r="B1064" s="37" t="s">
        <v>39</v>
      </c>
      <c r="C1064" s="37" t="s">
        <v>69</v>
      </c>
      <c r="D1064" s="37" t="s">
        <v>54</v>
      </c>
      <c r="E1064" s="38">
        <v>6644.46</v>
      </c>
      <c r="F1064" s="39">
        <f t="shared" si="17"/>
        <v>6644.46</v>
      </c>
      <c r="G1064" s="31">
        <f t="shared" si="0"/>
        <v>0</v>
      </c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</row>
    <row r="1065" spans="1:26" ht="14.25" customHeight="1" x14ac:dyDescent="0.25">
      <c r="A1065" s="37" t="s">
        <v>44</v>
      </c>
      <c r="B1065" s="37" t="s">
        <v>39</v>
      </c>
      <c r="C1065" s="37" t="s">
        <v>49</v>
      </c>
      <c r="D1065" s="37" t="s">
        <v>59</v>
      </c>
      <c r="E1065" s="38">
        <v>6217.03</v>
      </c>
      <c r="F1065" s="39">
        <f t="shared" si="17"/>
        <v>6217.03</v>
      </c>
      <c r="G1065" s="31">
        <f t="shared" si="0"/>
        <v>0</v>
      </c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</row>
    <row r="1066" spans="1:26" ht="14.25" customHeight="1" x14ac:dyDescent="0.25">
      <c r="A1066" s="37" t="s">
        <v>44</v>
      </c>
      <c r="B1066" s="37" t="s">
        <v>39</v>
      </c>
      <c r="C1066" s="37" t="s">
        <v>49</v>
      </c>
      <c r="D1066" s="37" t="s">
        <v>50</v>
      </c>
      <c r="E1066" s="38">
        <v>4728.1499999999996</v>
      </c>
      <c r="F1066" s="39">
        <f t="shared" si="17"/>
        <v>4728.1499999999996</v>
      </c>
      <c r="G1066" s="31">
        <f t="shared" si="0"/>
        <v>0</v>
      </c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</row>
    <row r="1067" spans="1:26" ht="14.25" customHeight="1" x14ac:dyDescent="0.25">
      <c r="A1067" s="37" t="s">
        <v>63</v>
      </c>
      <c r="B1067" s="37" t="s">
        <v>48</v>
      </c>
      <c r="C1067" s="37" t="s">
        <v>53</v>
      </c>
      <c r="D1067" s="37" t="s">
        <v>59</v>
      </c>
      <c r="E1067" s="38">
        <v>1409.23</v>
      </c>
      <c r="F1067" s="39">
        <f t="shared" si="17"/>
        <v>1409.23</v>
      </c>
      <c r="G1067" s="31">
        <f t="shared" si="0"/>
        <v>0</v>
      </c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</row>
    <row r="1068" spans="1:26" ht="14.25" customHeight="1" x14ac:dyDescent="0.25">
      <c r="A1068" s="37" t="s">
        <v>44</v>
      </c>
      <c r="B1068" s="37" t="s">
        <v>39</v>
      </c>
      <c r="C1068" s="37" t="s">
        <v>65</v>
      </c>
      <c r="D1068" s="37" t="s">
        <v>59</v>
      </c>
      <c r="E1068" s="38">
        <v>8229.1299999999992</v>
      </c>
      <c r="F1068" s="39">
        <f t="shared" si="17"/>
        <v>8229.1299999999992</v>
      </c>
      <c r="G1068" s="31">
        <f t="shared" si="0"/>
        <v>0</v>
      </c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</row>
    <row r="1069" spans="1:26" ht="14.25" customHeight="1" x14ac:dyDescent="0.25">
      <c r="A1069" s="37" t="s">
        <v>63</v>
      </c>
      <c r="B1069" s="37" t="s">
        <v>48</v>
      </c>
      <c r="C1069" s="37" t="s">
        <v>55</v>
      </c>
      <c r="D1069" s="37" t="s">
        <v>54</v>
      </c>
      <c r="E1069" s="38">
        <v>6542.93</v>
      </c>
      <c r="F1069" s="39">
        <f t="shared" si="17"/>
        <v>6542.93</v>
      </c>
      <c r="G1069" s="31">
        <f t="shared" si="0"/>
        <v>0</v>
      </c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</row>
    <row r="1070" spans="1:26" ht="14.25" customHeight="1" x14ac:dyDescent="0.25">
      <c r="A1070" s="37" t="s">
        <v>44</v>
      </c>
      <c r="B1070" s="37" t="s">
        <v>52</v>
      </c>
      <c r="C1070" s="37" t="s">
        <v>55</v>
      </c>
      <c r="D1070" s="37" t="s">
        <v>54</v>
      </c>
      <c r="E1070" s="38">
        <v>9404.41</v>
      </c>
      <c r="F1070" s="39">
        <f t="shared" si="17"/>
        <v>9404.41</v>
      </c>
      <c r="G1070" s="31">
        <f t="shared" si="0"/>
        <v>0</v>
      </c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</row>
    <row r="1071" spans="1:26" ht="14.25" customHeight="1" x14ac:dyDescent="0.25">
      <c r="A1071" s="37" t="s">
        <v>44</v>
      </c>
      <c r="B1071" s="37" t="s">
        <v>48</v>
      </c>
      <c r="C1071" s="37" t="s">
        <v>45</v>
      </c>
      <c r="D1071" s="37" t="s">
        <v>41</v>
      </c>
      <c r="E1071" s="38">
        <v>9496.6</v>
      </c>
      <c r="F1071" s="39">
        <f t="shared" si="17"/>
        <v>9496.6</v>
      </c>
      <c r="G1071" s="31">
        <f t="shared" si="0"/>
        <v>0</v>
      </c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</row>
    <row r="1072" spans="1:26" ht="14.25" customHeight="1" x14ac:dyDescent="0.25">
      <c r="A1072" s="37" t="s">
        <v>38</v>
      </c>
      <c r="B1072" s="37" t="s">
        <v>57</v>
      </c>
      <c r="C1072" s="37" t="s">
        <v>70</v>
      </c>
      <c r="D1072" s="37" t="s">
        <v>50</v>
      </c>
      <c r="E1072" s="38">
        <v>2538.62</v>
      </c>
      <c r="F1072" s="39">
        <f t="shared" si="17"/>
        <v>2538.62</v>
      </c>
      <c r="G1072" s="31">
        <f t="shared" si="0"/>
        <v>0</v>
      </c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</row>
    <row r="1073" spans="1:26" ht="14.25" customHeight="1" x14ac:dyDescent="0.25">
      <c r="A1073" s="37" t="s">
        <v>44</v>
      </c>
      <c r="B1073" s="37" t="s">
        <v>52</v>
      </c>
      <c r="C1073" s="37" t="s">
        <v>64</v>
      </c>
      <c r="D1073" s="37" t="s">
        <v>41</v>
      </c>
      <c r="E1073" s="38">
        <v>253.57</v>
      </c>
      <c r="F1073" s="39">
        <f t="shared" si="17"/>
        <v>253.57</v>
      </c>
      <c r="G1073" s="31">
        <f t="shared" si="0"/>
        <v>0</v>
      </c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</row>
    <row r="1074" spans="1:26" ht="14.25" customHeight="1" x14ac:dyDescent="0.25">
      <c r="A1074" s="37" t="s">
        <v>63</v>
      </c>
      <c r="B1074" s="37" t="s">
        <v>52</v>
      </c>
      <c r="C1074" s="37" t="s">
        <v>49</v>
      </c>
      <c r="D1074" s="37" t="s">
        <v>50</v>
      </c>
      <c r="E1074" s="38">
        <v>9477.8700000000008</v>
      </c>
      <c r="F1074" s="39">
        <f t="shared" si="17"/>
        <v>9477.8700000000008</v>
      </c>
      <c r="G1074" s="31">
        <f t="shared" si="0"/>
        <v>0</v>
      </c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</row>
    <row r="1075" spans="1:26" ht="14.25" customHeight="1" x14ac:dyDescent="0.25">
      <c r="A1075" s="37" t="s">
        <v>47</v>
      </c>
      <c r="B1075" s="37" t="s">
        <v>39</v>
      </c>
      <c r="C1075" s="37" t="s">
        <v>49</v>
      </c>
      <c r="D1075" s="37" t="s">
        <v>50</v>
      </c>
      <c r="E1075" s="38">
        <v>2144.37</v>
      </c>
      <c r="F1075" s="39">
        <f t="shared" si="17"/>
        <v>2144.37</v>
      </c>
      <c r="G1075" s="31">
        <f t="shared" si="0"/>
        <v>0</v>
      </c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</row>
    <row r="1076" spans="1:26" ht="14.25" customHeight="1" x14ac:dyDescent="0.25">
      <c r="A1076" s="37" t="s">
        <v>47</v>
      </c>
      <c r="B1076" s="37" t="s">
        <v>48</v>
      </c>
      <c r="C1076" s="37" t="s">
        <v>45</v>
      </c>
      <c r="D1076" s="37" t="s">
        <v>59</v>
      </c>
      <c r="E1076" s="38">
        <v>8886.15</v>
      </c>
      <c r="F1076" s="39">
        <f t="shared" si="17"/>
        <v>8886.15</v>
      </c>
      <c r="G1076" s="31">
        <f t="shared" si="0"/>
        <v>0</v>
      </c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</row>
    <row r="1077" spans="1:26" ht="14.25" customHeight="1" x14ac:dyDescent="0.25">
      <c r="A1077" s="37" t="s">
        <v>44</v>
      </c>
      <c r="B1077" s="37" t="s">
        <v>57</v>
      </c>
      <c r="C1077" s="37" t="s">
        <v>70</v>
      </c>
      <c r="D1077" s="37" t="s">
        <v>59</v>
      </c>
      <c r="E1077" s="38">
        <v>6670.85</v>
      </c>
      <c r="F1077" s="39">
        <f t="shared" si="17"/>
        <v>6670.85</v>
      </c>
      <c r="G1077" s="31">
        <f t="shared" si="0"/>
        <v>0</v>
      </c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</row>
    <row r="1078" spans="1:26" ht="14.25" customHeight="1" x14ac:dyDescent="0.25">
      <c r="A1078" s="37" t="s">
        <v>44</v>
      </c>
      <c r="B1078" s="37" t="s">
        <v>52</v>
      </c>
      <c r="C1078" s="37" t="s">
        <v>58</v>
      </c>
      <c r="D1078" s="37" t="s">
        <v>41</v>
      </c>
      <c r="E1078" s="38">
        <v>941.43</v>
      </c>
      <c r="F1078" s="39">
        <f t="shared" si="17"/>
        <v>941.43</v>
      </c>
      <c r="G1078" s="31">
        <f t="shared" si="0"/>
        <v>0</v>
      </c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</row>
    <row r="1079" spans="1:26" ht="14.25" customHeight="1" x14ac:dyDescent="0.25">
      <c r="A1079" s="37" t="s">
        <v>63</v>
      </c>
      <c r="B1079" s="37" t="s">
        <v>39</v>
      </c>
      <c r="C1079" s="37" t="s">
        <v>45</v>
      </c>
      <c r="D1079" s="37" t="s">
        <v>41</v>
      </c>
      <c r="E1079" s="38">
        <v>3122.8</v>
      </c>
      <c r="F1079" s="39">
        <f t="shared" si="17"/>
        <v>2966.66</v>
      </c>
      <c r="G1079" s="31">
        <f t="shared" si="0"/>
        <v>-156.14000000000033</v>
      </c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</row>
    <row r="1080" spans="1:26" ht="14.25" customHeight="1" x14ac:dyDescent="0.25">
      <c r="A1080" s="37" t="s">
        <v>44</v>
      </c>
      <c r="B1080" s="37" t="s">
        <v>39</v>
      </c>
      <c r="C1080" s="37" t="s">
        <v>55</v>
      </c>
      <c r="D1080" s="37" t="s">
        <v>59</v>
      </c>
      <c r="E1080" s="38">
        <v>6906.91</v>
      </c>
      <c r="F1080" s="39">
        <f t="shared" si="17"/>
        <v>6906.91</v>
      </c>
      <c r="G1080" s="31">
        <f t="shared" si="0"/>
        <v>0</v>
      </c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</row>
    <row r="1081" spans="1:26" ht="14.25" customHeight="1" x14ac:dyDescent="0.25">
      <c r="A1081" s="37" t="s">
        <v>44</v>
      </c>
      <c r="B1081" s="37" t="s">
        <v>48</v>
      </c>
      <c r="C1081" s="37" t="s">
        <v>55</v>
      </c>
      <c r="D1081" s="37" t="s">
        <v>54</v>
      </c>
      <c r="E1081" s="38">
        <v>4064.95</v>
      </c>
      <c r="F1081" s="39">
        <f t="shared" si="17"/>
        <v>4064.95</v>
      </c>
      <c r="G1081" s="31">
        <f t="shared" si="0"/>
        <v>0</v>
      </c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</row>
    <row r="1082" spans="1:26" ht="14.25" customHeight="1" x14ac:dyDescent="0.25">
      <c r="A1082" s="37" t="s">
        <v>47</v>
      </c>
      <c r="B1082" s="37" t="s">
        <v>52</v>
      </c>
      <c r="C1082" s="37" t="s">
        <v>65</v>
      </c>
      <c r="D1082" s="37" t="s">
        <v>41</v>
      </c>
      <c r="E1082" s="38">
        <v>5177.1499999999996</v>
      </c>
      <c r="F1082" s="39">
        <f t="shared" si="17"/>
        <v>5177.1499999999996</v>
      </c>
      <c r="G1082" s="31">
        <f t="shared" si="0"/>
        <v>0</v>
      </c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</row>
    <row r="1083" spans="1:26" ht="14.25" customHeight="1" x14ac:dyDescent="0.25">
      <c r="A1083" s="37" t="s">
        <v>63</v>
      </c>
      <c r="B1083" s="37" t="s">
        <v>52</v>
      </c>
      <c r="C1083" s="37" t="s">
        <v>58</v>
      </c>
      <c r="D1083" s="37" t="s">
        <v>50</v>
      </c>
      <c r="E1083" s="38">
        <v>5505.71</v>
      </c>
      <c r="F1083" s="39">
        <f t="shared" si="17"/>
        <v>5505.71</v>
      </c>
      <c r="G1083" s="31">
        <f t="shared" si="0"/>
        <v>0</v>
      </c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</row>
    <row r="1084" spans="1:26" ht="14.25" customHeight="1" x14ac:dyDescent="0.25">
      <c r="A1084" s="37" t="s">
        <v>38</v>
      </c>
      <c r="B1084" s="37" t="s">
        <v>48</v>
      </c>
      <c r="C1084" s="37" t="s">
        <v>40</v>
      </c>
      <c r="D1084" s="37" t="s">
        <v>50</v>
      </c>
      <c r="E1084" s="38">
        <v>8685.31</v>
      </c>
      <c r="F1084" s="39">
        <f t="shared" si="17"/>
        <v>8685.31</v>
      </c>
      <c r="G1084" s="31">
        <f t="shared" si="0"/>
        <v>0</v>
      </c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</row>
    <row r="1085" spans="1:26" ht="14.25" customHeight="1" x14ac:dyDescent="0.25">
      <c r="A1085" s="37" t="s">
        <v>63</v>
      </c>
      <c r="B1085" s="37" t="s">
        <v>48</v>
      </c>
      <c r="C1085" s="37" t="s">
        <v>45</v>
      </c>
      <c r="D1085" s="37" t="s">
        <v>50</v>
      </c>
      <c r="E1085" s="38">
        <v>5184.43</v>
      </c>
      <c r="F1085" s="39">
        <f t="shared" si="17"/>
        <v>5184.43</v>
      </c>
      <c r="G1085" s="31">
        <f t="shared" si="0"/>
        <v>0</v>
      </c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</row>
    <row r="1086" spans="1:26" ht="14.25" customHeight="1" x14ac:dyDescent="0.25">
      <c r="A1086" s="37" t="s">
        <v>44</v>
      </c>
      <c r="B1086" s="37" t="s">
        <v>52</v>
      </c>
      <c r="C1086" s="37" t="s">
        <v>70</v>
      </c>
      <c r="D1086" s="37" t="s">
        <v>41</v>
      </c>
      <c r="E1086" s="38">
        <v>3955.79</v>
      </c>
      <c r="F1086" s="39">
        <f t="shared" si="17"/>
        <v>3955.79</v>
      </c>
      <c r="G1086" s="31">
        <f t="shared" si="0"/>
        <v>0</v>
      </c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</row>
    <row r="1087" spans="1:26" ht="14.25" customHeight="1" x14ac:dyDescent="0.25">
      <c r="A1087" s="37" t="s">
        <v>44</v>
      </c>
      <c r="B1087" s="37" t="s">
        <v>52</v>
      </c>
      <c r="C1087" s="37" t="s">
        <v>64</v>
      </c>
      <c r="D1087" s="37" t="s">
        <v>59</v>
      </c>
      <c r="E1087" s="38">
        <v>6958.4</v>
      </c>
      <c r="F1087" s="39">
        <f t="shared" si="17"/>
        <v>6958.4</v>
      </c>
      <c r="G1087" s="31">
        <f t="shared" si="0"/>
        <v>0</v>
      </c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</row>
    <row r="1088" spans="1:26" ht="14.25" customHeight="1" x14ac:dyDescent="0.25">
      <c r="A1088" s="37" t="s">
        <v>38</v>
      </c>
      <c r="B1088" s="37" t="s">
        <v>39</v>
      </c>
      <c r="C1088" s="37" t="s">
        <v>55</v>
      </c>
      <c r="D1088" s="37" t="s">
        <v>54</v>
      </c>
      <c r="E1088" s="38">
        <v>3005.77</v>
      </c>
      <c r="F1088" s="39">
        <f t="shared" si="17"/>
        <v>3005.77</v>
      </c>
      <c r="G1088" s="31">
        <f t="shared" si="0"/>
        <v>0</v>
      </c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</row>
    <row r="1089" spans="1:26" ht="14.25" customHeight="1" x14ac:dyDescent="0.25">
      <c r="A1089" s="37" t="s">
        <v>38</v>
      </c>
      <c r="B1089" s="37" t="s">
        <v>52</v>
      </c>
      <c r="C1089" s="37" t="s">
        <v>58</v>
      </c>
      <c r="D1089" s="37" t="s">
        <v>50</v>
      </c>
      <c r="E1089" s="38">
        <v>2254.5500000000002</v>
      </c>
      <c r="F1089" s="39">
        <f t="shared" si="17"/>
        <v>2254.5500000000002</v>
      </c>
      <c r="G1089" s="31">
        <f t="shared" si="0"/>
        <v>0</v>
      </c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</row>
    <row r="1090" spans="1:26" ht="14.25" customHeight="1" x14ac:dyDescent="0.25">
      <c r="A1090" s="37" t="s">
        <v>47</v>
      </c>
      <c r="B1090" s="37" t="s">
        <v>52</v>
      </c>
      <c r="C1090" s="37" t="s">
        <v>69</v>
      </c>
      <c r="D1090" s="37" t="s">
        <v>59</v>
      </c>
      <c r="E1090" s="38">
        <v>459.75</v>
      </c>
      <c r="F1090" s="39">
        <f t="shared" si="17"/>
        <v>459.75</v>
      </c>
      <c r="G1090" s="31">
        <f t="shared" si="0"/>
        <v>0</v>
      </c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</row>
    <row r="1091" spans="1:26" ht="14.25" customHeight="1" x14ac:dyDescent="0.25">
      <c r="A1091" s="37" t="s">
        <v>63</v>
      </c>
      <c r="B1091" s="37" t="s">
        <v>48</v>
      </c>
      <c r="C1091" s="37" t="s">
        <v>55</v>
      </c>
      <c r="D1091" s="37" t="s">
        <v>54</v>
      </c>
      <c r="E1091" s="38">
        <v>6806.61</v>
      </c>
      <c r="F1091" s="39">
        <f t="shared" ref="F1091:F1154" si="18">IF(AND(B1091=$I$2,C1091=$I$3,D1091=$I$4),E1091*95%,E1091)</f>
        <v>6806.61</v>
      </c>
      <c r="G1091" s="31">
        <f t="shared" si="0"/>
        <v>0</v>
      </c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</row>
    <row r="1092" spans="1:26" ht="14.25" customHeight="1" x14ac:dyDescent="0.25">
      <c r="A1092" s="37" t="s">
        <v>47</v>
      </c>
      <c r="B1092" s="37" t="s">
        <v>52</v>
      </c>
      <c r="C1092" s="37" t="s">
        <v>70</v>
      </c>
      <c r="D1092" s="37" t="s">
        <v>41</v>
      </c>
      <c r="E1092" s="38">
        <v>2446.5500000000002</v>
      </c>
      <c r="F1092" s="39">
        <f t="shared" si="18"/>
        <v>2446.5500000000002</v>
      </c>
      <c r="G1092" s="31">
        <f t="shared" si="0"/>
        <v>0</v>
      </c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</row>
    <row r="1093" spans="1:26" ht="14.25" customHeight="1" x14ac:dyDescent="0.25">
      <c r="A1093" s="37" t="s">
        <v>44</v>
      </c>
      <c r="B1093" s="37" t="s">
        <v>39</v>
      </c>
      <c r="C1093" s="37" t="s">
        <v>45</v>
      </c>
      <c r="D1093" s="37" t="s">
        <v>41</v>
      </c>
      <c r="E1093" s="38">
        <v>836.01</v>
      </c>
      <c r="F1093" s="39">
        <f t="shared" si="18"/>
        <v>794.20949999999993</v>
      </c>
      <c r="G1093" s="31">
        <f t="shared" si="0"/>
        <v>-41.800500000000056</v>
      </c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</row>
    <row r="1094" spans="1:26" ht="14.25" customHeight="1" x14ac:dyDescent="0.25">
      <c r="A1094" s="37" t="s">
        <v>44</v>
      </c>
      <c r="B1094" s="37" t="s">
        <v>57</v>
      </c>
      <c r="C1094" s="37" t="s">
        <v>55</v>
      </c>
      <c r="D1094" s="37" t="s">
        <v>59</v>
      </c>
      <c r="E1094" s="38">
        <v>394.98</v>
      </c>
      <c r="F1094" s="39">
        <f t="shared" si="18"/>
        <v>394.98</v>
      </c>
      <c r="G1094" s="31">
        <f t="shared" si="0"/>
        <v>0</v>
      </c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</row>
    <row r="1095" spans="1:26" ht="14.25" customHeight="1" x14ac:dyDescent="0.25">
      <c r="A1095" s="37" t="s">
        <v>38</v>
      </c>
      <c r="B1095" s="37" t="s">
        <v>48</v>
      </c>
      <c r="C1095" s="37" t="s">
        <v>66</v>
      </c>
      <c r="D1095" s="37" t="s">
        <v>54</v>
      </c>
      <c r="E1095" s="38">
        <v>1883.16</v>
      </c>
      <c r="F1095" s="39">
        <f t="shared" si="18"/>
        <v>1883.16</v>
      </c>
      <c r="G1095" s="31">
        <f t="shared" si="0"/>
        <v>0</v>
      </c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</row>
    <row r="1096" spans="1:26" ht="14.25" customHeight="1" x14ac:dyDescent="0.25">
      <c r="A1096" s="37" t="s">
        <v>47</v>
      </c>
      <c r="B1096" s="37" t="s">
        <v>57</v>
      </c>
      <c r="C1096" s="37" t="s">
        <v>65</v>
      </c>
      <c r="D1096" s="37" t="s">
        <v>50</v>
      </c>
      <c r="E1096" s="38">
        <v>3196.89</v>
      </c>
      <c r="F1096" s="39">
        <f t="shared" si="18"/>
        <v>3196.89</v>
      </c>
      <c r="G1096" s="31">
        <f t="shared" si="0"/>
        <v>0</v>
      </c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</row>
    <row r="1097" spans="1:26" ht="14.25" customHeight="1" x14ac:dyDescent="0.25">
      <c r="A1097" s="37" t="s">
        <v>44</v>
      </c>
      <c r="B1097" s="37" t="s">
        <v>52</v>
      </c>
      <c r="C1097" s="37" t="s">
        <v>58</v>
      </c>
      <c r="D1097" s="37" t="s">
        <v>50</v>
      </c>
      <c r="E1097" s="38">
        <v>208.4</v>
      </c>
      <c r="F1097" s="39">
        <f t="shared" si="18"/>
        <v>208.4</v>
      </c>
      <c r="G1097" s="31">
        <f t="shared" si="0"/>
        <v>0</v>
      </c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</row>
    <row r="1098" spans="1:26" ht="14.25" customHeight="1" x14ac:dyDescent="0.25">
      <c r="A1098" s="37" t="s">
        <v>63</v>
      </c>
      <c r="B1098" s="37" t="s">
        <v>48</v>
      </c>
      <c r="C1098" s="37" t="s">
        <v>65</v>
      </c>
      <c r="D1098" s="37" t="s">
        <v>59</v>
      </c>
      <c r="E1098" s="38">
        <v>14</v>
      </c>
      <c r="F1098" s="39">
        <f t="shared" si="18"/>
        <v>14</v>
      </c>
      <c r="G1098" s="31">
        <f t="shared" si="0"/>
        <v>0</v>
      </c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</row>
    <row r="1099" spans="1:26" ht="14.25" customHeight="1" x14ac:dyDescent="0.25">
      <c r="A1099" s="37" t="s">
        <v>44</v>
      </c>
      <c r="B1099" s="37" t="s">
        <v>57</v>
      </c>
      <c r="C1099" s="37" t="s">
        <v>64</v>
      </c>
      <c r="D1099" s="37" t="s">
        <v>54</v>
      </c>
      <c r="E1099" s="38">
        <v>5522.55</v>
      </c>
      <c r="F1099" s="39">
        <f t="shared" si="18"/>
        <v>5522.55</v>
      </c>
      <c r="G1099" s="31">
        <f t="shared" si="0"/>
        <v>0</v>
      </c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</row>
    <row r="1100" spans="1:26" ht="14.25" customHeight="1" x14ac:dyDescent="0.25">
      <c r="A1100" s="37" t="s">
        <v>63</v>
      </c>
      <c r="B1100" s="37" t="s">
        <v>57</v>
      </c>
      <c r="C1100" s="37" t="s">
        <v>58</v>
      </c>
      <c r="D1100" s="37" t="s">
        <v>41</v>
      </c>
      <c r="E1100" s="38">
        <v>2007.96</v>
      </c>
      <c r="F1100" s="39">
        <f t="shared" si="18"/>
        <v>2007.96</v>
      </c>
      <c r="G1100" s="31">
        <f t="shared" si="0"/>
        <v>0</v>
      </c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</row>
    <row r="1101" spans="1:26" ht="14.25" customHeight="1" x14ac:dyDescent="0.25">
      <c r="A1101" s="37" t="s">
        <v>44</v>
      </c>
      <c r="B1101" s="37" t="s">
        <v>39</v>
      </c>
      <c r="C1101" s="37" t="s">
        <v>69</v>
      </c>
      <c r="D1101" s="37" t="s">
        <v>54</v>
      </c>
      <c r="E1101" s="38">
        <v>9139.43</v>
      </c>
      <c r="F1101" s="39">
        <f t="shared" si="18"/>
        <v>9139.43</v>
      </c>
      <c r="G1101" s="31">
        <f t="shared" si="0"/>
        <v>0</v>
      </c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</row>
    <row r="1102" spans="1:26" ht="14.25" customHeight="1" x14ac:dyDescent="0.25">
      <c r="A1102" s="37" t="s">
        <v>63</v>
      </c>
      <c r="B1102" s="37" t="s">
        <v>39</v>
      </c>
      <c r="C1102" s="37" t="s">
        <v>70</v>
      </c>
      <c r="D1102" s="37" t="s">
        <v>50</v>
      </c>
      <c r="E1102" s="38">
        <v>4768.92</v>
      </c>
      <c r="F1102" s="39">
        <f t="shared" si="18"/>
        <v>4768.92</v>
      </c>
      <c r="G1102" s="31">
        <f t="shared" si="0"/>
        <v>0</v>
      </c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</row>
    <row r="1103" spans="1:26" ht="14.25" customHeight="1" x14ac:dyDescent="0.25">
      <c r="A1103" s="37" t="s">
        <v>38</v>
      </c>
      <c r="B1103" s="37" t="s">
        <v>48</v>
      </c>
      <c r="C1103" s="37" t="s">
        <v>49</v>
      </c>
      <c r="D1103" s="37" t="s">
        <v>41</v>
      </c>
      <c r="E1103" s="38">
        <v>233.93</v>
      </c>
      <c r="F1103" s="39">
        <f t="shared" si="18"/>
        <v>233.93</v>
      </c>
      <c r="G1103" s="31">
        <f t="shared" si="0"/>
        <v>0</v>
      </c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</row>
    <row r="1104" spans="1:26" ht="14.25" customHeight="1" x14ac:dyDescent="0.25">
      <c r="A1104" s="37" t="s">
        <v>47</v>
      </c>
      <c r="B1104" s="37" t="s">
        <v>57</v>
      </c>
      <c r="C1104" s="37" t="s">
        <v>65</v>
      </c>
      <c r="D1104" s="37" t="s">
        <v>59</v>
      </c>
      <c r="E1104" s="38">
        <v>2526.65</v>
      </c>
      <c r="F1104" s="39">
        <f t="shared" si="18"/>
        <v>2526.65</v>
      </c>
      <c r="G1104" s="31">
        <f t="shared" si="0"/>
        <v>0</v>
      </c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</row>
    <row r="1105" spans="1:26" ht="14.25" customHeight="1" x14ac:dyDescent="0.25">
      <c r="A1105" s="37" t="s">
        <v>63</v>
      </c>
      <c r="B1105" s="37" t="s">
        <v>48</v>
      </c>
      <c r="C1105" s="37" t="s">
        <v>65</v>
      </c>
      <c r="D1105" s="37" t="s">
        <v>41</v>
      </c>
      <c r="E1105" s="38">
        <v>1016.32</v>
      </c>
      <c r="F1105" s="39">
        <f t="shared" si="18"/>
        <v>1016.32</v>
      </c>
      <c r="G1105" s="31">
        <f t="shared" si="0"/>
        <v>0</v>
      </c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</row>
    <row r="1106" spans="1:26" ht="14.25" customHeight="1" x14ac:dyDescent="0.25">
      <c r="A1106" s="37" t="s">
        <v>44</v>
      </c>
      <c r="B1106" s="37" t="s">
        <v>39</v>
      </c>
      <c r="C1106" s="37" t="s">
        <v>69</v>
      </c>
      <c r="D1106" s="37" t="s">
        <v>59</v>
      </c>
      <c r="E1106" s="38">
        <v>4189.08</v>
      </c>
      <c r="F1106" s="39">
        <f t="shared" si="18"/>
        <v>4189.08</v>
      </c>
      <c r="G1106" s="31">
        <f t="shared" si="0"/>
        <v>0</v>
      </c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</row>
    <row r="1107" spans="1:26" ht="14.25" customHeight="1" x14ac:dyDescent="0.25">
      <c r="A1107" s="37" t="s">
        <v>63</v>
      </c>
      <c r="B1107" s="37" t="s">
        <v>39</v>
      </c>
      <c r="C1107" s="37" t="s">
        <v>66</v>
      </c>
      <c r="D1107" s="37" t="s">
        <v>50</v>
      </c>
      <c r="E1107" s="38">
        <v>2236.36</v>
      </c>
      <c r="F1107" s="39">
        <f t="shared" si="18"/>
        <v>2236.36</v>
      </c>
      <c r="G1107" s="31">
        <f t="shared" si="0"/>
        <v>0</v>
      </c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</row>
    <row r="1108" spans="1:26" ht="14.25" customHeight="1" x14ac:dyDescent="0.25">
      <c r="A1108" s="37" t="s">
        <v>38</v>
      </c>
      <c r="B1108" s="37" t="s">
        <v>57</v>
      </c>
      <c r="C1108" s="37" t="s">
        <v>66</v>
      </c>
      <c r="D1108" s="37" t="s">
        <v>50</v>
      </c>
      <c r="E1108" s="38">
        <v>7299.41</v>
      </c>
      <c r="F1108" s="39">
        <f t="shared" si="18"/>
        <v>7299.41</v>
      </c>
      <c r="G1108" s="31">
        <f t="shared" si="0"/>
        <v>0</v>
      </c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</row>
    <row r="1109" spans="1:26" ht="14.25" customHeight="1" x14ac:dyDescent="0.25">
      <c r="A1109" s="37" t="s">
        <v>44</v>
      </c>
      <c r="B1109" s="37" t="s">
        <v>57</v>
      </c>
      <c r="C1109" s="37" t="s">
        <v>58</v>
      </c>
      <c r="D1109" s="37" t="s">
        <v>59</v>
      </c>
      <c r="E1109" s="38">
        <v>3757.34</v>
      </c>
      <c r="F1109" s="39">
        <f t="shared" si="18"/>
        <v>3757.34</v>
      </c>
      <c r="G1109" s="31">
        <f t="shared" si="0"/>
        <v>0</v>
      </c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</row>
    <row r="1110" spans="1:26" ht="14.25" customHeight="1" x14ac:dyDescent="0.25">
      <c r="A1110" s="37" t="s">
        <v>44</v>
      </c>
      <c r="B1110" s="37" t="s">
        <v>52</v>
      </c>
      <c r="C1110" s="37" t="s">
        <v>65</v>
      </c>
      <c r="D1110" s="37" t="s">
        <v>59</v>
      </c>
      <c r="E1110" s="38">
        <v>7845.72</v>
      </c>
      <c r="F1110" s="39">
        <f t="shared" si="18"/>
        <v>7845.72</v>
      </c>
      <c r="G1110" s="31">
        <f t="shared" si="0"/>
        <v>0</v>
      </c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</row>
    <row r="1111" spans="1:26" ht="14.25" customHeight="1" x14ac:dyDescent="0.25">
      <c r="A1111" s="37" t="s">
        <v>47</v>
      </c>
      <c r="B1111" s="37" t="s">
        <v>39</v>
      </c>
      <c r="C1111" s="37" t="s">
        <v>66</v>
      </c>
      <c r="D1111" s="37" t="s">
        <v>41</v>
      </c>
      <c r="E1111" s="38">
        <v>805.26</v>
      </c>
      <c r="F1111" s="39">
        <f t="shared" si="18"/>
        <v>805.26</v>
      </c>
      <c r="G1111" s="31">
        <f t="shared" si="0"/>
        <v>0</v>
      </c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</row>
    <row r="1112" spans="1:26" ht="14.25" customHeight="1" x14ac:dyDescent="0.25">
      <c r="A1112" s="37" t="s">
        <v>47</v>
      </c>
      <c r="B1112" s="37" t="s">
        <v>48</v>
      </c>
      <c r="C1112" s="37" t="s">
        <v>66</v>
      </c>
      <c r="D1112" s="37" t="s">
        <v>41</v>
      </c>
      <c r="E1112" s="38">
        <v>2705.78</v>
      </c>
      <c r="F1112" s="39">
        <f t="shared" si="18"/>
        <v>2705.78</v>
      </c>
      <c r="G1112" s="31">
        <f t="shared" si="0"/>
        <v>0</v>
      </c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</row>
    <row r="1113" spans="1:26" ht="14.25" customHeight="1" x14ac:dyDescent="0.25">
      <c r="A1113" s="37" t="s">
        <v>63</v>
      </c>
      <c r="B1113" s="37" t="s">
        <v>48</v>
      </c>
      <c r="C1113" s="37" t="s">
        <v>45</v>
      </c>
      <c r="D1113" s="37" t="s">
        <v>50</v>
      </c>
      <c r="E1113" s="38">
        <v>4841.1400000000003</v>
      </c>
      <c r="F1113" s="39">
        <f t="shared" si="18"/>
        <v>4841.1400000000003</v>
      </c>
      <c r="G1113" s="31">
        <f t="shared" si="0"/>
        <v>0</v>
      </c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</row>
    <row r="1114" spans="1:26" ht="14.25" customHeight="1" x14ac:dyDescent="0.25">
      <c r="A1114" s="37" t="s">
        <v>38</v>
      </c>
      <c r="B1114" s="37" t="s">
        <v>52</v>
      </c>
      <c r="C1114" s="37" t="s">
        <v>64</v>
      </c>
      <c r="D1114" s="37" t="s">
        <v>54</v>
      </c>
      <c r="E1114" s="38">
        <v>7048.83</v>
      </c>
      <c r="F1114" s="39">
        <f t="shared" si="18"/>
        <v>7048.83</v>
      </c>
      <c r="G1114" s="31">
        <f t="shared" si="0"/>
        <v>0</v>
      </c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</row>
    <row r="1115" spans="1:26" ht="14.25" customHeight="1" x14ac:dyDescent="0.25">
      <c r="A1115" s="37" t="s">
        <v>63</v>
      </c>
      <c r="B1115" s="37" t="s">
        <v>39</v>
      </c>
      <c r="C1115" s="37" t="s">
        <v>66</v>
      </c>
      <c r="D1115" s="37" t="s">
        <v>50</v>
      </c>
      <c r="E1115" s="38">
        <v>9816.44</v>
      </c>
      <c r="F1115" s="39">
        <f t="shared" si="18"/>
        <v>9816.44</v>
      </c>
      <c r="G1115" s="31">
        <f t="shared" si="0"/>
        <v>0</v>
      </c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</row>
    <row r="1116" spans="1:26" ht="14.25" customHeight="1" x14ac:dyDescent="0.25">
      <c r="A1116" s="37" t="s">
        <v>63</v>
      </c>
      <c r="B1116" s="37" t="s">
        <v>48</v>
      </c>
      <c r="C1116" s="37" t="s">
        <v>70</v>
      </c>
      <c r="D1116" s="37" t="s">
        <v>59</v>
      </c>
      <c r="E1116" s="38">
        <v>4269.2700000000004</v>
      </c>
      <c r="F1116" s="39">
        <f t="shared" si="18"/>
        <v>4269.2700000000004</v>
      </c>
      <c r="G1116" s="31">
        <f t="shared" si="0"/>
        <v>0</v>
      </c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</row>
    <row r="1117" spans="1:26" ht="14.25" customHeight="1" x14ac:dyDescent="0.25">
      <c r="A1117" s="37" t="s">
        <v>38</v>
      </c>
      <c r="B1117" s="37" t="s">
        <v>52</v>
      </c>
      <c r="C1117" s="37" t="s">
        <v>55</v>
      </c>
      <c r="D1117" s="37" t="s">
        <v>59</v>
      </c>
      <c r="E1117" s="38">
        <v>3854.11</v>
      </c>
      <c r="F1117" s="39">
        <f t="shared" si="18"/>
        <v>3854.11</v>
      </c>
      <c r="G1117" s="31">
        <f t="shared" si="0"/>
        <v>0</v>
      </c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</row>
    <row r="1118" spans="1:26" ht="14.25" customHeight="1" x14ac:dyDescent="0.25">
      <c r="A1118" s="37" t="s">
        <v>47</v>
      </c>
      <c r="B1118" s="37" t="s">
        <v>52</v>
      </c>
      <c r="C1118" s="37" t="s">
        <v>55</v>
      </c>
      <c r="D1118" s="37" t="s">
        <v>41</v>
      </c>
      <c r="E1118" s="38">
        <v>2583.71</v>
      </c>
      <c r="F1118" s="39">
        <f t="shared" si="18"/>
        <v>2583.71</v>
      </c>
      <c r="G1118" s="31">
        <f t="shared" si="0"/>
        <v>0</v>
      </c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</row>
    <row r="1119" spans="1:26" ht="14.25" customHeight="1" x14ac:dyDescent="0.25">
      <c r="A1119" s="37" t="s">
        <v>44</v>
      </c>
      <c r="B1119" s="37" t="s">
        <v>39</v>
      </c>
      <c r="C1119" s="37" t="s">
        <v>55</v>
      </c>
      <c r="D1119" s="37" t="s">
        <v>41</v>
      </c>
      <c r="E1119" s="38">
        <v>8852.66</v>
      </c>
      <c r="F1119" s="39">
        <f t="shared" si="18"/>
        <v>8852.66</v>
      </c>
      <c r="G1119" s="31">
        <f t="shared" si="0"/>
        <v>0</v>
      </c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</row>
    <row r="1120" spans="1:26" ht="14.25" customHeight="1" x14ac:dyDescent="0.25">
      <c r="A1120" s="37" t="s">
        <v>63</v>
      </c>
      <c r="B1120" s="37" t="s">
        <v>39</v>
      </c>
      <c r="C1120" s="37" t="s">
        <v>70</v>
      </c>
      <c r="D1120" s="37" t="s">
        <v>59</v>
      </c>
      <c r="E1120" s="38">
        <v>2532.1799999999998</v>
      </c>
      <c r="F1120" s="39">
        <f t="shared" si="18"/>
        <v>2532.1799999999998</v>
      </c>
      <c r="G1120" s="31">
        <f t="shared" si="0"/>
        <v>0</v>
      </c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</row>
    <row r="1121" spans="1:26" ht="14.25" customHeight="1" x14ac:dyDescent="0.25">
      <c r="A1121" s="37" t="s">
        <v>63</v>
      </c>
      <c r="B1121" s="37" t="s">
        <v>39</v>
      </c>
      <c r="C1121" s="37" t="s">
        <v>49</v>
      </c>
      <c r="D1121" s="37" t="s">
        <v>59</v>
      </c>
      <c r="E1121" s="38">
        <v>2273.7399999999998</v>
      </c>
      <c r="F1121" s="39">
        <f t="shared" si="18"/>
        <v>2273.7399999999998</v>
      </c>
      <c r="G1121" s="31">
        <f t="shared" si="0"/>
        <v>0</v>
      </c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</row>
    <row r="1122" spans="1:26" ht="14.25" customHeight="1" x14ac:dyDescent="0.25">
      <c r="A1122" s="37" t="s">
        <v>63</v>
      </c>
      <c r="B1122" s="37" t="s">
        <v>48</v>
      </c>
      <c r="C1122" s="37" t="s">
        <v>58</v>
      </c>
      <c r="D1122" s="37" t="s">
        <v>50</v>
      </c>
      <c r="E1122" s="38">
        <v>7189.73</v>
      </c>
      <c r="F1122" s="39">
        <f t="shared" si="18"/>
        <v>7189.73</v>
      </c>
      <c r="G1122" s="31">
        <f t="shared" si="0"/>
        <v>0</v>
      </c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</row>
    <row r="1123" spans="1:26" ht="14.25" customHeight="1" x14ac:dyDescent="0.25">
      <c r="A1123" s="37" t="s">
        <v>44</v>
      </c>
      <c r="B1123" s="37" t="s">
        <v>57</v>
      </c>
      <c r="C1123" s="37" t="s">
        <v>66</v>
      </c>
      <c r="D1123" s="37" t="s">
        <v>41</v>
      </c>
      <c r="E1123" s="38">
        <v>5913.46</v>
      </c>
      <c r="F1123" s="39">
        <f t="shared" si="18"/>
        <v>5913.46</v>
      </c>
      <c r="G1123" s="31">
        <f t="shared" si="0"/>
        <v>0</v>
      </c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</row>
    <row r="1124" spans="1:26" ht="14.25" customHeight="1" x14ac:dyDescent="0.25">
      <c r="A1124" s="37" t="s">
        <v>44</v>
      </c>
      <c r="B1124" s="37" t="s">
        <v>57</v>
      </c>
      <c r="C1124" s="37" t="s">
        <v>70</v>
      </c>
      <c r="D1124" s="37" t="s">
        <v>41</v>
      </c>
      <c r="E1124" s="38">
        <v>2944.99</v>
      </c>
      <c r="F1124" s="39">
        <f t="shared" si="18"/>
        <v>2944.99</v>
      </c>
      <c r="G1124" s="31">
        <f t="shared" si="0"/>
        <v>0</v>
      </c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</row>
    <row r="1125" spans="1:26" ht="14.25" customHeight="1" x14ac:dyDescent="0.25">
      <c r="A1125" s="37" t="s">
        <v>38</v>
      </c>
      <c r="B1125" s="37" t="s">
        <v>52</v>
      </c>
      <c r="C1125" s="37" t="s">
        <v>40</v>
      </c>
      <c r="D1125" s="37" t="s">
        <v>59</v>
      </c>
      <c r="E1125" s="38">
        <v>593.20000000000005</v>
      </c>
      <c r="F1125" s="39">
        <f t="shared" si="18"/>
        <v>593.20000000000005</v>
      </c>
      <c r="G1125" s="31">
        <f t="shared" si="0"/>
        <v>0</v>
      </c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</row>
    <row r="1126" spans="1:26" ht="14.25" customHeight="1" x14ac:dyDescent="0.25">
      <c r="A1126" s="37" t="s">
        <v>47</v>
      </c>
      <c r="B1126" s="37" t="s">
        <v>52</v>
      </c>
      <c r="C1126" s="37" t="s">
        <v>68</v>
      </c>
      <c r="D1126" s="37" t="s">
        <v>41</v>
      </c>
      <c r="E1126" s="38">
        <v>6785.93</v>
      </c>
      <c r="F1126" s="39">
        <f t="shared" si="18"/>
        <v>6785.93</v>
      </c>
      <c r="G1126" s="31">
        <f t="shared" si="0"/>
        <v>0</v>
      </c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</row>
    <row r="1127" spans="1:26" ht="14.25" customHeight="1" x14ac:dyDescent="0.25">
      <c r="A1127" s="37" t="s">
        <v>63</v>
      </c>
      <c r="B1127" s="37" t="s">
        <v>57</v>
      </c>
      <c r="C1127" s="37" t="s">
        <v>65</v>
      </c>
      <c r="D1127" s="37" t="s">
        <v>41</v>
      </c>
      <c r="E1127" s="38">
        <v>3780.15</v>
      </c>
      <c r="F1127" s="39">
        <f t="shared" si="18"/>
        <v>3780.15</v>
      </c>
      <c r="G1127" s="31">
        <f t="shared" si="0"/>
        <v>0</v>
      </c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</row>
    <row r="1128" spans="1:26" ht="14.25" customHeight="1" x14ac:dyDescent="0.25">
      <c r="A1128" s="37" t="s">
        <v>38</v>
      </c>
      <c r="B1128" s="37" t="s">
        <v>52</v>
      </c>
      <c r="C1128" s="37" t="s">
        <v>40</v>
      </c>
      <c r="D1128" s="37" t="s">
        <v>59</v>
      </c>
      <c r="E1128" s="38">
        <v>7090.74</v>
      </c>
      <c r="F1128" s="39">
        <f t="shared" si="18"/>
        <v>7090.74</v>
      </c>
      <c r="G1128" s="31">
        <f t="shared" si="0"/>
        <v>0</v>
      </c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</row>
    <row r="1129" spans="1:26" ht="14.25" customHeight="1" x14ac:dyDescent="0.25">
      <c r="A1129" s="37" t="s">
        <v>47</v>
      </c>
      <c r="B1129" s="37" t="s">
        <v>48</v>
      </c>
      <c r="C1129" s="37" t="s">
        <v>40</v>
      </c>
      <c r="D1129" s="37" t="s">
        <v>54</v>
      </c>
      <c r="E1129" s="38">
        <v>7439.15</v>
      </c>
      <c r="F1129" s="39">
        <f t="shared" si="18"/>
        <v>7439.15</v>
      </c>
      <c r="G1129" s="31">
        <f t="shared" si="0"/>
        <v>0</v>
      </c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</row>
    <row r="1130" spans="1:26" ht="14.25" customHeight="1" x14ac:dyDescent="0.25">
      <c r="A1130" s="37" t="s">
        <v>47</v>
      </c>
      <c r="B1130" s="37" t="s">
        <v>57</v>
      </c>
      <c r="C1130" s="37" t="s">
        <v>69</v>
      </c>
      <c r="D1130" s="37" t="s">
        <v>59</v>
      </c>
      <c r="E1130" s="38">
        <v>253.58</v>
      </c>
      <c r="F1130" s="39">
        <f t="shared" si="18"/>
        <v>253.58</v>
      </c>
      <c r="G1130" s="31">
        <f t="shared" si="0"/>
        <v>0</v>
      </c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</row>
    <row r="1131" spans="1:26" ht="14.25" customHeight="1" x14ac:dyDescent="0.25">
      <c r="A1131" s="37" t="s">
        <v>47</v>
      </c>
      <c r="B1131" s="37" t="s">
        <v>57</v>
      </c>
      <c r="C1131" s="37" t="s">
        <v>58</v>
      </c>
      <c r="D1131" s="37" t="s">
        <v>54</v>
      </c>
      <c r="E1131" s="38">
        <v>1468.41</v>
      </c>
      <c r="F1131" s="39">
        <f t="shared" si="18"/>
        <v>1468.41</v>
      </c>
      <c r="G1131" s="31">
        <f t="shared" si="0"/>
        <v>0</v>
      </c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</row>
    <row r="1132" spans="1:26" ht="14.25" customHeight="1" x14ac:dyDescent="0.25">
      <c r="A1132" s="37" t="s">
        <v>44</v>
      </c>
      <c r="B1132" s="37" t="s">
        <v>57</v>
      </c>
      <c r="C1132" s="37" t="s">
        <v>67</v>
      </c>
      <c r="D1132" s="37" t="s">
        <v>54</v>
      </c>
      <c r="E1132" s="38">
        <v>9527.5400000000009</v>
      </c>
      <c r="F1132" s="39">
        <f t="shared" si="18"/>
        <v>9527.5400000000009</v>
      </c>
      <c r="G1132" s="31">
        <f t="shared" si="0"/>
        <v>0</v>
      </c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</row>
    <row r="1133" spans="1:26" ht="14.25" customHeight="1" x14ac:dyDescent="0.25">
      <c r="A1133" s="37" t="s">
        <v>47</v>
      </c>
      <c r="B1133" s="37" t="s">
        <v>52</v>
      </c>
      <c r="C1133" s="37" t="s">
        <v>66</v>
      </c>
      <c r="D1133" s="37" t="s">
        <v>54</v>
      </c>
      <c r="E1133" s="38">
        <v>8613.5499999999993</v>
      </c>
      <c r="F1133" s="39">
        <f t="shared" si="18"/>
        <v>8613.5499999999993</v>
      </c>
      <c r="G1133" s="31">
        <f t="shared" si="0"/>
        <v>0</v>
      </c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</row>
    <row r="1134" spans="1:26" ht="14.25" customHeight="1" x14ac:dyDescent="0.25">
      <c r="A1134" s="37" t="s">
        <v>47</v>
      </c>
      <c r="B1134" s="37" t="s">
        <v>48</v>
      </c>
      <c r="C1134" s="37" t="s">
        <v>49</v>
      </c>
      <c r="D1134" s="37" t="s">
        <v>50</v>
      </c>
      <c r="E1134" s="38">
        <v>4591.33</v>
      </c>
      <c r="F1134" s="39">
        <f t="shared" si="18"/>
        <v>4591.33</v>
      </c>
      <c r="G1134" s="31">
        <f t="shared" si="0"/>
        <v>0</v>
      </c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</row>
    <row r="1135" spans="1:26" ht="14.25" customHeight="1" x14ac:dyDescent="0.25">
      <c r="A1135" s="37" t="s">
        <v>44</v>
      </c>
      <c r="B1135" s="37" t="s">
        <v>39</v>
      </c>
      <c r="C1135" s="37" t="s">
        <v>45</v>
      </c>
      <c r="D1135" s="37" t="s">
        <v>41</v>
      </c>
      <c r="E1135" s="38">
        <v>2540.73</v>
      </c>
      <c r="F1135" s="39">
        <f t="shared" si="18"/>
        <v>2413.6934999999999</v>
      </c>
      <c r="G1135" s="31">
        <f t="shared" si="0"/>
        <v>-127.03650000000016</v>
      </c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</row>
    <row r="1136" spans="1:26" ht="14.25" customHeight="1" x14ac:dyDescent="0.25">
      <c r="A1136" s="37" t="s">
        <v>63</v>
      </c>
      <c r="B1136" s="37" t="s">
        <v>48</v>
      </c>
      <c r="C1136" s="37" t="s">
        <v>45</v>
      </c>
      <c r="D1136" s="37" t="s">
        <v>59</v>
      </c>
      <c r="E1136" s="38">
        <v>8767.76</v>
      </c>
      <c r="F1136" s="39">
        <f t="shared" si="18"/>
        <v>8767.76</v>
      </c>
      <c r="G1136" s="31">
        <f t="shared" si="0"/>
        <v>0</v>
      </c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</row>
    <row r="1137" spans="1:26" ht="14.25" customHeight="1" x14ac:dyDescent="0.25">
      <c r="A1137" s="37" t="s">
        <v>44</v>
      </c>
      <c r="B1137" s="37" t="s">
        <v>48</v>
      </c>
      <c r="C1137" s="37" t="s">
        <v>67</v>
      </c>
      <c r="D1137" s="37" t="s">
        <v>54</v>
      </c>
      <c r="E1137" s="38">
        <v>5272.61</v>
      </c>
      <c r="F1137" s="39">
        <f t="shared" si="18"/>
        <v>5272.61</v>
      </c>
      <c r="G1137" s="31">
        <f t="shared" si="0"/>
        <v>0</v>
      </c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</row>
    <row r="1138" spans="1:26" ht="14.25" customHeight="1" x14ac:dyDescent="0.25">
      <c r="A1138" s="37" t="s">
        <v>63</v>
      </c>
      <c r="B1138" s="37" t="s">
        <v>57</v>
      </c>
      <c r="C1138" s="37" t="s">
        <v>66</v>
      </c>
      <c r="D1138" s="37" t="s">
        <v>50</v>
      </c>
      <c r="E1138" s="38">
        <v>3000.49</v>
      </c>
      <c r="F1138" s="39">
        <f t="shared" si="18"/>
        <v>3000.49</v>
      </c>
      <c r="G1138" s="31">
        <f t="shared" si="0"/>
        <v>0</v>
      </c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</row>
    <row r="1139" spans="1:26" ht="14.25" customHeight="1" x14ac:dyDescent="0.25">
      <c r="A1139" s="37" t="s">
        <v>63</v>
      </c>
      <c r="B1139" s="37" t="s">
        <v>39</v>
      </c>
      <c r="C1139" s="37" t="s">
        <v>40</v>
      </c>
      <c r="D1139" s="37" t="s">
        <v>54</v>
      </c>
      <c r="E1139" s="38">
        <v>8284.0300000000007</v>
      </c>
      <c r="F1139" s="39">
        <f t="shared" si="18"/>
        <v>8284.0300000000007</v>
      </c>
      <c r="G1139" s="31">
        <f t="shared" si="0"/>
        <v>0</v>
      </c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</row>
    <row r="1140" spans="1:26" ht="14.25" customHeight="1" x14ac:dyDescent="0.25">
      <c r="A1140" s="37" t="s">
        <v>38</v>
      </c>
      <c r="B1140" s="37" t="s">
        <v>57</v>
      </c>
      <c r="C1140" s="37" t="s">
        <v>66</v>
      </c>
      <c r="D1140" s="37" t="s">
        <v>59</v>
      </c>
      <c r="E1140" s="38">
        <v>6538.62</v>
      </c>
      <c r="F1140" s="39">
        <f t="shared" si="18"/>
        <v>6538.62</v>
      </c>
      <c r="G1140" s="31">
        <f t="shared" si="0"/>
        <v>0</v>
      </c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</row>
    <row r="1141" spans="1:26" ht="14.25" customHeight="1" x14ac:dyDescent="0.25">
      <c r="A1141" s="37" t="s">
        <v>38</v>
      </c>
      <c r="B1141" s="37" t="s">
        <v>52</v>
      </c>
      <c r="C1141" s="37" t="s">
        <v>55</v>
      </c>
      <c r="D1141" s="37" t="s">
        <v>50</v>
      </c>
      <c r="E1141" s="38">
        <v>6801.81</v>
      </c>
      <c r="F1141" s="39">
        <f t="shared" si="18"/>
        <v>6801.81</v>
      </c>
      <c r="G1141" s="31">
        <f t="shared" si="0"/>
        <v>0</v>
      </c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</row>
    <row r="1142" spans="1:26" ht="14.25" customHeight="1" x14ac:dyDescent="0.25">
      <c r="A1142" s="37" t="s">
        <v>63</v>
      </c>
      <c r="B1142" s="37" t="s">
        <v>52</v>
      </c>
      <c r="C1142" s="37" t="s">
        <v>65</v>
      </c>
      <c r="D1142" s="37" t="s">
        <v>59</v>
      </c>
      <c r="E1142" s="38">
        <v>4959.49</v>
      </c>
      <c r="F1142" s="39">
        <f t="shared" si="18"/>
        <v>4959.49</v>
      </c>
      <c r="G1142" s="31">
        <f t="shared" si="0"/>
        <v>0</v>
      </c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</row>
    <row r="1143" spans="1:26" ht="14.25" customHeight="1" x14ac:dyDescent="0.25">
      <c r="A1143" s="37" t="s">
        <v>47</v>
      </c>
      <c r="B1143" s="37" t="s">
        <v>48</v>
      </c>
      <c r="C1143" s="37" t="s">
        <v>53</v>
      </c>
      <c r="D1143" s="37" t="s">
        <v>59</v>
      </c>
      <c r="E1143" s="38">
        <v>9522.83</v>
      </c>
      <c r="F1143" s="39">
        <f t="shared" si="18"/>
        <v>9522.83</v>
      </c>
      <c r="G1143" s="31">
        <f t="shared" si="0"/>
        <v>0</v>
      </c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</row>
    <row r="1144" spans="1:26" ht="14.25" customHeight="1" x14ac:dyDescent="0.25">
      <c r="A1144" s="37" t="s">
        <v>63</v>
      </c>
      <c r="B1144" s="37" t="s">
        <v>57</v>
      </c>
      <c r="C1144" s="37" t="s">
        <v>53</v>
      </c>
      <c r="D1144" s="37" t="s">
        <v>59</v>
      </c>
      <c r="E1144" s="38">
        <v>2594.4899999999998</v>
      </c>
      <c r="F1144" s="39">
        <f t="shared" si="18"/>
        <v>2594.4899999999998</v>
      </c>
      <c r="G1144" s="31">
        <f t="shared" si="0"/>
        <v>0</v>
      </c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</row>
    <row r="1145" spans="1:26" ht="14.25" customHeight="1" x14ac:dyDescent="0.25">
      <c r="A1145" s="37" t="s">
        <v>38</v>
      </c>
      <c r="B1145" s="37" t="s">
        <v>39</v>
      </c>
      <c r="C1145" s="37" t="s">
        <v>69</v>
      </c>
      <c r="D1145" s="37" t="s">
        <v>41</v>
      </c>
      <c r="E1145" s="38">
        <v>1602.17</v>
      </c>
      <c r="F1145" s="39">
        <f t="shared" si="18"/>
        <v>1602.17</v>
      </c>
      <c r="G1145" s="31">
        <f t="shared" si="0"/>
        <v>0</v>
      </c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</row>
    <row r="1146" spans="1:26" ht="14.25" customHeight="1" x14ac:dyDescent="0.25">
      <c r="A1146" s="37" t="s">
        <v>63</v>
      </c>
      <c r="B1146" s="37" t="s">
        <v>39</v>
      </c>
      <c r="C1146" s="37" t="s">
        <v>58</v>
      </c>
      <c r="D1146" s="37" t="s">
        <v>50</v>
      </c>
      <c r="E1146" s="38">
        <v>1701.72</v>
      </c>
      <c r="F1146" s="39">
        <f t="shared" si="18"/>
        <v>1701.72</v>
      </c>
      <c r="G1146" s="31">
        <f t="shared" si="0"/>
        <v>0</v>
      </c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</row>
    <row r="1147" spans="1:26" ht="14.25" customHeight="1" x14ac:dyDescent="0.25">
      <c r="A1147" s="37" t="s">
        <v>63</v>
      </c>
      <c r="B1147" s="37" t="s">
        <v>48</v>
      </c>
      <c r="C1147" s="37" t="s">
        <v>55</v>
      </c>
      <c r="D1147" s="37" t="s">
        <v>50</v>
      </c>
      <c r="E1147" s="38">
        <v>307.70999999999998</v>
      </c>
      <c r="F1147" s="39">
        <f t="shared" si="18"/>
        <v>307.70999999999998</v>
      </c>
      <c r="G1147" s="31">
        <f t="shared" si="0"/>
        <v>0</v>
      </c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</row>
    <row r="1148" spans="1:26" ht="14.25" customHeight="1" x14ac:dyDescent="0.25">
      <c r="A1148" s="37" t="s">
        <v>47</v>
      </c>
      <c r="B1148" s="37" t="s">
        <v>39</v>
      </c>
      <c r="C1148" s="37" t="s">
        <v>64</v>
      </c>
      <c r="D1148" s="37" t="s">
        <v>50</v>
      </c>
      <c r="E1148" s="38">
        <v>1168.94</v>
      </c>
      <c r="F1148" s="39">
        <f t="shared" si="18"/>
        <v>1168.94</v>
      </c>
      <c r="G1148" s="31">
        <f t="shared" si="0"/>
        <v>0</v>
      </c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</row>
    <row r="1149" spans="1:26" ht="14.25" customHeight="1" x14ac:dyDescent="0.25">
      <c r="A1149" s="37" t="s">
        <v>44</v>
      </c>
      <c r="B1149" s="37" t="s">
        <v>39</v>
      </c>
      <c r="C1149" s="37" t="s">
        <v>69</v>
      </c>
      <c r="D1149" s="37" t="s">
        <v>41</v>
      </c>
      <c r="E1149" s="38">
        <v>8946.84</v>
      </c>
      <c r="F1149" s="39">
        <f t="shared" si="18"/>
        <v>8946.84</v>
      </c>
      <c r="G1149" s="31">
        <f t="shared" si="0"/>
        <v>0</v>
      </c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</row>
    <row r="1150" spans="1:26" ht="14.25" customHeight="1" x14ac:dyDescent="0.25">
      <c r="A1150" s="37" t="s">
        <v>63</v>
      </c>
      <c r="B1150" s="37" t="s">
        <v>57</v>
      </c>
      <c r="C1150" s="37" t="s">
        <v>68</v>
      </c>
      <c r="D1150" s="37" t="s">
        <v>50</v>
      </c>
      <c r="E1150" s="38">
        <v>8111.21</v>
      </c>
      <c r="F1150" s="39">
        <f t="shared" si="18"/>
        <v>8111.21</v>
      </c>
      <c r="G1150" s="31">
        <f t="shared" si="0"/>
        <v>0</v>
      </c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</row>
    <row r="1151" spans="1:26" ht="14.25" customHeight="1" x14ac:dyDescent="0.25">
      <c r="A1151" s="37" t="s">
        <v>63</v>
      </c>
      <c r="B1151" s="37" t="s">
        <v>52</v>
      </c>
      <c r="C1151" s="37" t="s">
        <v>49</v>
      </c>
      <c r="D1151" s="37" t="s">
        <v>50</v>
      </c>
      <c r="E1151" s="38">
        <v>4424.8599999999997</v>
      </c>
      <c r="F1151" s="39">
        <f t="shared" si="18"/>
        <v>4424.8599999999997</v>
      </c>
      <c r="G1151" s="31">
        <f t="shared" si="0"/>
        <v>0</v>
      </c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</row>
    <row r="1152" spans="1:26" ht="14.25" customHeight="1" x14ac:dyDescent="0.25">
      <c r="A1152" s="37" t="s">
        <v>38</v>
      </c>
      <c r="B1152" s="37" t="s">
        <v>39</v>
      </c>
      <c r="C1152" s="37" t="s">
        <v>70</v>
      </c>
      <c r="D1152" s="37" t="s">
        <v>50</v>
      </c>
      <c r="E1152" s="38">
        <v>4150.57</v>
      </c>
      <c r="F1152" s="39">
        <f t="shared" si="18"/>
        <v>4150.57</v>
      </c>
      <c r="G1152" s="31">
        <f t="shared" si="0"/>
        <v>0</v>
      </c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</row>
    <row r="1153" spans="1:26" ht="14.25" customHeight="1" x14ac:dyDescent="0.25">
      <c r="A1153" s="37" t="s">
        <v>47</v>
      </c>
      <c r="B1153" s="37" t="s">
        <v>57</v>
      </c>
      <c r="C1153" s="37" t="s">
        <v>53</v>
      </c>
      <c r="D1153" s="37" t="s">
        <v>54</v>
      </c>
      <c r="E1153" s="38">
        <v>1407.45</v>
      </c>
      <c r="F1153" s="39">
        <f t="shared" si="18"/>
        <v>1407.45</v>
      </c>
      <c r="G1153" s="31">
        <f t="shared" si="0"/>
        <v>0</v>
      </c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</row>
    <row r="1154" spans="1:26" ht="14.25" customHeight="1" x14ac:dyDescent="0.25">
      <c r="A1154" s="37" t="s">
        <v>63</v>
      </c>
      <c r="B1154" s="37" t="s">
        <v>57</v>
      </c>
      <c r="C1154" s="37" t="s">
        <v>40</v>
      </c>
      <c r="D1154" s="37" t="s">
        <v>59</v>
      </c>
      <c r="E1154" s="38">
        <v>8083.62</v>
      </c>
      <c r="F1154" s="39">
        <f t="shared" si="18"/>
        <v>8083.62</v>
      </c>
      <c r="G1154" s="31">
        <f t="shared" si="0"/>
        <v>0</v>
      </c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</row>
    <row r="1155" spans="1:26" ht="14.25" customHeight="1" x14ac:dyDescent="0.25">
      <c r="A1155" s="37" t="s">
        <v>63</v>
      </c>
      <c r="B1155" s="37" t="s">
        <v>52</v>
      </c>
      <c r="C1155" s="37" t="s">
        <v>69</v>
      </c>
      <c r="D1155" s="37" t="s">
        <v>50</v>
      </c>
      <c r="E1155" s="38">
        <v>4236.47</v>
      </c>
      <c r="F1155" s="39">
        <f t="shared" ref="F1155:F1218" si="19">IF(AND(B1155=$I$2,C1155=$I$3,D1155=$I$4),E1155*95%,E1155)</f>
        <v>4236.47</v>
      </c>
      <c r="G1155" s="31">
        <f t="shared" si="0"/>
        <v>0</v>
      </c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</row>
    <row r="1156" spans="1:26" ht="14.25" customHeight="1" x14ac:dyDescent="0.25">
      <c r="A1156" s="37" t="s">
        <v>47</v>
      </c>
      <c r="B1156" s="37" t="s">
        <v>39</v>
      </c>
      <c r="C1156" s="37" t="s">
        <v>55</v>
      </c>
      <c r="D1156" s="37" t="s">
        <v>54</v>
      </c>
      <c r="E1156" s="38">
        <v>6486.55</v>
      </c>
      <c r="F1156" s="39">
        <f t="shared" si="19"/>
        <v>6486.55</v>
      </c>
      <c r="G1156" s="31">
        <f t="shared" si="0"/>
        <v>0</v>
      </c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</row>
    <row r="1157" spans="1:26" ht="14.25" customHeight="1" x14ac:dyDescent="0.25">
      <c r="A1157" s="37" t="s">
        <v>47</v>
      </c>
      <c r="B1157" s="37" t="s">
        <v>48</v>
      </c>
      <c r="C1157" s="37" t="s">
        <v>69</v>
      </c>
      <c r="D1157" s="37" t="s">
        <v>54</v>
      </c>
      <c r="E1157" s="38">
        <v>1355.81</v>
      </c>
      <c r="F1157" s="39">
        <f t="shared" si="19"/>
        <v>1355.81</v>
      </c>
      <c r="G1157" s="31">
        <f t="shared" si="0"/>
        <v>0</v>
      </c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</row>
    <row r="1158" spans="1:26" ht="14.25" customHeight="1" x14ac:dyDescent="0.25">
      <c r="A1158" s="37" t="s">
        <v>47</v>
      </c>
      <c r="B1158" s="37" t="s">
        <v>57</v>
      </c>
      <c r="C1158" s="37" t="s">
        <v>40</v>
      </c>
      <c r="D1158" s="37" t="s">
        <v>54</v>
      </c>
      <c r="E1158" s="38">
        <v>496.48</v>
      </c>
      <c r="F1158" s="39">
        <f t="shared" si="19"/>
        <v>496.48</v>
      </c>
      <c r="G1158" s="31">
        <f t="shared" si="0"/>
        <v>0</v>
      </c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</row>
    <row r="1159" spans="1:26" ht="14.25" customHeight="1" x14ac:dyDescent="0.25">
      <c r="A1159" s="37" t="s">
        <v>47</v>
      </c>
      <c r="B1159" s="37" t="s">
        <v>52</v>
      </c>
      <c r="C1159" s="37" t="s">
        <v>45</v>
      </c>
      <c r="D1159" s="37" t="s">
        <v>59</v>
      </c>
      <c r="E1159" s="38">
        <v>276.2</v>
      </c>
      <c r="F1159" s="39">
        <f t="shared" si="19"/>
        <v>276.2</v>
      </c>
      <c r="G1159" s="31">
        <f t="shared" si="0"/>
        <v>0</v>
      </c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</row>
    <row r="1160" spans="1:26" ht="14.25" customHeight="1" x14ac:dyDescent="0.25">
      <c r="A1160" s="37" t="s">
        <v>47</v>
      </c>
      <c r="B1160" s="37" t="s">
        <v>52</v>
      </c>
      <c r="C1160" s="37" t="s">
        <v>68</v>
      </c>
      <c r="D1160" s="37" t="s">
        <v>54</v>
      </c>
      <c r="E1160" s="38">
        <v>6586.21</v>
      </c>
      <c r="F1160" s="39">
        <f t="shared" si="19"/>
        <v>6586.21</v>
      </c>
      <c r="G1160" s="31">
        <f t="shared" si="0"/>
        <v>0</v>
      </c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</row>
    <row r="1161" spans="1:26" ht="14.25" customHeight="1" x14ac:dyDescent="0.25">
      <c r="A1161" s="37" t="s">
        <v>63</v>
      </c>
      <c r="B1161" s="37" t="s">
        <v>48</v>
      </c>
      <c r="C1161" s="37" t="s">
        <v>66</v>
      </c>
      <c r="D1161" s="37" t="s">
        <v>54</v>
      </c>
      <c r="E1161" s="38">
        <v>7563.68</v>
      </c>
      <c r="F1161" s="39">
        <f t="shared" si="19"/>
        <v>7563.68</v>
      </c>
      <c r="G1161" s="31">
        <f t="shared" si="0"/>
        <v>0</v>
      </c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</row>
    <row r="1162" spans="1:26" ht="14.25" customHeight="1" x14ac:dyDescent="0.25">
      <c r="A1162" s="37" t="s">
        <v>63</v>
      </c>
      <c r="B1162" s="37" t="s">
        <v>57</v>
      </c>
      <c r="C1162" s="37" t="s">
        <v>69</v>
      </c>
      <c r="D1162" s="37" t="s">
        <v>50</v>
      </c>
      <c r="E1162" s="38">
        <v>2837.14</v>
      </c>
      <c r="F1162" s="39">
        <f t="shared" si="19"/>
        <v>2837.14</v>
      </c>
      <c r="G1162" s="31">
        <f t="shared" si="0"/>
        <v>0</v>
      </c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</row>
    <row r="1163" spans="1:26" ht="14.25" customHeight="1" x14ac:dyDescent="0.25">
      <c r="A1163" s="37" t="s">
        <v>44</v>
      </c>
      <c r="B1163" s="37" t="s">
        <v>52</v>
      </c>
      <c r="C1163" s="37" t="s">
        <v>58</v>
      </c>
      <c r="D1163" s="37" t="s">
        <v>50</v>
      </c>
      <c r="E1163" s="38">
        <v>2005.8</v>
      </c>
      <c r="F1163" s="39">
        <f t="shared" si="19"/>
        <v>2005.8</v>
      </c>
      <c r="G1163" s="31">
        <f t="shared" si="0"/>
        <v>0</v>
      </c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</row>
    <row r="1164" spans="1:26" ht="14.25" customHeight="1" x14ac:dyDescent="0.25">
      <c r="A1164" s="37" t="s">
        <v>47</v>
      </c>
      <c r="B1164" s="37" t="s">
        <v>39</v>
      </c>
      <c r="C1164" s="37" t="s">
        <v>70</v>
      </c>
      <c r="D1164" s="37" t="s">
        <v>54</v>
      </c>
      <c r="E1164" s="38">
        <v>6557.99</v>
      </c>
      <c r="F1164" s="39">
        <f t="shared" si="19"/>
        <v>6557.99</v>
      </c>
      <c r="G1164" s="31">
        <f t="shared" si="0"/>
        <v>0</v>
      </c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</row>
    <row r="1165" spans="1:26" ht="14.25" customHeight="1" x14ac:dyDescent="0.25">
      <c r="A1165" s="37" t="s">
        <v>63</v>
      </c>
      <c r="B1165" s="37" t="s">
        <v>39</v>
      </c>
      <c r="C1165" s="37" t="s">
        <v>40</v>
      </c>
      <c r="D1165" s="37" t="s">
        <v>59</v>
      </c>
      <c r="E1165" s="38">
        <v>2973.05</v>
      </c>
      <c r="F1165" s="39">
        <f t="shared" si="19"/>
        <v>2973.05</v>
      </c>
      <c r="G1165" s="31">
        <f t="shared" si="0"/>
        <v>0</v>
      </c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</row>
    <row r="1166" spans="1:26" ht="14.25" customHeight="1" x14ac:dyDescent="0.25">
      <c r="A1166" s="37" t="s">
        <v>38</v>
      </c>
      <c r="B1166" s="37" t="s">
        <v>48</v>
      </c>
      <c r="C1166" s="37" t="s">
        <v>40</v>
      </c>
      <c r="D1166" s="37" t="s">
        <v>59</v>
      </c>
      <c r="E1166" s="38">
        <v>7504.14</v>
      </c>
      <c r="F1166" s="39">
        <f t="shared" si="19"/>
        <v>7504.14</v>
      </c>
      <c r="G1166" s="31">
        <f t="shared" si="0"/>
        <v>0</v>
      </c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</row>
    <row r="1167" spans="1:26" ht="14.25" customHeight="1" x14ac:dyDescent="0.25">
      <c r="A1167" s="37" t="s">
        <v>44</v>
      </c>
      <c r="B1167" s="37" t="s">
        <v>48</v>
      </c>
      <c r="C1167" s="37" t="s">
        <v>58</v>
      </c>
      <c r="D1167" s="37" t="s">
        <v>54</v>
      </c>
      <c r="E1167" s="38">
        <v>3604.36</v>
      </c>
      <c r="F1167" s="39">
        <f t="shared" si="19"/>
        <v>3604.36</v>
      </c>
      <c r="G1167" s="31">
        <f t="shared" si="0"/>
        <v>0</v>
      </c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</row>
    <row r="1168" spans="1:26" ht="14.25" customHeight="1" x14ac:dyDescent="0.25">
      <c r="A1168" s="37" t="s">
        <v>63</v>
      </c>
      <c r="B1168" s="37" t="s">
        <v>57</v>
      </c>
      <c r="C1168" s="37" t="s">
        <v>65</v>
      </c>
      <c r="D1168" s="37" t="s">
        <v>50</v>
      </c>
      <c r="E1168" s="38">
        <v>4113.72</v>
      </c>
      <c r="F1168" s="39">
        <f t="shared" si="19"/>
        <v>4113.72</v>
      </c>
      <c r="G1168" s="31">
        <f t="shared" si="0"/>
        <v>0</v>
      </c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</row>
    <row r="1169" spans="1:26" ht="14.25" customHeight="1" x14ac:dyDescent="0.25">
      <c r="A1169" s="37" t="s">
        <v>63</v>
      </c>
      <c r="B1169" s="37" t="s">
        <v>57</v>
      </c>
      <c r="C1169" s="37" t="s">
        <v>49</v>
      </c>
      <c r="D1169" s="37" t="s">
        <v>50</v>
      </c>
      <c r="E1169" s="38">
        <v>3119.67</v>
      </c>
      <c r="F1169" s="39">
        <f t="shared" si="19"/>
        <v>3119.67</v>
      </c>
      <c r="G1169" s="31">
        <f t="shared" si="0"/>
        <v>0</v>
      </c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</row>
    <row r="1170" spans="1:26" ht="14.25" customHeight="1" x14ac:dyDescent="0.25">
      <c r="A1170" s="37" t="s">
        <v>44</v>
      </c>
      <c r="B1170" s="37" t="s">
        <v>57</v>
      </c>
      <c r="C1170" s="37" t="s">
        <v>65</v>
      </c>
      <c r="D1170" s="37" t="s">
        <v>59</v>
      </c>
      <c r="E1170" s="38">
        <v>992.32</v>
      </c>
      <c r="F1170" s="39">
        <f t="shared" si="19"/>
        <v>992.32</v>
      </c>
      <c r="G1170" s="31">
        <f t="shared" si="0"/>
        <v>0</v>
      </c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</row>
    <row r="1171" spans="1:26" ht="14.25" customHeight="1" x14ac:dyDescent="0.25">
      <c r="A1171" s="37" t="s">
        <v>47</v>
      </c>
      <c r="B1171" s="37" t="s">
        <v>52</v>
      </c>
      <c r="C1171" s="37" t="s">
        <v>49</v>
      </c>
      <c r="D1171" s="37" t="s">
        <v>54</v>
      </c>
      <c r="E1171" s="38">
        <v>738.26</v>
      </c>
      <c r="F1171" s="39">
        <f t="shared" si="19"/>
        <v>738.26</v>
      </c>
      <c r="G1171" s="31">
        <f t="shared" si="0"/>
        <v>0</v>
      </c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</row>
    <row r="1172" spans="1:26" ht="14.25" customHeight="1" x14ac:dyDescent="0.25">
      <c r="A1172" s="37" t="s">
        <v>63</v>
      </c>
      <c r="B1172" s="37" t="s">
        <v>52</v>
      </c>
      <c r="C1172" s="37" t="s">
        <v>70</v>
      </c>
      <c r="D1172" s="37" t="s">
        <v>54</v>
      </c>
      <c r="E1172" s="38">
        <v>7962.77</v>
      </c>
      <c r="F1172" s="39">
        <f t="shared" si="19"/>
        <v>7962.77</v>
      </c>
      <c r="G1172" s="31">
        <f t="shared" si="0"/>
        <v>0</v>
      </c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</row>
    <row r="1173" spans="1:26" ht="14.25" customHeight="1" x14ac:dyDescent="0.25">
      <c r="A1173" s="37" t="s">
        <v>44</v>
      </c>
      <c r="B1173" s="37" t="s">
        <v>39</v>
      </c>
      <c r="C1173" s="37" t="s">
        <v>64</v>
      </c>
      <c r="D1173" s="37" t="s">
        <v>59</v>
      </c>
      <c r="E1173" s="38">
        <v>5610.09</v>
      </c>
      <c r="F1173" s="39">
        <f t="shared" si="19"/>
        <v>5610.09</v>
      </c>
      <c r="G1173" s="31">
        <f t="shared" si="0"/>
        <v>0</v>
      </c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</row>
    <row r="1174" spans="1:26" ht="14.25" customHeight="1" x14ac:dyDescent="0.25">
      <c r="A1174" s="37" t="s">
        <v>63</v>
      </c>
      <c r="B1174" s="37" t="s">
        <v>39</v>
      </c>
      <c r="C1174" s="37" t="s">
        <v>49</v>
      </c>
      <c r="D1174" s="37" t="s">
        <v>59</v>
      </c>
      <c r="E1174" s="38">
        <v>7547.8</v>
      </c>
      <c r="F1174" s="39">
        <f t="shared" si="19"/>
        <v>7547.8</v>
      </c>
      <c r="G1174" s="31">
        <f t="shared" si="0"/>
        <v>0</v>
      </c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</row>
    <row r="1175" spans="1:26" ht="14.25" customHeight="1" x14ac:dyDescent="0.25">
      <c r="A1175" s="37" t="s">
        <v>44</v>
      </c>
      <c r="B1175" s="37" t="s">
        <v>57</v>
      </c>
      <c r="C1175" s="37" t="s">
        <v>45</v>
      </c>
      <c r="D1175" s="37" t="s">
        <v>59</v>
      </c>
      <c r="E1175" s="38">
        <v>977.6</v>
      </c>
      <c r="F1175" s="39">
        <f t="shared" si="19"/>
        <v>977.6</v>
      </c>
      <c r="G1175" s="31">
        <f t="shared" si="0"/>
        <v>0</v>
      </c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</row>
    <row r="1176" spans="1:26" ht="14.25" customHeight="1" x14ac:dyDescent="0.25">
      <c r="A1176" s="37" t="s">
        <v>44</v>
      </c>
      <c r="B1176" s="37" t="s">
        <v>39</v>
      </c>
      <c r="C1176" s="37" t="s">
        <v>65</v>
      </c>
      <c r="D1176" s="37" t="s">
        <v>50</v>
      </c>
      <c r="E1176" s="38">
        <v>1447.29</v>
      </c>
      <c r="F1176" s="39">
        <f t="shared" si="19"/>
        <v>1447.29</v>
      </c>
      <c r="G1176" s="31">
        <f t="shared" si="0"/>
        <v>0</v>
      </c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</row>
    <row r="1177" spans="1:26" ht="14.25" customHeight="1" x14ac:dyDescent="0.25">
      <c r="A1177" s="37" t="s">
        <v>63</v>
      </c>
      <c r="B1177" s="37" t="s">
        <v>39</v>
      </c>
      <c r="C1177" s="37" t="s">
        <v>49</v>
      </c>
      <c r="D1177" s="37" t="s">
        <v>54</v>
      </c>
      <c r="E1177" s="38">
        <v>3246.08</v>
      </c>
      <c r="F1177" s="39">
        <f t="shared" si="19"/>
        <v>3246.08</v>
      </c>
      <c r="G1177" s="31">
        <f t="shared" si="0"/>
        <v>0</v>
      </c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</row>
    <row r="1178" spans="1:26" ht="14.25" customHeight="1" x14ac:dyDescent="0.25">
      <c r="A1178" s="37" t="s">
        <v>63</v>
      </c>
      <c r="B1178" s="37" t="s">
        <v>48</v>
      </c>
      <c r="C1178" s="37" t="s">
        <v>67</v>
      </c>
      <c r="D1178" s="37" t="s">
        <v>54</v>
      </c>
      <c r="E1178" s="38">
        <v>2790.18</v>
      </c>
      <c r="F1178" s="39">
        <f t="shared" si="19"/>
        <v>2790.18</v>
      </c>
      <c r="G1178" s="31">
        <f t="shared" si="0"/>
        <v>0</v>
      </c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</row>
    <row r="1179" spans="1:26" ht="14.25" customHeight="1" x14ac:dyDescent="0.25">
      <c r="A1179" s="37" t="s">
        <v>47</v>
      </c>
      <c r="B1179" s="37" t="s">
        <v>57</v>
      </c>
      <c r="C1179" s="37" t="s">
        <v>45</v>
      </c>
      <c r="D1179" s="37" t="s">
        <v>41</v>
      </c>
      <c r="E1179" s="38">
        <v>8281.25</v>
      </c>
      <c r="F1179" s="39">
        <f t="shared" si="19"/>
        <v>8281.25</v>
      </c>
      <c r="G1179" s="31">
        <f t="shared" si="0"/>
        <v>0</v>
      </c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</row>
    <row r="1180" spans="1:26" ht="14.25" customHeight="1" x14ac:dyDescent="0.25">
      <c r="A1180" s="37" t="s">
        <v>63</v>
      </c>
      <c r="B1180" s="37" t="s">
        <v>57</v>
      </c>
      <c r="C1180" s="37" t="s">
        <v>66</v>
      </c>
      <c r="D1180" s="37" t="s">
        <v>54</v>
      </c>
      <c r="E1180" s="38">
        <v>1373.19</v>
      </c>
      <c r="F1180" s="39">
        <f t="shared" si="19"/>
        <v>1373.19</v>
      </c>
      <c r="G1180" s="31">
        <f t="shared" si="0"/>
        <v>0</v>
      </c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</row>
    <row r="1181" spans="1:26" ht="14.25" customHeight="1" x14ac:dyDescent="0.25">
      <c r="A1181" s="37" t="s">
        <v>47</v>
      </c>
      <c r="B1181" s="37" t="s">
        <v>39</v>
      </c>
      <c r="C1181" s="37" t="s">
        <v>45</v>
      </c>
      <c r="D1181" s="37" t="s">
        <v>54</v>
      </c>
      <c r="E1181" s="38">
        <v>8190.87</v>
      </c>
      <c r="F1181" s="39">
        <f t="shared" si="19"/>
        <v>8190.87</v>
      </c>
      <c r="G1181" s="31">
        <f t="shared" si="0"/>
        <v>0</v>
      </c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</row>
    <row r="1182" spans="1:26" ht="14.25" customHeight="1" x14ac:dyDescent="0.25">
      <c r="A1182" s="37" t="s">
        <v>47</v>
      </c>
      <c r="B1182" s="37" t="s">
        <v>39</v>
      </c>
      <c r="C1182" s="37" t="s">
        <v>68</v>
      </c>
      <c r="D1182" s="37" t="s">
        <v>50</v>
      </c>
      <c r="E1182" s="38">
        <v>4285.96</v>
      </c>
      <c r="F1182" s="39">
        <f t="shared" si="19"/>
        <v>4285.96</v>
      </c>
      <c r="G1182" s="31">
        <f t="shared" si="0"/>
        <v>0</v>
      </c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</row>
    <row r="1183" spans="1:26" ht="14.25" customHeight="1" x14ac:dyDescent="0.25">
      <c r="A1183" s="37" t="s">
        <v>38</v>
      </c>
      <c r="B1183" s="37" t="s">
        <v>57</v>
      </c>
      <c r="C1183" s="37" t="s">
        <v>64</v>
      </c>
      <c r="D1183" s="37" t="s">
        <v>50</v>
      </c>
      <c r="E1183" s="38">
        <v>5128.1000000000004</v>
      </c>
      <c r="F1183" s="39">
        <f t="shared" si="19"/>
        <v>5128.1000000000004</v>
      </c>
      <c r="G1183" s="31">
        <f t="shared" si="0"/>
        <v>0</v>
      </c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</row>
    <row r="1184" spans="1:26" ht="14.25" customHeight="1" x14ac:dyDescent="0.25">
      <c r="A1184" s="37" t="s">
        <v>47</v>
      </c>
      <c r="B1184" s="37" t="s">
        <v>52</v>
      </c>
      <c r="C1184" s="37" t="s">
        <v>45</v>
      </c>
      <c r="D1184" s="37" t="s">
        <v>41</v>
      </c>
      <c r="E1184" s="38">
        <v>2058.0500000000002</v>
      </c>
      <c r="F1184" s="39">
        <f t="shared" si="19"/>
        <v>2058.0500000000002</v>
      </c>
      <c r="G1184" s="31">
        <f t="shared" si="0"/>
        <v>0</v>
      </c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</row>
    <row r="1185" spans="1:26" ht="14.25" customHeight="1" x14ac:dyDescent="0.25">
      <c r="A1185" s="37" t="s">
        <v>38</v>
      </c>
      <c r="B1185" s="37" t="s">
        <v>48</v>
      </c>
      <c r="C1185" s="37" t="s">
        <v>68</v>
      </c>
      <c r="D1185" s="37" t="s">
        <v>59</v>
      </c>
      <c r="E1185" s="38">
        <v>3895.21</v>
      </c>
      <c r="F1185" s="39">
        <f t="shared" si="19"/>
        <v>3895.21</v>
      </c>
      <c r="G1185" s="31">
        <f t="shared" si="0"/>
        <v>0</v>
      </c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</row>
    <row r="1186" spans="1:26" ht="14.25" customHeight="1" x14ac:dyDescent="0.25">
      <c r="A1186" s="37" t="s">
        <v>44</v>
      </c>
      <c r="B1186" s="37" t="s">
        <v>48</v>
      </c>
      <c r="C1186" s="37" t="s">
        <v>69</v>
      </c>
      <c r="D1186" s="37" t="s">
        <v>54</v>
      </c>
      <c r="E1186" s="38">
        <v>4859.1899999999996</v>
      </c>
      <c r="F1186" s="39">
        <f t="shared" si="19"/>
        <v>4859.1899999999996</v>
      </c>
      <c r="G1186" s="31">
        <f t="shared" si="0"/>
        <v>0</v>
      </c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</row>
    <row r="1187" spans="1:26" ht="14.25" customHeight="1" x14ac:dyDescent="0.25">
      <c r="A1187" s="37" t="s">
        <v>44</v>
      </c>
      <c r="B1187" s="37" t="s">
        <v>52</v>
      </c>
      <c r="C1187" s="37" t="s">
        <v>70</v>
      </c>
      <c r="D1187" s="37" t="s">
        <v>59</v>
      </c>
      <c r="E1187" s="38">
        <v>7400.35</v>
      </c>
      <c r="F1187" s="39">
        <f t="shared" si="19"/>
        <v>7400.35</v>
      </c>
      <c r="G1187" s="31">
        <f t="shared" si="0"/>
        <v>0</v>
      </c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</row>
    <row r="1188" spans="1:26" ht="14.25" customHeight="1" x14ac:dyDescent="0.25">
      <c r="A1188" s="37" t="s">
        <v>44</v>
      </c>
      <c r="B1188" s="37" t="s">
        <v>39</v>
      </c>
      <c r="C1188" s="37" t="s">
        <v>45</v>
      </c>
      <c r="D1188" s="37" t="s">
        <v>54</v>
      </c>
      <c r="E1188" s="38">
        <v>1774.51</v>
      </c>
      <c r="F1188" s="39">
        <f t="shared" si="19"/>
        <v>1774.51</v>
      </c>
      <c r="G1188" s="31">
        <f t="shared" si="0"/>
        <v>0</v>
      </c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</row>
    <row r="1189" spans="1:26" ht="14.25" customHeight="1" x14ac:dyDescent="0.25">
      <c r="A1189" s="37" t="s">
        <v>44</v>
      </c>
      <c r="B1189" s="37" t="s">
        <v>48</v>
      </c>
      <c r="C1189" s="37" t="s">
        <v>69</v>
      </c>
      <c r="D1189" s="37" t="s">
        <v>54</v>
      </c>
      <c r="E1189" s="38">
        <v>9337.6299999999992</v>
      </c>
      <c r="F1189" s="39">
        <f t="shared" si="19"/>
        <v>9337.6299999999992</v>
      </c>
      <c r="G1189" s="31">
        <f t="shared" si="0"/>
        <v>0</v>
      </c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</row>
    <row r="1190" spans="1:26" ht="14.25" customHeight="1" x14ac:dyDescent="0.25">
      <c r="A1190" s="37" t="s">
        <v>38</v>
      </c>
      <c r="B1190" s="37" t="s">
        <v>52</v>
      </c>
      <c r="C1190" s="37" t="s">
        <v>49</v>
      </c>
      <c r="D1190" s="37" t="s">
        <v>41</v>
      </c>
      <c r="E1190" s="38">
        <v>3780.85</v>
      </c>
      <c r="F1190" s="39">
        <f t="shared" si="19"/>
        <v>3780.85</v>
      </c>
      <c r="G1190" s="31">
        <f t="shared" si="0"/>
        <v>0</v>
      </c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</row>
    <row r="1191" spans="1:26" ht="14.25" customHeight="1" x14ac:dyDescent="0.25">
      <c r="A1191" s="37" t="s">
        <v>38</v>
      </c>
      <c r="B1191" s="37" t="s">
        <v>52</v>
      </c>
      <c r="C1191" s="37" t="s">
        <v>49</v>
      </c>
      <c r="D1191" s="37" t="s">
        <v>41</v>
      </c>
      <c r="E1191" s="38">
        <v>83.51</v>
      </c>
      <c r="F1191" s="39">
        <f t="shared" si="19"/>
        <v>83.51</v>
      </c>
      <c r="G1191" s="31">
        <f t="shared" si="0"/>
        <v>0</v>
      </c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</row>
    <row r="1192" spans="1:26" ht="14.25" customHeight="1" x14ac:dyDescent="0.25">
      <c r="A1192" s="37" t="s">
        <v>63</v>
      </c>
      <c r="B1192" s="37" t="s">
        <v>48</v>
      </c>
      <c r="C1192" s="37" t="s">
        <v>69</v>
      </c>
      <c r="D1192" s="37" t="s">
        <v>41</v>
      </c>
      <c r="E1192" s="38">
        <v>8166.14</v>
      </c>
      <c r="F1192" s="39">
        <f t="shared" si="19"/>
        <v>8166.14</v>
      </c>
      <c r="G1192" s="31">
        <f t="shared" si="0"/>
        <v>0</v>
      </c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</row>
    <row r="1193" spans="1:26" ht="14.25" customHeight="1" x14ac:dyDescent="0.25">
      <c r="A1193" s="37" t="s">
        <v>47</v>
      </c>
      <c r="B1193" s="37" t="s">
        <v>52</v>
      </c>
      <c r="C1193" s="37" t="s">
        <v>66</v>
      </c>
      <c r="D1193" s="37" t="s">
        <v>59</v>
      </c>
      <c r="E1193" s="38">
        <v>7641.92</v>
      </c>
      <c r="F1193" s="39">
        <f t="shared" si="19"/>
        <v>7641.92</v>
      </c>
      <c r="G1193" s="31">
        <f t="shared" si="0"/>
        <v>0</v>
      </c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</row>
    <row r="1194" spans="1:26" ht="14.25" customHeight="1" x14ac:dyDescent="0.25">
      <c r="A1194" s="37" t="s">
        <v>63</v>
      </c>
      <c r="B1194" s="37" t="s">
        <v>52</v>
      </c>
      <c r="C1194" s="37" t="s">
        <v>67</v>
      </c>
      <c r="D1194" s="37" t="s">
        <v>50</v>
      </c>
      <c r="E1194" s="38">
        <v>4478.03</v>
      </c>
      <c r="F1194" s="39">
        <f t="shared" si="19"/>
        <v>4478.03</v>
      </c>
      <c r="G1194" s="31">
        <f t="shared" si="0"/>
        <v>0</v>
      </c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</row>
    <row r="1195" spans="1:26" ht="14.25" customHeight="1" x14ac:dyDescent="0.25">
      <c r="A1195" s="37" t="s">
        <v>47</v>
      </c>
      <c r="B1195" s="37" t="s">
        <v>48</v>
      </c>
      <c r="C1195" s="37" t="s">
        <v>49</v>
      </c>
      <c r="D1195" s="37" t="s">
        <v>50</v>
      </c>
      <c r="E1195" s="38">
        <v>6034.21</v>
      </c>
      <c r="F1195" s="39">
        <f t="shared" si="19"/>
        <v>6034.21</v>
      </c>
      <c r="G1195" s="31">
        <f t="shared" si="0"/>
        <v>0</v>
      </c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</row>
    <row r="1196" spans="1:26" ht="14.25" customHeight="1" x14ac:dyDescent="0.25">
      <c r="A1196" s="37" t="s">
        <v>44</v>
      </c>
      <c r="B1196" s="37" t="s">
        <v>48</v>
      </c>
      <c r="C1196" s="37" t="s">
        <v>68</v>
      </c>
      <c r="D1196" s="37" t="s">
        <v>50</v>
      </c>
      <c r="E1196" s="38">
        <v>4847.3100000000004</v>
      </c>
      <c r="F1196" s="39">
        <f t="shared" si="19"/>
        <v>4847.3100000000004</v>
      </c>
      <c r="G1196" s="31">
        <f t="shared" si="0"/>
        <v>0</v>
      </c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</row>
    <row r="1197" spans="1:26" ht="14.25" customHeight="1" x14ac:dyDescent="0.25">
      <c r="A1197" s="37" t="s">
        <v>63</v>
      </c>
      <c r="B1197" s="37" t="s">
        <v>48</v>
      </c>
      <c r="C1197" s="37" t="s">
        <v>66</v>
      </c>
      <c r="D1197" s="37" t="s">
        <v>50</v>
      </c>
      <c r="E1197" s="38">
        <v>2205.61</v>
      </c>
      <c r="F1197" s="39">
        <f t="shared" si="19"/>
        <v>2205.61</v>
      </c>
      <c r="G1197" s="31">
        <f t="shared" si="0"/>
        <v>0</v>
      </c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</row>
    <row r="1198" spans="1:26" ht="14.25" customHeight="1" x14ac:dyDescent="0.25">
      <c r="A1198" s="37" t="s">
        <v>44</v>
      </c>
      <c r="B1198" s="37" t="s">
        <v>57</v>
      </c>
      <c r="C1198" s="37" t="s">
        <v>68</v>
      </c>
      <c r="D1198" s="37" t="s">
        <v>59</v>
      </c>
      <c r="E1198" s="38">
        <v>1112.19</v>
      </c>
      <c r="F1198" s="39">
        <f t="shared" si="19"/>
        <v>1112.19</v>
      </c>
      <c r="G1198" s="31">
        <f t="shared" si="0"/>
        <v>0</v>
      </c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</row>
    <row r="1199" spans="1:26" ht="14.25" customHeight="1" x14ac:dyDescent="0.25">
      <c r="A1199" s="37" t="s">
        <v>47</v>
      </c>
      <c r="B1199" s="37" t="s">
        <v>39</v>
      </c>
      <c r="C1199" s="37" t="s">
        <v>53</v>
      </c>
      <c r="D1199" s="37" t="s">
        <v>54</v>
      </c>
      <c r="E1199" s="38">
        <v>6554.83</v>
      </c>
      <c r="F1199" s="39">
        <f t="shared" si="19"/>
        <v>6554.83</v>
      </c>
      <c r="G1199" s="31">
        <f t="shared" si="0"/>
        <v>0</v>
      </c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</row>
    <row r="1200" spans="1:26" ht="14.25" customHeight="1" x14ac:dyDescent="0.25">
      <c r="A1200" s="37" t="s">
        <v>44</v>
      </c>
      <c r="B1200" s="37" t="s">
        <v>39</v>
      </c>
      <c r="C1200" s="37" t="s">
        <v>58</v>
      </c>
      <c r="D1200" s="37" t="s">
        <v>54</v>
      </c>
      <c r="E1200" s="38">
        <v>2619.9899999999998</v>
      </c>
      <c r="F1200" s="39">
        <f t="shared" si="19"/>
        <v>2619.9899999999998</v>
      </c>
      <c r="G1200" s="31">
        <f t="shared" si="0"/>
        <v>0</v>
      </c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</row>
    <row r="1201" spans="1:26" ht="14.25" customHeight="1" x14ac:dyDescent="0.25">
      <c r="A1201" s="37" t="s">
        <v>38</v>
      </c>
      <c r="B1201" s="37" t="s">
        <v>48</v>
      </c>
      <c r="C1201" s="37" t="s">
        <v>64</v>
      </c>
      <c r="D1201" s="37" t="s">
        <v>41</v>
      </c>
      <c r="E1201" s="38">
        <v>1929.79</v>
      </c>
      <c r="F1201" s="39">
        <f t="shared" si="19"/>
        <v>1929.79</v>
      </c>
      <c r="G1201" s="31">
        <f t="shared" si="0"/>
        <v>0</v>
      </c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</row>
    <row r="1202" spans="1:26" ht="14.25" customHeight="1" x14ac:dyDescent="0.25">
      <c r="A1202" s="37" t="s">
        <v>47</v>
      </c>
      <c r="B1202" s="37" t="s">
        <v>48</v>
      </c>
      <c r="C1202" s="37" t="s">
        <v>67</v>
      </c>
      <c r="D1202" s="37" t="s">
        <v>59</v>
      </c>
      <c r="E1202" s="38">
        <v>3356.89</v>
      </c>
      <c r="F1202" s="39">
        <f t="shared" si="19"/>
        <v>3356.89</v>
      </c>
      <c r="G1202" s="31">
        <f t="shared" si="0"/>
        <v>0</v>
      </c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</row>
    <row r="1203" spans="1:26" ht="14.25" customHeight="1" x14ac:dyDescent="0.25">
      <c r="A1203" s="37" t="s">
        <v>38</v>
      </c>
      <c r="B1203" s="37" t="s">
        <v>52</v>
      </c>
      <c r="C1203" s="37" t="s">
        <v>58</v>
      </c>
      <c r="D1203" s="37" t="s">
        <v>41</v>
      </c>
      <c r="E1203" s="38">
        <v>1908.39</v>
      </c>
      <c r="F1203" s="39">
        <f t="shared" si="19"/>
        <v>1908.39</v>
      </c>
      <c r="G1203" s="31">
        <f t="shared" si="0"/>
        <v>0</v>
      </c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</row>
    <row r="1204" spans="1:26" ht="14.25" customHeight="1" x14ac:dyDescent="0.25">
      <c r="A1204" s="37" t="s">
        <v>38</v>
      </c>
      <c r="B1204" s="37" t="s">
        <v>52</v>
      </c>
      <c r="C1204" s="37" t="s">
        <v>58</v>
      </c>
      <c r="D1204" s="37" t="s">
        <v>59</v>
      </c>
      <c r="E1204" s="38">
        <v>5507.25</v>
      </c>
      <c r="F1204" s="39">
        <f t="shared" si="19"/>
        <v>5507.25</v>
      </c>
      <c r="G1204" s="31">
        <f t="shared" si="0"/>
        <v>0</v>
      </c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</row>
    <row r="1205" spans="1:26" ht="14.25" customHeight="1" x14ac:dyDescent="0.25">
      <c r="A1205" s="37" t="s">
        <v>38</v>
      </c>
      <c r="B1205" s="37" t="s">
        <v>52</v>
      </c>
      <c r="C1205" s="37" t="s">
        <v>66</v>
      </c>
      <c r="D1205" s="37" t="s">
        <v>54</v>
      </c>
      <c r="E1205" s="38">
        <v>3649.94</v>
      </c>
      <c r="F1205" s="39">
        <f t="shared" si="19"/>
        <v>3649.94</v>
      </c>
      <c r="G1205" s="31">
        <f t="shared" si="0"/>
        <v>0</v>
      </c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</row>
    <row r="1206" spans="1:26" ht="14.25" customHeight="1" x14ac:dyDescent="0.25">
      <c r="A1206" s="37" t="s">
        <v>47</v>
      </c>
      <c r="B1206" s="37" t="s">
        <v>52</v>
      </c>
      <c r="C1206" s="37" t="s">
        <v>40</v>
      </c>
      <c r="D1206" s="37" t="s">
        <v>59</v>
      </c>
      <c r="E1206" s="38">
        <v>9527.65</v>
      </c>
      <c r="F1206" s="39">
        <f t="shared" si="19"/>
        <v>9527.65</v>
      </c>
      <c r="G1206" s="31">
        <f t="shared" si="0"/>
        <v>0</v>
      </c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</row>
    <row r="1207" spans="1:26" ht="14.25" customHeight="1" x14ac:dyDescent="0.25">
      <c r="A1207" s="37" t="s">
        <v>44</v>
      </c>
      <c r="B1207" s="37" t="s">
        <v>39</v>
      </c>
      <c r="C1207" s="37" t="s">
        <v>55</v>
      </c>
      <c r="D1207" s="37" t="s">
        <v>54</v>
      </c>
      <c r="E1207" s="38">
        <v>6759.88</v>
      </c>
      <c r="F1207" s="39">
        <f t="shared" si="19"/>
        <v>6759.88</v>
      </c>
      <c r="G1207" s="31">
        <f t="shared" si="0"/>
        <v>0</v>
      </c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</row>
    <row r="1208" spans="1:26" ht="14.25" customHeight="1" x14ac:dyDescent="0.25">
      <c r="A1208" s="37" t="s">
        <v>44</v>
      </c>
      <c r="B1208" s="37" t="s">
        <v>48</v>
      </c>
      <c r="C1208" s="37" t="s">
        <v>45</v>
      </c>
      <c r="D1208" s="37" t="s">
        <v>41</v>
      </c>
      <c r="E1208" s="38">
        <v>8395.2999999999993</v>
      </c>
      <c r="F1208" s="39">
        <f t="shared" si="19"/>
        <v>8395.2999999999993</v>
      </c>
      <c r="G1208" s="31">
        <f t="shared" si="0"/>
        <v>0</v>
      </c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</row>
    <row r="1209" spans="1:26" ht="14.25" customHeight="1" x14ac:dyDescent="0.25">
      <c r="A1209" s="37" t="s">
        <v>63</v>
      </c>
      <c r="B1209" s="37" t="s">
        <v>48</v>
      </c>
      <c r="C1209" s="37" t="s">
        <v>49</v>
      </c>
      <c r="D1209" s="37" t="s">
        <v>50</v>
      </c>
      <c r="E1209" s="38">
        <v>9432.56</v>
      </c>
      <c r="F1209" s="39">
        <f t="shared" si="19"/>
        <v>9432.56</v>
      </c>
      <c r="G1209" s="31">
        <f t="shared" si="0"/>
        <v>0</v>
      </c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</row>
    <row r="1210" spans="1:26" ht="14.25" customHeight="1" x14ac:dyDescent="0.25">
      <c r="A1210" s="37" t="s">
        <v>38</v>
      </c>
      <c r="B1210" s="37" t="s">
        <v>52</v>
      </c>
      <c r="C1210" s="37" t="s">
        <v>67</v>
      </c>
      <c r="D1210" s="37" t="s">
        <v>54</v>
      </c>
      <c r="E1210" s="38">
        <v>9176.73</v>
      </c>
      <c r="F1210" s="39">
        <f t="shared" si="19"/>
        <v>9176.73</v>
      </c>
      <c r="G1210" s="31">
        <f t="shared" si="0"/>
        <v>0</v>
      </c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</row>
    <row r="1211" spans="1:26" ht="14.25" customHeight="1" x14ac:dyDescent="0.25">
      <c r="A1211" s="37" t="s">
        <v>38</v>
      </c>
      <c r="B1211" s="37" t="s">
        <v>52</v>
      </c>
      <c r="C1211" s="37" t="s">
        <v>67</v>
      </c>
      <c r="D1211" s="37" t="s">
        <v>50</v>
      </c>
      <c r="E1211" s="38">
        <v>1268.9000000000001</v>
      </c>
      <c r="F1211" s="39">
        <f t="shared" si="19"/>
        <v>1268.9000000000001</v>
      </c>
      <c r="G1211" s="31">
        <f t="shared" si="0"/>
        <v>0</v>
      </c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</row>
    <row r="1212" spans="1:26" ht="14.25" customHeight="1" x14ac:dyDescent="0.25">
      <c r="A1212" s="37" t="s">
        <v>38</v>
      </c>
      <c r="B1212" s="37" t="s">
        <v>39</v>
      </c>
      <c r="C1212" s="37" t="s">
        <v>65</v>
      </c>
      <c r="D1212" s="37" t="s">
        <v>41</v>
      </c>
      <c r="E1212" s="38">
        <v>7395.25</v>
      </c>
      <c r="F1212" s="39">
        <f t="shared" si="19"/>
        <v>7395.25</v>
      </c>
      <c r="G1212" s="31">
        <f t="shared" si="0"/>
        <v>0</v>
      </c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</row>
    <row r="1213" spans="1:26" ht="14.25" customHeight="1" x14ac:dyDescent="0.25">
      <c r="A1213" s="37" t="s">
        <v>38</v>
      </c>
      <c r="B1213" s="37" t="s">
        <v>39</v>
      </c>
      <c r="C1213" s="37" t="s">
        <v>45</v>
      </c>
      <c r="D1213" s="37" t="s">
        <v>41</v>
      </c>
      <c r="E1213" s="38">
        <v>609.95000000000005</v>
      </c>
      <c r="F1213" s="39">
        <f t="shared" si="19"/>
        <v>579.45249999999999</v>
      </c>
      <c r="G1213" s="31">
        <f t="shared" si="0"/>
        <v>-30.497500000000059</v>
      </c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</row>
    <row r="1214" spans="1:26" ht="14.25" customHeight="1" x14ac:dyDescent="0.25">
      <c r="A1214" s="37" t="s">
        <v>38</v>
      </c>
      <c r="B1214" s="37" t="s">
        <v>57</v>
      </c>
      <c r="C1214" s="37" t="s">
        <v>45</v>
      </c>
      <c r="D1214" s="37" t="s">
        <v>59</v>
      </c>
      <c r="E1214" s="38">
        <v>1102.78</v>
      </c>
      <c r="F1214" s="39">
        <f t="shared" si="19"/>
        <v>1102.78</v>
      </c>
      <c r="G1214" s="31">
        <f t="shared" si="0"/>
        <v>0</v>
      </c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</row>
    <row r="1215" spans="1:26" ht="14.25" customHeight="1" x14ac:dyDescent="0.25">
      <c r="A1215" s="37" t="s">
        <v>44</v>
      </c>
      <c r="B1215" s="37" t="s">
        <v>57</v>
      </c>
      <c r="C1215" s="37" t="s">
        <v>69</v>
      </c>
      <c r="D1215" s="37" t="s">
        <v>41</v>
      </c>
      <c r="E1215" s="38">
        <v>7765.72</v>
      </c>
      <c r="F1215" s="39">
        <f t="shared" si="19"/>
        <v>7765.72</v>
      </c>
      <c r="G1215" s="31">
        <f t="shared" si="0"/>
        <v>0</v>
      </c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</row>
    <row r="1216" spans="1:26" ht="14.25" customHeight="1" x14ac:dyDescent="0.25">
      <c r="A1216" s="37" t="s">
        <v>38</v>
      </c>
      <c r="B1216" s="37" t="s">
        <v>52</v>
      </c>
      <c r="C1216" s="37" t="s">
        <v>66</v>
      </c>
      <c r="D1216" s="37" t="s">
        <v>54</v>
      </c>
      <c r="E1216" s="38">
        <v>9633.4699999999993</v>
      </c>
      <c r="F1216" s="39">
        <f t="shared" si="19"/>
        <v>9633.4699999999993</v>
      </c>
      <c r="G1216" s="31">
        <f t="shared" si="0"/>
        <v>0</v>
      </c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</row>
    <row r="1217" spans="1:26" ht="14.25" customHeight="1" x14ac:dyDescent="0.25">
      <c r="A1217" s="37" t="s">
        <v>63</v>
      </c>
      <c r="B1217" s="37" t="s">
        <v>52</v>
      </c>
      <c r="C1217" s="37" t="s">
        <v>67</v>
      </c>
      <c r="D1217" s="37" t="s">
        <v>41</v>
      </c>
      <c r="E1217" s="38">
        <v>4755.2299999999996</v>
      </c>
      <c r="F1217" s="39">
        <f t="shared" si="19"/>
        <v>4755.2299999999996</v>
      </c>
      <c r="G1217" s="31">
        <f t="shared" si="0"/>
        <v>0</v>
      </c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</row>
    <row r="1218" spans="1:26" ht="14.25" customHeight="1" x14ac:dyDescent="0.25">
      <c r="A1218" s="37" t="s">
        <v>63</v>
      </c>
      <c r="B1218" s="37" t="s">
        <v>39</v>
      </c>
      <c r="C1218" s="37" t="s">
        <v>45</v>
      </c>
      <c r="D1218" s="37" t="s">
        <v>59</v>
      </c>
      <c r="E1218" s="38">
        <v>3907.1</v>
      </c>
      <c r="F1218" s="39">
        <f t="shared" si="19"/>
        <v>3907.1</v>
      </c>
      <c r="G1218" s="31">
        <f t="shared" si="0"/>
        <v>0</v>
      </c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</row>
    <row r="1219" spans="1:26" ht="14.25" customHeight="1" x14ac:dyDescent="0.25">
      <c r="A1219" s="37" t="s">
        <v>47</v>
      </c>
      <c r="B1219" s="37" t="s">
        <v>52</v>
      </c>
      <c r="C1219" s="37" t="s">
        <v>69</v>
      </c>
      <c r="D1219" s="37" t="s">
        <v>50</v>
      </c>
      <c r="E1219" s="38">
        <v>1298.33</v>
      </c>
      <c r="F1219" s="39">
        <f t="shared" ref="F1219:F1282" si="20">IF(AND(B1219=$I$2,C1219=$I$3,D1219=$I$4),E1219*95%,E1219)</f>
        <v>1298.33</v>
      </c>
      <c r="G1219" s="31">
        <f t="shared" si="0"/>
        <v>0</v>
      </c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</row>
    <row r="1220" spans="1:26" ht="14.25" customHeight="1" x14ac:dyDescent="0.25">
      <c r="A1220" s="37" t="s">
        <v>38</v>
      </c>
      <c r="B1220" s="37" t="s">
        <v>39</v>
      </c>
      <c r="C1220" s="37" t="s">
        <v>69</v>
      </c>
      <c r="D1220" s="37" t="s">
        <v>41</v>
      </c>
      <c r="E1220" s="38">
        <v>7278.52</v>
      </c>
      <c r="F1220" s="39">
        <f t="shared" si="20"/>
        <v>7278.52</v>
      </c>
      <c r="G1220" s="31">
        <f t="shared" si="0"/>
        <v>0</v>
      </c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</row>
    <row r="1221" spans="1:26" ht="14.25" customHeight="1" x14ac:dyDescent="0.25">
      <c r="A1221" s="37" t="s">
        <v>44</v>
      </c>
      <c r="B1221" s="37" t="s">
        <v>39</v>
      </c>
      <c r="C1221" s="37" t="s">
        <v>45</v>
      </c>
      <c r="D1221" s="37" t="s">
        <v>54</v>
      </c>
      <c r="E1221" s="38">
        <v>7421.85</v>
      </c>
      <c r="F1221" s="39">
        <f t="shared" si="20"/>
        <v>7421.85</v>
      </c>
      <c r="G1221" s="31">
        <f t="shared" si="0"/>
        <v>0</v>
      </c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</row>
    <row r="1222" spans="1:26" ht="14.25" customHeight="1" x14ac:dyDescent="0.25">
      <c r="A1222" s="37" t="s">
        <v>38</v>
      </c>
      <c r="B1222" s="37" t="s">
        <v>48</v>
      </c>
      <c r="C1222" s="37" t="s">
        <v>65</v>
      </c>
      <c r="D1222" s="37" t="s">
        <v>50</v>
      </c>
      <c r="E1222" s="38">
        <v>4357.67</v>
      </c>
      <c r="F1222" s="39">
        <f t="shared" si="20"/>
        <v>4357.67</v>
      </c>
      <c r="G1222" s="31">
        <f t="shared" si="0"/>
        <v>0</v>
      </c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</row>
    <row r="1223" spans="1:26" ht="14.25" customHeight="1" x14ac:dyDescent="0.25">
      <c r="A1223" s="37" t="s">
        <v>47</v>
      </c>
      <c r="B1223" s="37" t="s">
        <v>48</v>
      </c>
      <c r="C1223" s="37" t="s">
        <v>69</v>
      </c>
      <c r="D1223" s="37" t="s">
        <v>41</v>
      </c>
      <c r="E1223" s="38">
        <v>4661.96</v>
      </c>
      <c r="F1223" s="39">
        <f t="shared" si="20"/>
        <v>4661.96</v>
      </c>
      <c r="G1223" s="31">
        <f t="shared" si="0"/>
        <v>0</v>
      </c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</row>
    <row r="1224" spans="1:26" ht="14.25" customHeight="1" x14ac:dyDescent="0.25">
      <c r="A1224" s="37" t="s">
        <v>38</v>
      </c>
      <c r="B1224" s="37" t="s">
        <v>52</v>
      </c>
      <c r="C1224" s="37" t="s">
        <v>55</v>
      </c>
      <c r="D1224" s="37" t="s">
        <v>54</v>
      </c>
      <c r="E1224" s="38">
        <v>367</v>
      </c>
      <c r="F1224" s="39">
        <f t="shared" si="20"/>
        <v>367</v>
      </c>
      <c r="G1224" s="31">
        <f t="shared" si="0"/>
        <v>0</v>
      </c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</row>
    <row r="1225" spans="1:26" ht="14.25" customHeight="1" x14ac:dyDescent="0.25">
      <c r="A1225" s="37" t="s">
        <v>63</v>
      </c>
      <c r="B1225" s="37" t="s">
        <v>52</v>
      </c>
      <c r="C1225" s="37" t="s">
        <v>67</v>
      </c>
      <c r="D1225" s="37" t="s">
        <v>59</v>
      </c>
      <c r="E1225" s="38">
        <v>8434.3799999999992</v>
      </c>
      <c r="F1225" s="39">
        <f t="shared" si="20"/>
        <v>8434.3799999999992</v>
      </c>
      <c r="G1225" s="31">
        <f t="shared" si="0"/>
        <v>0</v>
      </c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</row>
    <row r="1226" spans="1:26" ht="14.25" customHeight="1" x14ac:dyDescent="0.25">
      <c r="A1226" s="37" t="s">
        <v>44</v>
      </c>
      <c r="B1226" s="37" t="s">
        <v>57</v>
      </c>
      <c r="C1226" s="37" t="s">
        <v>40</v>
      </c>
      <c r="D1226" s="37" t="s">
        <v>54</v>
      </c>
      <c r="E1226" s="38">
        <v>1890.37</v>
      </c>
      <c r="F1226" s="39">
        <f t="shared" si="20"/>
        <v>1890.37</v>
      </c>
      <c r="G1226" s="31">
        <f t="shared" si="0"/>
        <v>0</v>
      </c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</row>
    <row r="1227" spans="1:26" ht="14.25" customHeight="1" x14ac:dyDescent="0.25">
      <c r="A1227" s="37" t="s">
        <v>44</v>
      </c>
      <c r="B1227" s="37" t="s">
        <v>48</v>
      </c>
      <c r="C1227" s="37" t="s">
        <v>58</v>
      </c>
      <c r="D1227" s="37" t="s">
        <v>54</v>
      </c>
      <c r="E1227" s="38">
        <v>9742.4500000000007</v>
      </c>
      <c r="F1227" s="39">
        <f t="shared" si="20"/>
        <v>9742.4500000000007</v>
      </c>
      <c r="G1227" s="31">
        <f t="shared" si="0"/>
        <v>0</v>
      </c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</row>
    <row r="1228" spans="1:26" ht="14.25" customHeight="1" x14ac:dyDescent="0.25">
      <c r="A1228" s="37" t="s">
        <v>63</v>
      </c>
      <c r="B1228" s="37" t="s">
        <v>57</v>
      </c>
      <c r="C1228" s="37" t="s">
        <v>45</v>
      </c>
      <c r="D1228" s="37" t="s">
        <v>41</v>
      </c>
      <c r="E1228" s="38">
        <v>8770.14</v>
      </c>
      <c r="F1228" s="39">
        <f t="shared" si="20"/>
        <v>8770.14</v>
      </c>
      <c r="G1228" s="31">
        <f t="shared" si="0"/>
        <v>0</v>
      </c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</row>
    <row r="1229" spans="1:26" ht="14.25" customHeight="1" x14ac:dyDescent="0.25">
      <c r="A1229" s="37" t="s">
        <v>47</v>
      </c>
      <c r="B1229" s="37" t="s">
        <v>57</v>
      </c>
      <c r="C1229" s="37" t="s">
        <v>64</v>
      </c>
      <c r="D1229" s="37" t="s">
        <v>50</v>
      </c>
      <c r="E1229" s="38">
        <v>2077.98</v>
      </c>
      <c r="F1229" s="39">
        <f t="shared" si="20"/>
        <v>2077.98</v>
      </c>
      <c r="G1229" s="31">
        <f t="shared" si="0"/>
        <v>0</v>
      </c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</row>
    <row r="1230" spans="1:26" ht="14.25" customHeight="1" x14ac:dyDescent="0.25">
      <c r="A1230" s="37" t="s">
        <v>47</v>
      </c>
      <c r="B1230" s="37" t="s">
        <v>52</v>
      </c>
      <c r="C1230" s="37" t="s">
        <v>58</v>
      </c>
      <c r="D1230" s="37" t="s">
        <v>59</v>
      </c>
      <c r="E1230" s="38">
        <v>2325.5</v>
      </c>
      <c r="F1230" s="39">
        <f t="shared" si="20"/>
        <v>2325.5</v>
      </c>
      <c r="G1230" s="31">
        <f t="shared" si="0"/>
        <v>0</v>
      </c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</row>
    <row r="1231" spans="1:26" ht="14.25" customHeight="1" x14ac:dyDescent="0.25">
      <c r="A1231" s="37" t="s">
        <v>63</v>
      </c>
      <c r="B1231" s="37" t="s">
        <v>39</v>
      </c>
      <c r="C1231" s="37" t="s">
        <v>66</v>
      </c>
      <c r="D1231" s="37" t="s">
        <v>41</v>
      </c>
      <c r="E1231" s="38">
        <v>8533.7800000000007</v>
      </c>
      <c r="F1231" s="39">
        <f t="shared" si="20"/>
        <v>8533.7800000000007</v>
      </c>
      <c r="G1231" s="31">
        <f t="shared" si="0"/>
        <v>0</v>
      </c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</row>
    <row r="1232" spans="1:26" ht="14.25" customHeight="1" x14ac:dyDescent="0.25">
      <c r="A1232" s="37" t="s">
        <v>38</v>
      </c>
      <c r="B1232" s="37" t="s">
        <v>48</v>
      </c>
      <c r="C1232" s="37" t="s">
        <v>66</v>
      </c>
      <c r="D1232" s="37" t="s">
        <v>50</v>
      </c>
      <c r="E1232" s="38">
        <v>2840.07</v>
      </c>
      <c r="F1232" s="39">
        <f t="shared" si="20"/>
        <v>2840.07</v>
      </c>
      <c r="G1232" s="31">
        <f t="shared" si="0"/>
        <v>0</v>
      </c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</row>
    <row r="1233" spans="1:26" ht="14.25" customHeight="1" x14ac:dyDescent="0.25">
      <c r="A1233" s="37" t="s">
        <v>47</v>
      </c>
      <c r="B1233" s="37" t="s">
        <v>48</v>
      </c>
      <c r="C1233" s="37" t="s">
        <v>49</v>
      </c>
      <c r="D1233" s="37" t="s">
        <v>59</v>
      </c>
      <c r="E1233" s="38">
        <v>2552.66</v>
      </c>
      <c r="F1233" s="39">
        <f t="shared" si="20"/>
        <v>2552.66</v>
      </c>
      <c r="G1233" s="31">
        <f t="shared" si="0"/>
        <v>0</v>
      </c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</row>
    <row r="1234" spans="1:26" ht="14.25" customHeight="1" x14ac:dyDescent="0.25">
      <c r="A1234" s="37" t="s">
        <v>38</v>
      </c>
      <c r="B1234" s="37" t="s">
        <v>57</v>
      </c>
      <c r="C1234" s="37" t="s">
        <v>53</v>
      </c>
      <c r="D1234" s="37" t="s">
        <v>41</v>
      </c>
      <c r="E1234" s="38">
        <v>8909.48</v>
      </c>
      <c r="F1234" s="39">
        <f t="shared" si="20"/>
        <v>8909.48</v>
      </c>
      <c r="G1234" s="31">
        <f t="shared" si="0"/>
        <v>0</v>
      </c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</row>
    <row r="1235" spans="1:26" ht="14.25" customHeight="1" x14ac:dyDescent="0.25">
      <c r="A1235" s="37" t="s">
        <v>38</v>
      </c>
      <c r="B1235" s="37" t="s">
        <v>57</v>
      </c>
      <c r="C1235" s="37" t="s">
        <v>70</v>
      </c>
      <c r="D1235" s="37" t="s">
        <v>41</v>
      </c>
      <c r="E1235" s="38">
        <v>559.17999999999995</v>
      </c>
      <c r="F1235" s="39">
        <f t="shared" si="20"/>
        <v>559.17999999999995</v>
      </c>
      <c r="G1235" s="31">
        <f t="shared" si="0"/>
        <v>0</v>
      </c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</row>
    <row r="1236" spans="1:26" ht="14.25" customHeight="1" x14ac:dyDescent="0.25">
      <c r="A1236" s="37" t="s">
        <v>47</v>
      </c>
      <c r="B1236" s="37" t="s">
        <v>57</v>
      </c>
      <c r="C1236" s="37" t="s">
        <v>66</v>
      </c>
      <c r="D1236" s="37" t="s">
        <v>41</v>
      </c>
      <c r="E1236" s="38">
        <v>3468.33</v>
      </c>
      <c r="F1236" s="39">
        <f t="shared" si="20"/>
        <v>3468.33</v>
      </c>
      <c r="G1236" s="31">
        <f t="shared" si="0"/>
        <v>0</v>
      </c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</row>
    <row r="1237" spans="1:26" ht="14.25" customHeight="1" x14ac:dyDescent="0.25">
      <c r="A1237" s="37" t="s">
        <v>63</v>
      </c>
      <c r="B1237" s="37" t="s">
        <v>52</v>
      </c>
      <c r="C1237" s="37" t="s">
        <v>49</v>
      </c>
      <c r="D1237" s="37" t="s">
        <v>54</v>
      </c>
      <c r="E1237" s="38">
        <v>2144</v>
      </c>
      <c r="F1237" s="39">
        <f t="shared" si="20"/>
        <v>2144</v>
      </c>
      <c r="G1237" s="31">
        <f t="shared" si="0"/>
        <v>0</v>
      </c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</row>
    <row r="1238" spans="1:26" ht="14.25" customHeight="1" x14ac:dyDescent="0.25">
      <c r="A1238" s="37" t="s">
        <v>47</v>
      </c>
      <c r="B1238" s="37" t="s">
        <v>48</v>
      </c>
      <c r="C1238" s="37" t="s">
        <v>70</v>
      </c>
      <c r="D1238" s="37" t="s">
        <v>41</v>
      </c>
      <c r="E1238" s="38">
        <v>4949.49</v>
      </c>
      <c r="F1238" s="39">
        <f t="shared" si="20"/>
        <v>4949.49</v>
      </c>
      <c r="G1238" s="31">
        <f t="shared" si="0"/>
        <v>0</v>
      </c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</row>
    <row r="1239" spans="1:26" ht="14.25" customHeight="1" x14ac:dyDescent="0.25">
      <c r="A1239" s="37" t="s">
        <v>47</v>
      </c>
      <c r="B1239" s="37" t="s">
        <v>57</v>
      </c>
      <c r="C1239" s="37" t="s">
        <v>68</v>
      </c>
      <c r="D1239" s="37" t="s">
        <v>59</v>
      </c>
      <c r="E1239" s="38">
        <v>8451.02</v>
      </c>
      <c r="F1239" s="39">
        <f t="shared" si="20"/>
        <v>8451.02</v>
      </c>
      <c r="G1239" s="31">
        <f t="shared" si="0"/>
        <v>0</v>
      </c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</row>
    <row r="1240" spans="1:26" ht="14.25" customHeight="1" x14ac:dyDescent="0.25">
      <c r="A1240" s="37" t="s">
        <v>47</v>
      </c>
      <c r="B1240" s="37" t="s">
        <v>48</v>
      </c>
      <c r="C1240" s="37" t="s">
        <v>55</v>
      </c>
      <c r="D1240" s="37" t="s">
        <v>59</v>
      </c>
      <c r="E1240" s="38">
        <v>4859.55</v>
      </c>
      <c r="F1240" s="39">
        <f t="shared" si="20"/>
        <v>4859.55</v>
      </c>
      <c r="G1240" s="31">
        <f t="shared" si="0"/>
        <v>0</v>
      </c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</row>
    <row r="1241" spans="1:26" ht="14.25" customHeight="1" x14ac:dyDescent="0.25">
      <c r="A1241" s="37" t="s">
        <v>47</v>
      </c>
      <c r="B1241" s="37" t="s">
        <v>57</v>
      </c>
      <c r="C1241" s="37" t="s">
        <v>68</v>
      </c>
      <c r="D1241" s="37" t="s">
        <v>50</v>
      </c>
      <c r="E1241" s="38">
        <v>1900.39</v>
      </c>
      <c r="F1241" s="39">
        <f t="shared" si="20"/>
        <v>1900.39</v>
      </c>
      <c r="G1241" s="31">
        <f t="shared" si="0"/>
        <v>0</v>
      </c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</row>
    <row r="1242" spans="1:26" ht="14.25" customHeight="1" x14ac:dyDescent="0.25">
      <c r="A1242" s="37" t="s">
        <v>38</v>
      </c>
      <c r="B1242" s="37" t="s">
        <v>52</v>
      </c>
      <c r="C1242" s="37" t="s">
        <v>64</v>
      </c>
      <c r="D1242" s="37" t="s">
        <v>50</v>
      </c>
      <c r="E1242" s="38">
        <v>4975.5</v>
      </c>
      <c r="F1242" s="39">
        <f t="shared" si="20"/>
        <v>4975.5</v>
      </c>
      <c r="G1242" s="31">
        <f t="shared" si="0"/>
        <v>0</v>
      </c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</row>
    <row r="1243" spans="1:26" ht="14.25" customHeight="1" x14ac:dyDescent="0.25">
      <c r="A1243" s="37" t="s">
        <v>44</v>
      </c>
      <c r="B1243" s="37" t="s">
        <v>52</v>
      </c>
      <c r="C1243" s="37" t="s">
        <v>64</v>
      </c>
      <c r="D1243" s="37" t="s">
        <v>41</v>
      </c>
      <c r="E1243" s="38">
        <v>3027.98</v>
      </c>
      <c r="F1243" s="39">
        <f t="shared" si="20"/>
        <v>3027.98</v>
      </c>
      <c r="G1243" s="31">
        <f t="shared" si="0"/>
        <v>0</v>
      </c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</row>
    <row r="1244" spans="1:26" ht="14.25" customHeight="1" x14ac:dyDescent="0.25">
      <c r="A1244" s="37" t="s">
        <v>44</v>
      </c>
      <c r="B1244" s="37" t="s">
        <v>39</v>
      </c>
      <c r="C1244" s="37" t="s">
        <v>66</v>
      </c>
      <c r="D1244" s="37" t="s">
        <v>41</v>
      </c>
      <c r="E1244" s="38">
        <v>3202.33</v>
      </c>
      <c r="F1244" s="39">
        <f t="shared" si="20"/>
        <v>3202.33</v>
      </c>
      <c r="G1244" s="31">
        <f t="shared" si="0"/>
        <v>0</v>
      </c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</row>
    <row r="1245" spans="1:26" ht="14.25" customHeight="1" x14ac:dyDescent="0.25">
      <c r="A1245" s="37" t="s">
        <v>44</v>
      </c>
      <c r="B1245" s="37" t="s">
        <v>39</v>
      </c>
      <c r="C1245" s="37" t="s">
        <v>49</v>
      </c>
      <c r="D1245" s="37" t="s">
        <v>41</v>
      </c>
      <c r="E1245" s="38">
        <v>2422.6999999999998</v>
      </c>
      <c r="F1245" s="39">
        <f t="shared" si="20"/>
        <v>2422.6999999999998</v>
      </c>
      <c r="G1245" s="31">
        <f t="shared" si="0"/>
        <v>0</v>
      </c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</row>
    <row r="1246" spans="1:26" ht="14.25" customHeight="1" x14ac:dyDescent="0.25">
      <c r="A1246" s="37" t="s">
        <v>44</v>
      </c>
      <c r="B1246" s="37" t="s">
        <v>39</v>
      </c>
      <c r="C1246" s="37" t="s">
        <v>45</v>
      </c>
      <c r="D1246" s="37" t="s">
        <v>41</v>
      </c>
      <c r="E1246" s="38">
        <v>1675.2</v>
      </c>
      <c r="F1246" s="39">
        <f t="shared" si="20"/>
        <v>1591.44</v>
      </c>
      <c r="G1246" s="31">
        <f t="shared" si="0"/>
        <v>-83.759999999999991</v>
      </c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</row>
    <row r="1247" spans="1:26" ht="14.25" customHeight="1" x14ac:dyDescent="0.25">
      <c r="A1247" s="37" t="s">
        <v>44</v>
      </c>
      <c r="B1247" s="37" t="s">
        <v>39</v>
      </c>
      <c r="C1247" s="37" t="s">
        <v>45</v>
      </c>
      <c r="D1247" s="37" t="s">
        <v>59</v>
      </c>
      <c r="E1247" s="38">
        <v>8058.5</v>
      </c>
      <c r="F1247" s="39">
        <f t="shared" si="20"/>
        <v>8058.5</v>
      </c>
      <c r="G1247" s="31">
        <f t="shared" si="0"/>
        <v>0</v>
      </c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</row>
    <row r="1248" spans="1:26" ht="14.25" customHeight="1" x14ac:dyDescent="0.25">
      <c r="A1248" s="37" t="s">
        <v>38</v>
      </c>
      <c r="B1248" s="37" t="s">
        <v>52</v>
      </c>
      <c r="C1248" s="37" t="s">
        <v>55</v>
      </c>
      <c r="D1248" s="37" t="s">
        <v>41</v>
      </c>
      <c r="E1248" s="38">
        <v>9079.89</v>
      </c>
      <c r="F1248" s="39">
        <f t="shared" si="20"/>
        <v>9079.89</v>
      </c>
      <c r="G1248" s="31">
        <f t="shared" si="0"/>
        <v>0</v>
      </c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</row>
    <row r="1249" spans="1:26" ht="14.25" customHeight="1" x14ac:dyDescent="0.25">
      <c r="A1249" s="37" t="s">
        <v>47</v>
      </c>
      <c r="B1249" s="37" t="s">
        <v>52</v>
      </c>
      <c r="C1249" s="37" t="s">
        <v>69</v>
      </c>
      <c r="D1249" s="37" t="s">
        <v>59</v>
      </c>
      <c r="E1249" s="38">
        <v>5724.06</v>
      </c>
      <c r="F1249" s="39">
        <f t="shared" si="20"/>
        <v>5724.06</v>
      </c>
      <c r="G1249" s="31">
        <f t="shared" si="0"/>
        <v>0</v>
      </c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</row>
    <row r="1250" spans="1:26" ht="14.25" customHeight="1" x14ac:dyDescent="0.25">
      <c r="A1250" s="37" t="s">
        <v>63</v>
      </c>
      <c r="B1250" s="37" t="s">
        <v>52</v>
      </c>
      <c r="C1250" s="37" t="s">
        <v>64</v>
      </c>
      <c r="D1250" s="37" t="s">
        <v>50</v>
      </c>
      <c r="E1250" s="38">
        <v>8308.5</v>
      </c>
      <c r="F1250" s="39">
        <f t="shared" si="20"/>
        <v>8308.5</v>
      </c>
      <c r="G1250" s="31">
        <f t="shared" si="0"/>
        <v>0</v>
      </c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</row>
    <row r="1251" spans="1:26" ht="14.25" customHeight="1" x14ac:dyDescent="0.25">
      <c r="A1251" s="37" t="s">
        <v>47</v>
      </c>
      <c r="B1251" s="37" t="s">
        <v>57</v>
      </c>
      <c r="C1251" s="37" t="s">
        <v>67</v>
      </c>
      <c r="D1251" s="37" t="s">
        <v>54</v>
      </c>
      <c r="E1251" s="38">
        <v>9763.77</v>
      </c>
      <c r="F1251" s="39">
        <f t="shared" si="20"/>
        <v>9763.77</v>
      </c>
      <c r="G1251" s="31">
        <f t="shared" si="0"/>
        <v>0</v>
      </c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</row>
    <row r="1252" spans="1:26" ht="14.25" customHeight="1" x14ac:dyDescent="0.25">
      <c r="A1252" s="37" t="s">
        <v>63</v>
      </c>
      <c r="B1252" s="37" t="s">
        <v>52</v>
      </c>
      <c r="C1252" s="37" t="s">
        <v>45</v>
      </c>
      <c r="D1252" s="37" t="s">
        <v>41</v>
      </c>
      <c r="E1252" s="38">
        <v>3580.93</v>
      </c>
      <c r="F1252" s="39">
        <f t="shared" si="20"/>
        <v>3580.93</v>
      </c>
      <c r="G1252" s="31">
        <f t="shared" si="0"/>
        <v>0</v>
      </c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</row>
    <row r="1253" spans="1:26" ht="14.25" customHeight="1" x14ac:dyDescent="0.25">
      <c r="A1253" s="37" t="s">
        <v>38</v>
      </c>
      <c r="B1253" s="37" t="s">
        <v>39</v>
      </c>
      <c r="C1253" s="37" t="s">
        <v>64</v>
      </c>
      <c r="D1253" s="37" t="s">
        <v>59</v>
      </c>
      <c r="E1253" s="38">
        <v>7053.24</v>
      </c>
      <c r="F1253" s="39">
        <f t="shared" si="20"/>
        <v>7053.24</v>
      </c>
      <c r="G1253" s="31">
        <f t="shared" si="0"/>
        <v>0</v>
      </c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</row>
    <row r="1254" spans="1:26" ht="14.25" customHeight="1" x14ac:dyDescent="0.25">
      <c r="A1254" s="37" t="s">
        <v>47</v>
      </c>
      <c r="B1254" s="37" t="s">
        <v>39</v>
      </c>
      <c r="C1254" s="37" t="s">
        <v>69</v>
      </c>
      <c r="D1254" s="37" t="s">
        <v>41</v>
      </c>
      <c r="E1254" s="38">
        <v>4287.8900000000003</v>
      </c>
      <c r="F1254" s="39">
        <f t="shared" si="20"/>
        <v>4287.8900000000003</v>
      </c>
      <c r="G1254" s="31">
        <f t="shared" si="0"/>
        <v>0</v>
      </c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</row>
    <row r="1255" spans="1:26" ht="14.25" customHeight="1" x14ac:dyDescent="0.25">
      <c r="A1255" s="37" t="s">
        <v>44</v>
      </c>
      <c r="B1255" s="37" t="s">
        <v>57</v>
      </c>
      <c r="C1255" s="37" t="s">
        <v>49</v>
      </c>
      <c r="D1255" s="37" t="s">
        <v>41</v>
      </c>
      <c r="E1255" s="38">
        <v>906.61</v>
      </c>
      <c r="F1255" s="39">
        <f t="shared" si="20"/>
        <v>906.61</v>
      </c>
      <c r="G1255" s="31">
        <f t="shared" si="0"/>
        <v>0</v>
      </c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</row>
    <row r="1256" spans="1:26" ht="14.25" customHeight="1" x14ac:dyDescent="0.25">
      <c r="A1256" s="37" t="s">
        <v>44</v>
      </c>
      <c r="B1256" s="37" t="s">
        <v>52</v>
      </c>
      <c r="C1256" s="37" t="s">
        <v>65</v>
      </c>
      <c r="D1256" s="37" t="s">
        <v>59</v>
      </c>
      <c r="E1256" s="38">
        <v>7492.21</v>
      </c>
      <c r="F1256" s="39">
        <f t="shared" si="20"/>
        <v>7492.21</v>
      </c>
      <c r="G1256" s="31">
        <f t="shared" si="0"/>
        <v>0</v>
      </c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</row>
    <row r="1257" spans="1:26" ht="14.25" customHeight="1" x14ac:dyDescent="0.25">
      <c r="A1257" s="37" t="s">
        <v>38</v>
      </c>
      <c r="B1257" s="37" t="s">
        <v>52</v>
      </c>
      <c r="C1257" s="37" t="s">
        <v>68</v>
      </c>
      <c r="D1257" s="37" t="s">
        <v>54</v>
      </c>
      <c r="E1257" s="38">
        <v>6432.9</v>
      </c>
      <c r="F1257" s="39">
        <f t="shared" si="20"/>
        <v>6432.9</v>
      </c>
      <c r="G1257" s="31">
        <f t="shared" si="0"/>
        <v>0</v>
      </c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</row>
    <row r="1258" spans="1:26" ht="14.25" customHeight="1" x14ac:dyDescent="0.25">
      <c r="A1258" s="37" t="s">
        <v>38</v>
      </c>
      <c r="B1258" s="37" t="s">
        <v>39</v>
      </c>
      <c r="C1258" s="37" t="s">
        <v>67</v>
      </c>
      <c r="D1258" s="37" t="s">
        <v>54</v>
      </c>
      <c r="E1258" s="38">
        <v>1313.47</v>
      </c>
      <c r="F1258" s="39">
        <f t="shared" si="20"/>
        <v>1313.47</v>
      </c>
      <c r="G1258" s="31">
        <f t="shared" si="0"/>
        <v>0</v>
      </c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</row>
    <row r="1259" spans="1:26" ht="14.25" customHeight="1" x14ac:dyDescent="0.25">
      <c r="A1259" s="37" t="s">
        <v>47</v>
      </c>
      <c r="B1259" s="37" t="s">
        <v>39</v>
      </c>
      <c r="C1259" s="37" t="s">
        <v>45</v>
      </c>
      <c r="D1259" s="37" t="s">
        <v>50</v>
      </c>
      <c r="E1259" s="38">
        <v>5939.5</v>
      </c>
      <c r="F1259" s="39">
        <f t="shared" si="20"/>
        <v>5939.5</v>
      </c>
      <c r="G1259" s="31">
        <f t="shared" si="0"/>
        <v>0</v>
      </c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</row>
    <row r="1260" spans="1:26" ht="14.25" customHeight="1" x14ac:dyDescent="0.25">
      <c r="A1260" s="37" t="s">
        <v>38</v>
      </c>
      <c r="B1260" s="37" t="s">
        <v>57</v>
      </c>
      <c r="C1260" s="37" t="s">
        <v>64</v>
      </c>
      <c r="D1260" s="37" t="s">
        <v>41</v>
      </c>
      <c r="E1260" s="38">
        <v>3295.51</v>
      </c>
      <c r="F1260" s="39">
        <f t="shared" si="20"/>
        <v>3295.51</v>
      </c>
      <c r="G1260" s="31">
        <f t="shared" si="0"/>
        <v>0</v>
      </c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</row>
    <row r="1261" spans="1:26" ht="14.25" customHeight="1" x14ac:dyDescent="0.25">
      <c r="A1261" s="37" t="s">
        <v>44</v>
      </c>
      <c r="B1261" s="37" t="s">
        <v>57</v>
      </c>
      <c r="C1261" s="37" t="s">
        <v>40</v>
      </c>
      <c r="D1261" s="37" t="s">
        <v>50</v>
      </c>
      <c r="E1261" s="38">
        <v>1050.48</v>
      </c>
      <c r="F1261" s="39">
        <f t="shared" si="20"/>
        <v>1050.48</v>
      </c>
      <c r="G1261" s="31">
        <f t="shared" si="0"/>
        <v>0</v>
      </c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</row>
    <row r="1262" spans="1:26" ht="14.25" customHeight="1" x14ac:dyDescent="0.25">
      <c r="A1262" s="37" t="s">
        <v>47</v>
      </c>
      <c r="B1262" s="37" t="s">
        <v>52</v>
      </c>
      <c r="C1262" s="37" t="s">
        <v>70</v>
      </c>
      <c r="D1262" s="37" t="s">
        <v>54</v>
      </c>
      <c r="E1262" s="38">
        <v>8281.93</v>
      </c>
      <c r="F1262" s="39">
        <f t="shared" si="20"/>
        <v>8281.93</v>
      </c>
      <c r="G1262" s="31">
        <f t="shared" si="0"/>
        <v>0</v>
      </c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</row>
    <row r="1263" spans="1:26" ht="14.25" customHeight="1" x14ac:dyDescent="0.25">
      <c r="A1263" s="37" t="s">
        <v>63</v>
      </c>
      <c r="B1263" s="37" t="s">
        <v>52</v>
      </c>
      <c r="C1263" s="37" t="s">
        <v>55</v>
      </c>
      <c r="D1263" s="37" t="s">
        <v>41</v>
      </c>
      <c r="E1263" s="38">
        <v>6842.67</v>
      </c>
      <c r="F1263" s="39">
        <f t="shared" si="20"/>
        <v>6842.67</v>
      </c>
      <c r="G1263" s="31">
        <f t="shared" si="0"/>
        <v>0</v>
      </c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</row>
    <row r="1264" spans="1:26" ht="14.25" customHeight="1" x14ac:dyDescent="0.25">
      <c r="A1264" s="37" t="s">
        <v>63</v>
      </c>
      <c r="B1264" s="37" t="s">
        <v>48</v>
      </c>
      <c r="C1264" s="37" t="s">
        <v>49</v>
      </c>
      <c r="D1264" s="37" t="s">
        <v>59</v>
      </c>
      <c r="E1264" s="38">
        <v>4453.29</v>
      </c>
      <c r="F1264" s="39">
        <f t="shared" si="20"/>
        <v>4453.29</v>
      </c>
      <c r="G1264" s="31">
        <f t="shared" si="0"/>
        <v>0</v>
      </c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</row>
    <row r="1265" spans="1:26" ht="14.25" customHeight="1" x14ac:dyDescent="0.25">
      <c r="A1265" s="37" t="s">
        <v>44</v>
      </c>
      <c r="B1265" s="37" t="s">
        <v>52</v>
      </c>
      <c r="C1265" s="37" t="s">
        <v>64</v>
      </c>
      <c r="D1265" s="37" t="s">
        <v>59</v>
      </c>
      <c r="E1265" s="38">
        <v>2615.39</v>
      </c>
      <c r="F1265" s="39">
        <f t="shared" si="20"/>
        <v>2615.39</v>
      </c>
      <c r="G1265" s="31">
        <f t="shared" si="0"/>
        <v>0</v>
      </c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</row>
    <row r="1266" spans="1:26" ht="14.25" customHeight="1" x14ac:dyDescent="0.25">
      <c r="A1266" s="37" t="s">
        <v>63</v>
      </c>
      <c r="B1266" s="37" t="s">
        <v>52</v>
      </c>
      <c r="C1266" s="37" t="s">
        <v>45</v>
      </c>
      <c r="D1266" s="37" t="s">
        <v>54</v>
      </c>
      <c r="E1266" s="38">
        <v>9043.77</v>
      </c>
      <c r="F1266" s="39">
        <f t="shared" si="20"/>
        <v>9043.77</v>
      </c>
      <c r="G1266" s="31">
        <f t="shared" si="0"/>
        <v>0</v>
      </c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</row>
    <row r="1267" spans="1:26" ht="14.25" customHeight="1" x14ac:dyDescent="0.25">
      <c r="A1267" s="37" t="s">
        <v>63</v>
      </c>
      <c r="B1267" s="37" t="s">
        <v>39</v>
      </c>
      <c r="C1267" s="37" t="s">
        <v>45</v>
      </c>
      <c r="D1267" s="37" t="s">
        <v>50</v>
      </c>
      <c r="E1267" s="38">
        <v>897.75</v>
      </c>
      <c r="F1267" s="39">
        <f t="shared" si="20"/>
        <v>897.75</v>
      </c>
      <c r="G1267" s="31">
        <f t="shared" si="0"/>
        <v>0</v>
      </c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</row>
    <row r="1268" spans="1:26" ht="14.25" customHeight="1" x14ac:dyDescent="0.25">
      <c r="A1268" s="37" t="s">
        <v>38</v>
      </c>
      <c r="B1268" s="37" t="s">
        <v>48</v>
      </c>
      <c r="C1268" s="37" t="s">
        <v>40</v>
      </c>
      <c r="D1268" s="37" t="s">
        <v>54</v>
      </c>
      <c r="E1268" s="38">
        <v>4555.91</v>
      </c>
      <c r="F1268" s="39">
        <f t="shared" si="20"/>
        <v>4555.91</v>
      </c>
      <c r="G1268" s="31">
        <f t="shared" si="0"/>
        <v>0</v>
      </c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</row>
    <row r="1269" spans="1:26" ht="14.25" customHeight="1" x14ac:dyDescent="0.25">
      <c r="A1269" s="37" t="s">
        <v>44</v>
      </c>
      <c r="B1269" s="37" t="s">
        <v>57</v>
      </c>
      <c r="C1269" s="37" t="s">
        <v>70</v>
      </c>
      <c r="D1269" s="37" t="s">
        <v>50</v>
      </c>
      <c r="E1269" s="38">
        <v>6755.08</v>
      </c>
      <c r="F1269" s="39">
        <f t="shared" si="20"/>
        <v>6755.08</v>
      </c>
      <c r="G1269" s="31">
        <f t="shared" si="0"/>
        <v>0</v>
      </c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</row>
    <row r="1270" spans="1:26" ht="14.25" customHeight="1" x14ac:dyDescent="0.25">
      <c r="A1270" s="37" t="s">
        <v>38</v>
      </c>
      <c r="B1270" s="37" t="s">
        <v>39</v>
      </c>
      <c r="C1270" s="37" t="s">
        <v>66</v>
      </c>
      <c r="D1270" s="37" t="s">
        <v>50</v>
      </c>
      <c r="E1270" s="38">
        <v>8522.11</v>
      </c>
      <c r="F1270" s="39">
        <f t="shared" si="20"/>
        <v>8522.11</v>
      </c>
      <c r="G1270" s="31">
        <f t="shared" si="0"/>
        <v>0</v>
      </c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</row>
    <row r="1271" spans="1:26" ht="14.25" customHeight="1" x14ac:dyDescent="0.25">
      <c r="A1271" s="37" t="s">
        <v>47</v>
      </c>
      <c r="B1271" s="37" t="s">
        <v>48</v>
      </c>
      <c r="C1271" s="37" t="s">
        <v>69</v>
      </c>
      <c r="D1271" s="37" t="s">
        <v>54</v>
      </c>
      <c r="E1271" s="38">
        <v>2958.96</v>
      </c>
      <c r="F1271" s="39">
        <f t="shared" si="20"/>
        <v>2958.96</v>
      </c>
      <c r="G1271" s="31">
        <f t="shared" si="0"/>
        <v>0</v>
      </c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</row>
    <row r="1272" spans="1:26" ht="14.25" customHeight="1" x14ac:dyDescent="0.25">
      <c r="A1272" s="37" t="s">
        <v>38</v>
      </c>
      <c r="B1272" s="37" t="s">
        <v>57</v>
      </c>
      <c r="C1272" s="37" t="s">
        <v>58</v>
      </c>
      <c r="D1272" s="37" t="s">
        <v>59</v>
      </c>
      <c r="E1272" s="38">
        <v>2198.98</v>
      </c>
      <c r="F1272" s="39">
        <f t="shared" si="20"/>
        <v>2198.98</v>
      </c>
      <c r="G1272" s="31">
        <f t="shared" si="0"/>
        <v>0</v>
      </c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</row>
    <row r="1273" spans="1:26" ht="14.25" customHeight="1" x14ac:dyDescent="0.25">
      <c r="A1273" s="37" t="s">
        <v>38</v>
      </c>
      <c r="B1273" s="37" t="s">
        <v>39</v>
      </c>
      <c r="C1273" s="37" t="s">
        <v>64</v>
      </c>
      <c r="D1273" s="37" t="s">
        <v>59</v>
      </c>
      <c r="E1273" s="38">
        <v>1575.04</v>
      </c>
      <c r="F1273" s="39">
        <f t="shared" si="20"/>
        <v>1575.04</v>
      </c>
      <c r="G1273" s="31">
        <f t="shared" si="0"/>
        <v>0</v>
      </c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</row>
    <row r="1274" spans="1:26" ht="14.25" customHeight="1" x14ac:dyDescent="0.25">
      <c r="A1274" s="37" t="s">
        <v>44</v>
      </c>
      <c r="B1274" s="37" t="s">
        <v>39</v>
      </c>
      <c r="C1274" s="37" t="s">
        <v>64</v>
      </c>
      <c r="D1274" s="37" t="s">
        <v>54</v>
      </c>
      <c r="E1274" s="38">
        <v>2870.43</v>
      </c>
      <c r="F1274" s="39">
        <f t="shared" si="20"/>
        <v>2870.43</v>
      </c>
      <c r="G1274" s="31">
        <f t="shared" si="0"/>
        <v>0</v>
      </c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</row>
    <row r="1275" spans="1:26" ht="14.25" customHeight="1" x14ac:dyDescent="0.25">
      <c r="A1275" s="37" t="s">
        <v>63</v>
      </c>
      <c r="B1275" s="37" t="s">
        <v>39</v>
      </c>
      <c r="C1275" s="37" t="s">
        <v>40</v>
      </c>
      <c r="D1275" s="37" t="s">
        <v>54</v>
      </c>
      <c r="E1275" s="38">
        <v>8514.0300000000007</v>
      </c>
      <c r="F1275" s="39">
        <f t="shared" si="20"/>
        <v>8514.0300000000007</v>
      </c>
      <c r="G1275" s="31">
        <f t="shared" si="0"/>
        <v>0</v>
      </c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</row>
    <row r="1276" spans="1:26" ht="14.25" customHeight="1" x14ac:dyDescent="0.25">
      <c r="A1276" s="37" t="s">
        <v>63</v>
      </c>
      <c r="B1276" s="37" t="s">
        <v>48</v>
      </c>
      <c r="C1276" s="37" t="s">
        <v>45</v>
      </c>
      <c r="D1276" s="37" t="s">
        <v>54</v>
      </c>
      <c r="E1276" s="38">
        <v>6112.4</v>
      </c>
      <c r="F1276" s="39">
        <f t="shared" si="20"/>
        <v>6112.4</v>
      </c>
      <c r="G1276" s="31">
        <f t="shared" si="0"/>
        <v>0</v>
      </c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</row>
    <row r="1277" spans="1:26" ht="14.25" customHeight="1" x14ac:dyDescent="0.25">
      <c r="A1277" s="37" t="s">
        <v>38</v>
      </c>
      <c r="B1277" s="37" t="s">
        <v>57</v>
      </c>
      <c r="C1277" s="37" t="s">
        <v>58</v>
      </c>
      <c r="D1277" s="37" t="s">
        <v>41</v>
      </c>
      <c r="E1277" s="38">
        <v>1296.3</v>
      </c>
      <c r="F1277" s="39">
        <f t="shared" si="20"/>
        <v>1296.3</v>
      </c>
      <c r="G1277" s="31">
        <f t="shared" si="0"/>
        <v>0</v>
      </c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</row>
    <row r="1278" spans="1:26" ht="14.25" customHeight="1" x14ac:dyDescent="0.25">
      <c r="A1278" s="37" t="s">
        <v>38</v>
      </c>
      <c r="B1278" s="37" t="s">
        <v>57</v>
      </c>
      <c r="C1278" s="37" t="s">
        <v>45</v>
      </c>
      <c r="D1278" s="37" t="s">
        <v>41</v>
      </c>
      <c r="E1278" s="38">
        <v>415.98</v>
      </c>
      <c r="F1278" s="39">
        <f t="shared" si="20"/>
        <v>415.98</v>
      </c>
      <c r="G1278" s="31">
        <f t="shared" si="0"/>
        <v>0</v>
      </c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</row>
    <row r="1279" spans="1:26" ht="14.25" customHeight="1" x14ac:dyDescent="0.25">
      <c r="A1279" s="37" t="s">
        <v>47</v>
      </c>
      <c r="B1279" s="37" t="s">
        <v>39</v>
      </c>
      <c r="C1279" s="37" t="s">
        <v>45</v>
      </c>
      <c r="D1279" s="37" t="s">
        <v>59</v>
      </c>
      <c r="E1279" s="38">
        <v>5954.27</v>
      </c>
      <c r="F1279" s="39">
        <f t="shared" si="20"/>
        <v>5954.27</v>
      </c>
      <c r="G1279" s="31">
        <f t="shared" si="0"/>
        <v>0</v>
      </c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</row>
    <row r="1280" spans="1:26" ht="14.25" customHeight="1" x14ac:dyDescent="0.25">
      <c r="A1280" s="37" t="s">
        <v>44</v>
      </c>
      <c r="B1280" s="37" t="s">
        <v>52</v>
      </c>
      <c r="C1280" s="37" t="s">
        <v>66</v>
      </c>
      <c r="D1280" s="37" t="s">
        <v>54</v>
      </c>
      <c r="E1280" s="38">
        <v>5672.65</v>
      </c>
      <c r="F1280" s="39">
        <f t="shared" si="20"/>
        <v>5672.65</v>
      </c>
      <c r="G1280" s="31">
        <f t="shared" si="0"/>
        <v>0</v>
      </c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</row>
    <row r="1281" spans="1:26" ht="14.25" customHeight="1" x14ac:dyDescent="0.25">
      <c r="A1281" s="37" t="s">
        <v>63</v>
      </c>
      <c r="B1281" s="37" t="s">
        <v>48</v>
      </c>
      <c r="C1281" s="37" t="s">
        <v>49</v>
      </c>
      <c r="D1281" s="37" t="s">
        <v>50</v>
      </c>
      <c r="E1281" s="38">
        <v>3490.67</v>
      </c>
      <c r="F1281" s="39">
        <f t="shared" si="20"/>
        <v>3490.67</v>
      </c>
      <c r="G1281" s="31">
        <f t="shared" si="0"/>
        <v>0</v>
      </c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</row>
    <row r="1282" spans="1:26" ht="14.25" customHeight="1" x14ac:dyDescent="0.25">
      <c r="A1282" s="37" t="s">
        <v>38</v>
      </c>
      <c r="B1282" s="37" t="s">
        <v>52</v>
      </c>
      <c r="C1282" s="37" t="s">
        <v>70</v>
      </c>
      <c r="D1282" s="37" t="s">
        <v>50</v>
      </c>
      <c r="E1282" s="38">
        <v>9341.5</v>
      </c>
      <c r="F1282" s="39">
        <f t="shared" si="20"/>
        <v>9341.5</v>
      </c>
      <c r="G1282" s="31">
        <f t="shared" si="0"/>
        <v>0</v>
      </c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</row>
    <row r="1283" spans="1:26" ht="14.25" customHeight="1" x14ac:dyDescent="0.25">
      <c r="A1283" s="37" t="s">
        <v>44</v>
      </c>
      <c r="B1283" s="37" t="s">
        <v>57</v>
      </c>
      <c r="C1283" s="37" t="s">
        <v>64</v>
      </c>
      <c r="D1283" s="37" t="s">
        <v>59</v>
      </c>
      <c r="E1283" s="38">
        <v>3746.82</v>
      </c>
      <c r="F1283" s="39">
        <f t="shared" ref="F1283:F1346" si="21">IF(AND(B1283=$I$2,C1283=$I$3,D1283=$I$4),E1283*95%,E1283)</f>
        <v>3746.82</v>
      </c>
      <c r="G1283" s="31">
        <f t="shared" si="0"/>
        <v>0</v>
      </c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</row>
    <row r="1284" spans="1:26" ht="14.25" customHeight="1" x14ac:dyDescent="0.25">
      <c r="A1284" s="37" t="s">
        <v>47</v>
      </c>
      <c r="B1284" s="37" t="s">
        <v>39</v>
      </c>
      <c r="C1284" s="37" t="s">
        <v>58</v>
      </c>
      <c r="D1284" s="37" t="s">
        <v>41</v>
      </c>
      <c r="E1284" s="38">
        <v>5866.84</v>
      </c>
      <c r="F1284" s="39">
        <f t="shared" si="21"/>
        <v>5866.84</v>
      </c>
      <c r="G1284" s="31">
        <f t="shared" si="0"/>
        <v>0</v>
      </c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</row>
    <row r="1285" spans="1:26" ht="14.25" customHeight="1" x14ac:dyDescent="0.25">
      <c r="A1285" s="37" t="s">
        <v>63</v>
      </c>
      <c r="B1285" s="37" t="s">
        <v>39</v>
      </c>
      <c r="C1285" s="37" t="s">
        <v>70</v>
      </c>
      <c r="D1285" s="37" t="s">
        <v>50</v>
      </c>
      <c r="E1285" s="38">
        <v>5955.14</v>
      </c>
      <c r="F1285" s="39">
        <f t="shared" si="21"/>
        <v>5955.14</v>
      </c>
      <c r="G1285" s="31">
        <f t="shared" si="0"/>
        <v>0</v>
      </c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</row>
    <row r="1286" spans="1:26" ht="14.25" customHeight="1" x14ac:dyDescent="0.25">
      <c r="A1286" s="37" t="s">
        <v>47</v>
      </c>
      <c r="B1286" s="37" t="s">
        <v>48</v>
      </c>
      <c r="C1286" s="37" t="s">
        <v>69</v>
      </c>
      <c r="D1286" s="37" t="s">
        <v>59</v>
      </c>
      <c r="E1286" s="38">
        <v>7552.17</v>
      </c>
      <c r="F1286" s="39">
        <f t="shared" si="21"/>
        <v>7552.17</v>
      </c>
      <c r="G1286" s="31">
        <f t="shared" si="0"/>
        <v>0</v>
      </c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</row>
    <row r="1287" spans="1:26" ht="14.25" customHeight="1" x14ac:dyDescent="0.25">
      <c r="A1287" s="37" t="s">
        <v>47</v>
      </c>
      <c r="B1287" s="37" t="s">
        <v>57</v>
      </c>
      <c r="C1287" s="37" t="s">
        <v>40</v>
      </c>
      <c r="D1287" s="37" t="s">
        <v>54</v>
      </c>
      <c r="E1287" s="38">
        <v>7905.9</v>
      </c>
      <c r="F1287" s="39">
        <f t="shared" si="21"/>
        <v>7905.9</v>
      </c>
      <c r="G1287" s="31">
        <f t="shared" si="0"/>
        <v>0</v>
      </c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</row>
    <row r="1288" spans="1:26" ht="14.25" customHeight="1" x14ac:dyDescent="0.25">
      <c r="A1288" s="37" t="s">
        <v>63</v>
      </c>
      <c r="B1288" s="37" t="s">
        <v>57</v>
      </c>
      <c r="C1288" s="37" t="s">
        <v>55</v>
      </c>
      <c r="D1288" s="37" t="s">
        <v>59</v>
      </c>
      <c r="E1288" s="38">
        <v>7408.56</v>
      </c>
      <c r="F1288" s="39">
        <f t="shared" si="21"/>
        <v>7408.56</v>
      </c>
      <c r="G1288" s="31">
        <f t="shared" si="0"/>
        <v>0</v>
      </c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</row>
    <row r="1289" spans="1:26" ht="14.25" customHeight="1" x14ac:dyDescent="0.25">
      <c r="A1289" s="37" t="s">
        <v>38</v>
      </c>
      <c r="B1289" s="37" t="s">
        <v>52</v>
      </c>
      <c r="C1289" s="37" t="s">
        <v>67</v>
      </c>
      <c r="D1289" s="37" t="s">
        <v>50</v>
      </c>
      <c r="E1289" s="38">
        <v>2195.61</v>
      </c>
      <c r="F1289" s="39">
        <f t="shared" si="21"/>
        <v>2195.61</v>
      </c>
      <c r="G1289" s="31">
        <f t="shared" si="0"/>
        <v>0</v>
      </c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</row>
    <row r="1290" spans="1:26" ht="14.25" customHeight="1" x14ac:dyDescent="0.25">
      <c r="A1290" s="37" t="s">
        <v>44</v>
      </c>
      <c r="B1290" s="37" t="s">
        <v>52</v>
      </c>
      <c r="C1290" s="37" t="s">
        <v>67</v>
      </c>
      <c r="D1290" s="37" t="s">
        <v>50</v>
      </c>
      <c r="E1290" s="38">
        <v>8918.83</v>
      </c>
      <c r="F1290" s="39">
        <f t="shared" si="21"/>
        <v>8918.83</v>
      </c>
      <c r="G1290" s="31">
        <f t="shared" si="0"/>
        <v>0</v>
      </c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</row>
    <row r="1291" spans="1:26" ht="14.25" customHeight="1" x14ac:dyDescent="0.25">
      <c r="A1291" s="37" t="s">
        <v>63</v>
      </c>
      <c r="B1291" s="37" t="s">
        <v>48</v>
      </c>
      <c r="C1291" s="37" t="s">
        <v>68</v>
      </c>
      <c r="D1291" s="37" t="s">
        <v>41</v>
      </c>
      <c r="E1291" s="38">
        <v>5678.45</v>
      </c>
      <c r="F1291" s="39">
        <f t="shared" si="21"/>
        <v>5678.45</v>
      </c>
      <c r="G1291" s="31">
        <f t="shared" si="0"/>
        <v>0</v>
      </c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</row>
    <row r="1292" spans="1:26" ht="14.25" customHeight="1" x14ac:dyDescent="0.25">
      <c r="A1292" s="37" t="s">
        <v>44</v>
      </c>
      <c r="B1292" s="37" t="s">
        <v>39</v>
      </c>
      <c r="C1292" s="37" t="s">
        <v>45</v>
      </c>
      <c r="D1292" s="37" t="s">
        <v>50</v>
      </c>
      <c r="E1292" s="38">
        <v>7474.18</v>
      </c>
      <c r="F1292" s="39">
        <f t="shared" si="21"/>
        <v>7474.18</v>
      </c>
      <c r="G1292" s="31">
        <f t="shared" si="0"/>
        <v>0</v>
      </c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</row>
    <row r="1293" spans="1:26" ht="14.25" customHeight="1" x14ac:dyDescent="0.25">
      <c r="A1293" s="37" t="s">
        <v>47</v>
      </c>
      <c r="B1293" s="37" t="s">
        <v>48</v>
      </c>
      <c r="C1293" s="37" t="s">
        <v>69</v>
      </c>
      <c r="D1293" s="37" t="s">
        <v>54</v>
      </c>
      <c r="E1293" s="38">
        <v>763.07</v>
      </c>
      <c r="F1293" s="39">
        <f t="shared" si="21"/>
        <v>763.07</v>
      </c>
      <c r="G1293" s="31">
        <f t="shared" si="0"/>
        <v>0</v>
      </c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</row>
    <row r="1294" spans="1:26" ht="14.25" customHeight="1" x14ac:dyDescent="0.25">
      <c r="A1294" s="37" t="s">
        <v>44</v>
      </c>
      <c r="B1294" s="37" t="s">
        <v>57</v>
      </c>
      <c r="C1294" s="37" t="s">
        <v>65</v>
      </c>
      <c r="D1294" s="37" t="s">
        <v>41</v>
      </c>
      <c r="E1294" s="38">
        <v>6274.33</v>
      </c>
      <c r="F1294" s="39">
        <f t="shared" si="21"/>
        <v>6274.33</v>
      </c>
      <c r="G1294" s="31">
        <f t="shared" si="0"/>
        <v>0</v>
      </c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</row>
    <row r="1295" spans="1:26" ht="14.25" customHeight="1" x14ac:dyDescent="0.25">
      <c r="A1295" s="37" t="s">
        <v>38</v>
      </c>
      <c r="B1295" s="37" t="s">
        <v>52</v>
      </c>
      <c r="C1295" s="37" t="s">
        <v>65</v>
      </c>
      <c r="D1295" s="37" t="s">
        <v>41</v>
      </c>
      <c r="E1295" s="38">
        <v>6863.91</v>
      </c>
      <c r="F1295" s="39">
        <f t="shared" si="21"/>
        <v>6863.91</v>
      </c>
      <c r="G1295" s="31">
        <f t="shared" si="0"/>
        <v>0</v>
      </c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</row>
    <row r="1296" spans="1:26" ht="14.25" customHeight="1" x14ac:dyDescent="0.25">
      <c r="A1296" s="37" t="s">
        <v>63</v>
      </c>
      <c r="B1296" s="37" t="s">
        <v>57</v>
      </c>
      <c r="C1296" s="37" t="s">
        <v>55</v>
      </c>
      <c r="D1296" s="37" t="s">
        <v>50</v>
      </c>
      <c r="E1296" s="38">
        <v>8654.61</v>
      </c>
      <c r="F1296" s="39">
        <f t="shared" si="21"/>
        <v>8654.61</v>
      </c>
      <c r="G1296" s="31">
        <f t="shared" si="0"/>
        <v>0</v>
      </c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</row>
    <row r="1297" spans="1:26" ht="14.25" customHeight="1" x14ac:dyDescent="0.25">
      <c r="A1297" s="37" t="s">
        <v>44</v>
      </c>
      <c r="B1297" s="37" t="s">
        <v>52</v>
      </c>
      <c r="C1297" s="37" t="s">
        <v>64</v>
      </c>
      <c r="D1297" s="37" t="s">
        <v>54</v>
      </c>
      <c r="E1297" s="38">
        <v>7436.11</v>
      </c>
      <c r="F1297" s="39">
        <f t="shared" si="21"/>
        <v>7436.11</v>
      </c>
      <c r="G1297" s="31">
        <f t="shared" si="0"/>
        <v>0</v>
      </c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</row>
    <row r="1298" spans="1:26" ht="14.25" customHeight="1" x14ac:dyDescent="0.25">
      <c r="A1298" s="37" t="s">
        <v>47</v>
      </c>
      <c r="B1298" s="37" t="s">
        <v>39</v>
      </c>
      <c r="C1298" s="37" t="s">
        <v>70</v>
      </c>
      <c r="D1298" s="37" t="s">
        <v>59</v>
      </c>
      <c r="E1298" s="38">
        <v>7943.46</v>
      </c>
      <c r="F1298" s="39">
        <f t="shared" si="21"/>
        <v>7943.46</v>
      </c>
      <c r="G1298" s="31">
        <f t="shared" si="0"/>
        <v>0</v>
      </c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</row>
    <row r="1299" spans="1:26" ht="14.25" customHeight="1" x14ac:dyDescent="0.25">
      <c r="A1299" s="37" t="s">
        <v>38</v>
      </c>
      <c r="B1299" s="37" t="s">
        <v>48</v>
      </c>
      <c r="C1299" s="37" t="s">
        <v>49</v>
      </c>
      <c r="D1299" s="37" t="s">
        <v>50</v>
      </c>
      <c r="E1299" s="38">
        <v>7766.85</v>
      </c>
      <c r="F1299" s="39">
        <f t="shared" si="21"/>
        <v>7766.85</v>
      </c>
      <c r="G1299" s="31">
        <f t="shared" si="0"/>
        <v>0</v>
      </c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</row>
    <row r="1300" spans="1:26" ht="14.25" customHeight="1" x14ac:dyDescent="0.25">
      <c r="A1300" s="37" t="s">
        <v>44</v>
      </c>
      <c r="B1300" s="37" t="s">
        <v>48</v>
      </c>
      <c r="C1300" s="37" t="s">
        <v>68</v>
      </c>
      <c r="D1300" s="37" t="s">
        <v>59</v>
      </c>
      <c r="E1300" s="38">
        <v>5964.81</v>
      </c>
      <c r="F1300" s="39">
        <f t="shared" si="21"/>
        <v>5964.81</v>
      </c>
      <c r="G1300" s="31">
        <f t="shared" si="0"/>
        <v>0</v>
      </c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</row>
    <row r="1301" spans="1:26" ht="14.25" customHeight="1" x14ac:dyDescent="0.25">
      <c r="A1301" s="37" t="s">
        <v>44</v>
      </c>
      <c r="B1301" s="37" t="s">
        <v>48</v>
      </c>
      <c r="C1301" s="37" t="s">
        <v>55</v>
      </c>
      <c r="D1301" s="37" t="s">
        <v>54</v>
      </c>
      <c r="E1301" s="38">
        <v>7991.82</v>
      </c>
      <c r="F1301" s="39">
        <f t="shared" si="21"/>
        <v>7991.82</v>
      </c>
      <c r="G1301" s="31">
        <f t="shared" si="0"/>
        <v>0</v>
      </c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</row>
    <row r="1302" spans="1:26" ht="14.25" customHeight="1" x14ac:dyDescent="0.25">
      <c r="A1302" s="37" t="s">
        <v>63</v>
      </c>
      <c r="B1302" s="37" t="s">
        <v>39</v>
      </c>
      <c r="C1302" s="37" t="s">
        <v>40</v>
      </c>
      <c r="D1302" s="37" t="s">
        <v>59</v>
      </c>
      <c r="E1302" s="38">
        <v>4222.49</v>
      </c>
      <c r="F1302" s="39">
        <f t="shared" si="21"/>
        <v>4222.49</v>
      </c>
      <c r="G1302" s="31">
        <f t="shared" si="0"/>
        <v>0</v>
      </c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</row>
    <row r="1303" spans="1:26" ht="14.25" customHeight="1" x14ac:dyDescent="0.25">
      <c r="A1303" s="37" t="s">
        <v>38</v>
      </c>
      <c r="B1303" s="37" t="s">
        <v>48</v>
      </c>
      <c r="C1303" s="37" t="s">
        <v>45</v>
      </c>
      <c r="D1303" s="37" t="s">
        <v>41</v>
      </c>
      <c r="E1303" s="38">
        <v>4049.38</v>
      </c>
      <c r="F1303" s="39">
        <f t="shared" si="21"/>
        <v>4049.38</v>
      </c>
      <c r="G1303" s="31">
        <f t="shared" si="0"/>
        <v>0</v>
      </c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</row>
    <row r="1304" spans="1:26" ht="14.25" customHeight="1" x14ac:dyDescent="0.25">
      <c r="A1304" s="37" t="s">
        <v>44</v>
      </c>
      <c r="B1304" s="37" t="s">
        <v>48</v>
      </c>
      <c r="C1304" s="37" t="s">
        <v>65</v>
      </c>
      <c r="D1304" s="37" t="s">
        <v>54</v>
      </c>
      <c r="E1304" s="38">
        <v>400.88</v>
      </c>
      <c r="F1304" s="39">
        <f t="shared" si="21"/>
        <v>400.88</v>
      </c>
      <c r="G1304" s="31">
        <f t="shared" si="0"/>
        <v>0</v>
      </c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</row>
    <row r="1305" spans="1:26" ht="14.25" customHeight="1" x14ac:dyDescent="0.25">
      <c r="A1305" s="37" t="s">
        <v>44</v>
      </c>
      <c r="B1305" s="37" t="s">
        <v>57</v>
      </c>
      <c r="C1305" s="37" t="s">
        <v>40</v>
      </c>
      <c r="D1305" s="37" t="s">
        <v>54</v>
      </c>
      <c r="E1305" s="38">
        <v>3177.68</v>
      </c>
      <c r="F1305" s="39">
        <f t="shared" si="21"/>
        <v>3177.68</v>
      </c>
      <c r="G1305" s="31">
        <f t="shared" si="0"/>
        <v>0</v>
      </c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</row>
    <row r="1306" spans="1:26" ht="14.25" customHeight="1" x14ac:dyDescent="0.25">
      <c r="A1306" s="37" t="s">
        <v>38</v>
      </c>
      <c r="B1306" s="37" t="s">
        <v>48</v>
      </c>
      <c r="C1306" s="37" t="s">
        <v>40</v>
      </c>
      <c r="D1306" s="37" t="s">
        <v>59</v>
      </c>
      <c r="E1306" s="38">
        <v>1086.72</v>
      </c>
      <c r="F1306" s="39">
        <f t="shared" si="21"/>
        <v>1086.72</v>
      </c>
      <c r="G1306" s="31">
        <f t="shared" si="0"/>
        <v>0</v>
      </c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</row>
    <row r="1307" spans="1:26" ht="14.25" customHeight="1" x14ac:dyDescent="0.25">
      <c r="A1307" s="37" t="s">
        <v>47</v>
      </c>
      <c r="B1307" s="37" t="s">
        <v>48</v>
      </c>
      <c r="C1307" s="37" t="s">
        <v>69</v>
      </c>
      <c r="D1307" s="37" t="s">
        <v>59</v>
      </c>
      <c r="E1307" s="38">
        <v>7190.64</v>
      </c>
      <c r="F1307" s="39">
        <f t="shared" si="21"/>
        <v>7190.64</v>
      </c>
      <c r="G1307" s="31">
        <f t="shared" si="0"/>
        <v>0</v>
      </c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</row>
    <row r="1308" spans="1:26" ht="14.25" customHeight="1" x14ac:dyDescent="0.25">
      <c r="A1308" s="37" t="s">
        <v>38</v>
      </c>
      <c r="B1308" s="37" t="s">
        <v>48</v>
      </c>
      <c r="C1308" s="37" t="s">
        <v>53</v>
      </c>
      <c r="D1308" s="37" t="s">
        <v>50</v>
      </c>
      <c r="E1308" s="38">
        <v>8062.54</v>
      </c>
      <c r="F1308" s="39">
        <f t="shared" si="21"/>
        <v>8062.54</v>
      </c>
      <c r="G1308" s="31">
        <f t="shared" si="0"/>
        <v>0</v>
      </c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</row>
    <row r="1309" spans="1:26" ht="14.25" customHeight="1" x14ac:dyDescent="0.25">
      <c r="A1309" s="37" t="s">
        <v>38</v>
      </c>
      <c r="B1309" s="37" t="s">
        <v>48</v>
      </c>
      <c r="C1309" s="37" t="s">
        <v>64</v>
      </c>
      <c r="D1309" s="37" t="s">
        <v>50</v>
      </c>
      <c r="E1309" s="38">
        <v>4301.37</v>
      </c>
      <c r="F1309" s="39">
        <f t="shared" si="21"/>
        <v>4301.37</v>
      </c>
      <c r="G1309" s="31">
        <f t="shared" si="0"/>
        <v>0</v>
      </c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</row>
    <row r="1310" spans="1:26" ht="14.25" customHeight="1" x14ac:dyDescent="0.25">
      <c r="A1310" s="37" t="s">
        <v>47</v>
      </c>
      <c r="B1310" s="37" t="s">
        <v>48</v>
      </c>
      <c r="C1310" s="37" t="s">
        <v>70</v>
      </c>
      <c r="D1310" s="37" t="s">
        <v>59</v>
      </c>
      <c r="E1310" s="38">
        <v>3548.23</v>
      </c>
      <c r="F1310" s="39">
        <f t="shared" si="21"/>
        <v>3548.23</v>
      </c>
      <c r="G1310" s="31">
        <f t="shared" si="0"/>
        <v>0</v>
      </c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</row>
    <row r="1311" spans="1:26" ht="14.25" customHeight="1" x14ac:dyDescent="0.25">
      <c r="A1311" s="37" t="s">
        <v>38</v>
      </c>
      <c r="B1311" s="37" t="s">
        <v>57</v>
      </c>
      <c r="C1311" s="37" t="s">
        <v>65</v>
      </c>
      <c r="D1311" s="37" t="s">
        <v>41</v>
      </c>
      <c r="E1311" s="38">
        <v>4523.09</v>
      </c>
      <c r="F1311" s="39">
        <f t="shared" si="21"/>
        <v>4523.09</v>
      </c>
      <c r="G1311" s="31">
        <f t="shared" si="0"/>
        <v>0</v>
      </c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</row>
    <row r="1312" spans="1:26" ht="14.25" customHeight="1" x14ac:dyDescent="0.25">
      <c r="A1312" s="37" t="s">
        <v>44</v>
      </c>
      <c r="B1312" s="37" t="s">
        <v>52</v>
      </c>
      <c r="C1312" s="37" t="s">
        <v>69</v>
      </c>
      <c r="D1312" s="37" t="s">
        <v>41</v>
      </c>
      <c r="E1312" s="38">
        <v>739.95</v>
      </c>
      <c r="F1312" s="39">
        <f t="shared" si="21"/>
        <v>739.95</v>
      </c>
      <c r="G1312" s="31">
        <f t="shared" si="0"/>
        <v>0</v>
      </c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</row>
    <row r="1313" spans="1:26" ht="14.25" customHeight="1" x14ac:dyDescent="0.25">
      <c r="A1313" s="37" t="s">
        <v>63</v>
      </c>
      <c r="B1313" s="37" t="s">
        <v>39</v>
      </c>
      <c r="C1313" s="37" t="s">
        <v>53</v>
      </c>
      <c r="D1313" s="37" t="s">
        <v>59</v>
      </c>
      <c r="E1313" s="38">
        <v>8913.16</v>
      </c>
      <c r="F1313" s="39">
        <f t="shared" si="21"/>
        <v>8913.16</v>
      </c>
      <c r="G1313" s="31">
        <f t="shared" si="0"/>
        <v>0</v>
      </c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</row>
    <row r="1314" spans="1:26" ht="14.25" customHeight="1" x14ac:dyDescent="0.25">
      <c r="A1314" s="37" t="s">
        <v>47</v>
      </c>
      <c r="B1314" s="37" t="s">
        <v>57</v>
      </c>
      <c r="C1314" s="37" t="s">
        <v>65</v>
      </c>
      <c r="D1314" s="37" t="s">
        <v>59</v>
      </c>
      <c r="E1314" s="38">
        <v>6167.43</v>
      </c>
      <c r="F1314" s="39">
        <f t="shared" si="21"/>
        <v>6167.43</v>
      </c>
      <c r="G1314" s="31">
        <f t="shared" si="0"/>
        <v>0</v>
      </c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</row>
    <row r="1315" spans="1:26" ht="14.25" customHeight="1" x14ac:dyDescent="0.25">
      <c r="A1315" s="37" t="s">
        <v>47</v>
      </c>
      <c r="B1315" s="37" t="s">
        <v>57</v>
      </c>
      <c r="C1315" s="37" t="s">
        <v>69</v>
      </c>
      <c r="D1315" s="37" t="s">
        <v>54</v>
      </c>
      <c r="E1315" s="38">
        <v>9328.7099999999991</v>
      </c>
      <c r="F1315" s="39">
        <f t="shared" si="21"/>
        <v>9328.7099999999991</v>
      </c>
      <c r="G1315" s="31">
        <f t="shared" si="0"/>
        <v>0</v>
      </c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</row>
    <row r="1316" spans="1:26" ht="14.25" customHeight="1" x14ac:dyDescent="0.25">
      <c r="A1316" s="37" t="s">
        <v>47</v>
      </c>
      <c r="B1316" s="37" t="s">
        <v>39</v>
      </c>
      <c r="C1316" s="37" t="s">
        <v>40</v>
      </c>
      <c r="D1316" s="37" t="s">
        <v>41</v>
      </c>
      <c r="E1316" s="38">
        <v>738.03</v>
      </c>
      <c r="F1316" s="39">
        <f t="shared" si="21"/>
        <v>738.03</v>
      </c>
      <c r="G1316" s="31">
        <f t="shared" si="0"/>
        <v>0</v>
      </c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</row>
    <row r="1317" spans="1:26" ht="14.25" customHeight="1" x14ac:dyDescent="0.25">
      <c r="A1317" s="37" t="s">
        <v>63</v>
      </c>
      <c r="B1317" s="37" t="s">
        <v>39</v>
      </c>
      <c r="C1317" s="37" t="s">
        <v>40</v>
      </c>
      <c r="D1317" s="37" t="s">
        <v>54</v>
      </c>
      <c r="E1317" s="38">
        <v>2553.19</v>
      </c>
      <c r="F1317" s="39">
        <f t="shared" si="21"/>
        <v>2553.19</v>
      </c>
      <c r="G1317" s="31">
        <f t="shared" si="0"/>
        <v>0</v>
      </c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</row>
    <row r="1318" spans="1:26" ht="14.25" customHeight="1" x14ac:dyDescent="0.25">
      <c r="A1318" s="37" t="s">
        <v>63</v>
      </c>
      <c r="B1318" s="37" t="s">
        <v>39</v>
      </c>
      <c r="C1318" s="37" t="s">
        <v>40</v>
      </c>
      <c r="D1318" s="37" t="s">
        <v>50</v>
      </c>
      <c r="E1318" s="38">
        <v>2590.96</v>
      </c>
      <c r="F1318" s="39">
        <f t="shared" si="21"/>
        <v>2590.96</v>
      </c>
      <c r="G1318" s="31">
        <f t="shared" si="0"/>
        <v>0</v>
      </c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</row>
    <row r="1319" spans="1:26" ht="14.25" customHeight="1" x14ac:dyDescent="0.25">
      <c r="A1319" s="37" t="s">
        <v>47</v>
      </c>
      <c r="B1319" s="37" t="s">
        <v>57</v>
      </c>
      <c r="C1319" s="37" t="s">
        <v>64</v>
      </c>
      <c r="D1319" s="37" t="s">
        <v>50</v>
      </c>
      <c r="E1319" s="38">
        <v>2760.24</v>
      </c>
      <c r="F1319" s="39">
        <f t="shared" si="21"/>
        <v>2760.24</v>
      </c>
      <c r="G1319" s="31">
        <f t="shared" si="0"/>
        <v>0</v>
      </c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</row>
    <row r="1320" spans="1:26" ht="14.25" customHeight="1" x14ac:dyDescent="0.25">
      <c r="A1320" s="37" t="s">
        <v>63</v>
      </c>
      <c r="B1320" s="37" t="s">
        <v>52</v>
      </c>
      <c r="C1320" s="37" t="s">
        <v>65</v>
      </c>
      <c r="D1320" s="37" t="s">
        <v>54</v>
      </c>
      <c r="E1320" s="38">
        <v>4453.05</v>
      </c>
      <c r="F1320" s="39">
        <f t="shared" si="21"/>
        <v>4453.05</v>
      </c>
      <c r="G1320" s="31">
        <f t="shared" si="0"/>
        <v>0</v>
      </c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</row>
    <row r="1321" spans="1:26" ht="14.25" customHeight="1" x14ac:dyDescent="0.25">
      <c r="A1321" s="37" t="s">
        <v>63</v>
      </c>
      <c r="B1321" s="37" t="s">
        <v>52</v>
      </c>
      <c r="C1321" s="37" t="s">
        <v>45</v>
      </c>
      <c r="D1321" s="37" t="s">
        <v>50</v>
      </c>
      <c r="E1321" s="38">
        <v>134.83000000000001</v>
      </c>
      <c r="F1321" s="39">
        <f t="shared" si="21"/>
        <v>134.83000000000001</v>
      </c>
      <c r="G1321" s="31">
        <f t="shared" si="0"/>
        <v>0</v>
      </c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</row>
    <row r="1322" spans="1:26" ht="14.25" customHeight="1" x14ac:dyDescent="0.25">
      <c r="A1322" s="37" t="s">
        <v>47</v>
      </c>
      <c r="B1322" s="37" t="s">
        <v>48</v>
      </c>
      <c r="C1322" s="37" t="s">
        <v>58</v>
      </c>
      <c r="D1322" s="37" t="s">
        <v>59</v>
      </c>
      <c r="E1322" s="38">
        <v>6919.58</v>
      </c>
      <c r="F1322" s="39">
        <f t="shared" si="21"/>
        <v>6919.58</v>
      </c>
      <c r="G1322" s="31">
        <f t="shared" si="0"/>
        <v>0</v>
      </c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</row>
    <row r="1323" spans="1:26" ht="14.25" customHeight="1" x14ac:dyDescent="0.25">
      <c r="A1323" s="37" t="s">
        <v>47</v>
      </c>
      <c r="B1323" s="37" t="s">
        <v>48</v>
      </c>
      <c r="C1323" s="37" t="s">
        <v>65</v>
      </c>
      <c r="D1323" s="37" t="s">
        <v>54</v>
      </c>
      <c r="E1323" s="38">
        <v>8123.02</v>
      </c>
      <c r="F1323" s="39">
        <f t="shared" si="21"/>
        <v>8123.02</v>
      </c>
      <c r="G1323" s="31">
        <f t="shared" si="0"/>
        <v>0</v>
      </c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</row>
    <row r="1324" spans="1:26" ht="14.25" customHeight="1" x14ac:dyDescent="0.25">
      <c r="A1324" s="37" t="s">
        <v>63</v>
      </c>
      <c r="B1324" s="37" t="s">
        <v>48</v>
      </c>
      <c r="C1324" s="37" t="s">
        <v>55</v>
      </c>
      <c r="D1324" s="37" t="s">
        <v>59</v>
      </c>
      <c r="E1324" s="38">
        <v>4508.32</v>
      </c>
      <c r="F1324" s="39">
        <f t="shared" si="21"/>
        <v>4508.32</v>
      </c>
      <c r="G1324" s="31">
        <f t="shared" si="0"/>
        <v>0</v>
      </c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</row>
    <row r="1325" spans="1:26" ht="14.25" customHeight="1" x14ac:dyDescent="0.25">
      <c r="A1325" s="37" t="s">
        <v>44</v>
      </c>
      <c r="B1325" s="37" t="s">
        <v>52</v>
      </c>
      <c r="C1325" s="37" t="s">
        <v>53</v>
      </c>
      <c r="D1325" s="37" t="s">
        <v>41</v>
      </c>
      <c r="E1325" s="38">
        <v>6253.65</v>
      </c>
      <c r="F1325" s="39">
        <f t="shared" si="21"/>
        <v>6253.65</v>
      </c>
      <c r="G1325" s="31">
        <f t="shared" si="0"/>
        <v>0</v>
      </c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</row>
    <row r="1326" spans="1:26" ht="14.25" customHeight="1" x14ac:dyDescent="0.25">
      <c r="A1326" s="37" t="s">
        <v>44</v>
      </c>
      <c r="B1326" s="37" t="s">
        <v>57</v>
      </c>
      <c r="C1326" s="37" t="s">
        <v>45</v>
      </c>
      <c r="D1326" s="37" t="s">
        <v>54</v>
      </c>
      <c r="E1326" s="38">
        <v>3830.38</v>
      </c>
      <c r="F1326" s="39">
        <f t="shared" si="21"/>
        <v>3830.38</v>
      </c>
      <c r="G1326" s="31">
        <f t="shared" si="0"/>
        <v>0</v>
      </c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</row>
    <row r="1327" spans="1:26" ht="14.25" customHeight="1" x14ac:dyDescent="0.25">
      <c r="A1327" s="37" t="s">
        <v>44</v>
      </c>
      <c r="B1327" s="37" t="s">
        <v>39</v>
      </c>
      <c r="C1327" s="37" t="s">
        <v>70</v>
      </c>
      <c r="D1327" s="37" t="s">
        <v>50</v>
      </c>
      <c r="E1327" s="38">
        <v>3178.08</v>
      </c>
      <c r="F1327" s="39">
        <f t="shared" si="21"/>
        <v>3178.08</v>
      </c>
      <c r="G1327" s="31">
        <f t="shared" si="0"/>
        <v>0</v>
      </c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</row>
    <row r="1328" spans="1:26" ht="14.25" customHeight="1" x14ac:dyDescent="0.25">
      <c r="A1328" s="37" t="s">
        <v>38</v>
      </c>
      <c r="B1328" s="37" t="s">
        <v>48</v>
      </c>
      <c r="C1328" s="37" t="s">
        <v>55</v>
      </c>
      <c r="D1328" s="37" t="s">
        <v>59</v>
      </c>
      <c r="E1328" s="38">
        <v>5382.83</v>
      </c>
      <c r="F1328" s="39">
        <f t="shared" si="21"/>
        <v>5382.83</v>
      </c>
      <c r="G1328" s="31">
        <f t="shared" si="0"/>
        <v>0</v>
      </c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</row>
    <row r="1329" spans="1:26" ht="14.25" customHeight="1" x14ac:dyDescent="0.25">
      <c r="A1329" s="37" t="s">
        <v>38</v>
      </c>
      <c r="B1329" s="37" t="s">
        <v>57</v>
      </c>
      <c r="C1329" s="37" t="s">
        <v>66</v>
      </c>
      <c r="D1329" s="37" t="s">
        <v>50</v>
      </c>
      <c r="E1329" s="38">
        <v>4449.8500000000004</v>
      </c>
      <c r="F1329" s="39">
        <f t="shared" si="21"/>
        <v>4449.8500000000004</v>
      </c>
      <c r="G1329" s="31">
        <f t="shared" si="0"/>
        <v>0</v>
      </c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</row>
    <row r="1330" spans="1:26" ht="14.25" customHeight="1" x14ac:dyDescent="0.25">
      <c r="A1330" s="37" t="s">
        <v>38</v>
      </c>
      <c r="B1330" s="37" t="s">
        <v>57</v>
      </c>
      <c r="C1330" s="37" t="s">
        <v>67</v>
      </c>
      <c r="D1330" s="37" t="s">
        <v>50</v>
      </c>
      <c r="E1330" s="38">
        <v>974.24</v>
      </c>
      <c r="F1330" s="39">
        <f t="shared" si="21"/>
        <v>974.24</v>
      </c>
      <c r="G1330" s="31">
        <f t="shared" si="0"/>
        <v>0</v>
      </c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</row>
    <row r="1331" spans="1:26" ht="14.25" customHeight="1" x14ac:dyDescent="0.25">
      <c r="A1331" s="37" t="s">
        <v>63</v>
      </c>
      <c r="B1331" s="37" t="s">
        <v>39</v>
      </c>
      <c r="C1331" s="37" t="s">
        <v>49</v>
      </c>
      <c r="D1331" s="37" t="s">
        <v>54</v>
      </c>
      <c r="E1331" s="38">
        <v>9094.93</v>
      </c>
      <c r="F1331" s="39">
        <f t="shared" si="21"/>
        <v>9094.93</v>
      </c>
      <c r="G1331" s="31">
        <f t="shared" si="0"/>
        <v>0</v>
      </c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</row>
    <row r="1332" spans="1:26" ht="14.25" customHeight="1" x14ac:dyDescent="0.25">
      <c r="A1332" s="37" t="s">
        <v>47</v>
      </c>
      <c r="B1332" s="37" t="s">
        <v>48</v>
      </c>
      <c r="C1332" s="37" t="s">
        <v>64</v>
      </c>
      <c r="D1332" s="37" t="s">
        <v>41</v>
      </c>
      <c r="E1332" s="38">
        <v>8807.32</v>
      </c>
      <c r="F1332" s="39">
        <f t="shared" si="21"/>
        <v>8807.32</v>
      </c>
      <c r="G1332" s="31">
        <f t="shared" si="0"/>
        <v>0</v>
      </c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</row>
    <row r="1333" spans="1:26" ht="14.25" customHeight="1" x14ac:dyDescent="0.25">
      <c r="A1333" s="37" t="s">
        <v>47</v>
      </c>
      <c r="B1333" s="37" t="s">
        <v>48</v>
      </c>
      <c r="C1333" s="37" t="s">
        <v>68</v>
      </c>
      <c r="D1333" s="37" t="s">
        <v>59</v>
      </c>
      <c r="E1333" s="38">
        <v>7476.78</v>
      </c>
      <c r="F1333" s="39">
        <f t="shared" si="21"/>
        <v>7476.78</v>
      </c>
      <c r="G1333" s="31">
        <f t="shared" si="0"/>
        <v>0</v>
      </c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</row>
    <row r="1334" spans="1:26" ht="14.25" customHeight="1" x14ac:dyDescent="0.25">
      <c r="A1334" s="37" t="s">
        <v>63</v>
      </c>
      <c r="B1334" s="37" t="s">
        <v>48</v>
      </c>
      <c r="C1334" s="37" t="s">
        <v>58</v>
      </c>
      <c r="D1334" s="37" t="s">
        <v>59</v>
      </c>
      <c r="E1334" s="38">
        <v>7050.57</v>
      </c>
      <c r="F1334" s="39">
        <f t="shared" si="21"/>
        <v>7050.57</v>
      </c>
      <c r="G1334" s="31">
        <f t="shared" si="0"/>
        <v>0</v>
      </c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</row>
    <row r="1335" spans="1:26" ht="14.25" customHeight="1" x14ac:dyDescent="0.25">
      <c r="A1335" s="37" t="s">
        <v>38</v>
      </c>
      <c r="B1335" s="37" t="s">
        <v>57</v>
      </c>
      <c r="C1335" s="37" t="s">
        <v>40</v>
      </c>
      <c r="D1335" s="37" t="s">
        <v>59</v>
      </c>
      <c r="E1335" s="38">
        <v>5317.18</v>
      </c>
      <c r="F1335" s="39">
        <f t="shared" si="21"/>
        <v>5317.18</v>
      </c>
      <c r="G1335" s="31">
        <f t="shared" si="0"/>
        <v>0</v>
      </c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</row>
    <row r="1336" spans="1:26" ht="14.25" customHeight="1" x14ac:dyDescent="0.25">
      <c r="A1336" s="37" t="s">
        <v>63</v>
      </c>
      <c r="B1336" s="37" t="s">
        <v>57</v>
      </c>
      <c r="C1336" s="37" t="s">
        <v>65</v>
      </c>
      <c r="D1336" s="37" t="s">
        <v>50</v>
      </c>
      <c r="E1336" s="38">
        <v>7327.26</v>
      </c>
      <c r="F1336" s="39">
        <f t="shared" si="21"/>
        <v>7327.26</v>
      </c>
      <c r="G1336" s="31">
        <f t="shared" si="0"/>
        <v>0</v>
      </c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</row>
    <row r="1337" spans="1:26" ht="14.25" customHeight="1" x14ac:dyDescent="0.25">
      <c r="A1337" s="37" t="s">
        <v>63</v>
      </c>
      <c r="B1337" s="37" t="s">
        <v>52</v>
      </c>
      <c r="C1337" s="37" t="s">
        <v>67</v>
      </c>
      <c r="D1337" s="37" t="s">
        <v>54</v>
      </c>
      <c r="E1337" s="38">
        <v>5369.26</v>
      </c>
      <c r="F1337" s="39">
        <f t="shared" si="21"/>
        <v>5369.26</v>
      </c>
      <c r="G1337" s="31">
        <f t="shared" si="0"/>
        <v>0</v>
      </c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</row>
    <row r="1338" spans="1:26" ht="14.25" customHeight="1" x14ac:dyDescent="0.25">
      <c r="A1338" s="37" t="s">
        <v>47</v>
      </c>
      <c r="B1338" s="37" t="s">
        <v>39</v>
      </c>
      <c r="C1338" s="37" t="s">
        <v>45</v>
      </c>
      <c r="D1338" s="37" t="s">
        <v>50</v>
      </c>
      <c r="E1338" s="38">
        <v>9743.7099999999991</v>
      </c>
      <c r="F1338" s="39">
        <f t="shared" si="21"/>
        <v>9743.7099999999991</v>
      </c>
      <c r="G1338" s="31">
        <f t="shared" si="0"/>
        <v>0</v>
      </c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</row>
    <row r="1339" spans="1:26" ht="14.25" customHeight="1" x14ac:dyDescent="0.25">
      <c r="A1339" s="37" t="s">
        <v>38</v>
      </c>
      <c r="B1339" s="37" t="s">
        <v>48</v>
      </c>
      <c r="C1339" s="37" t="s">
        <v>66</v>
      </c>
      <c r="D1339" s="37" t="s">
        <v>41</v>
      </c>
      <c r="E1339" s="38">
        <v>4403.17</v>
      </c>
      <c r="F1339" s="39">
        <f t="shared" si="21"/>
        <v>4403.17</v>
      </c>
      <c r="G1339" s="31">
        <f t="shared" si="0"/>
        <v>0</v>
      </c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</row>
    <row r="1340" spans="1:26" ht="14.25" customHeight="1" x14ac:dyDescent="0.25">
      <c r="A1340" s="37" t="s">
        <v>38</v>
      </c>
      <c r="B1340" s="37" t="s">
        <v>48</v>
      </c>
      <c r="C1340" s="37" t="s">
        <v>68</v>
      </c>
      <c r="D1340" s="37" t="s">
        <v>59</v>
      </c>
      <c r="E1340" s="38">
        <v>7887.95</v>
      </c>
      <c r="F1340" s="39">
        <f t="shared" si="21"/>
        <v>7887.95</v>
      </c>
      <c r="G1340" s="31">
        <f t="shared" si="0"/>
        <v>0</v>
      </c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</row>
    <row r="1341" spans="1:26" ht="14.25" customHeight="1" x14ac:dyDescent="0.25">
      <c r="A1341" s="37" t="s">
        <v>47</v>
      </c>
      <c r="B1341" s="37" t="s">
        <v>39</v>
      </c>
      <c r="C1341" s="37" t="s">
        <v>64</v>
      </c>
      <c r="D1341" s="37" t="s">
        <v>54</v>
      </c>
      <c r="E1341" s="38">
        <v>6514.18</v>
      </c>
      <c r="F1341" s="39">
        <f t="shared" si="21"/>
        <v>6514.18</v>
      </c>
      <c r="G1341" s="31">
        <f t="shared" si="0"/>
        <v>0</v>
      </c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</row>
    <row r="1342" spans="1:26" ht="14.25" customHeight="1" x14ac:dyDescent="0.25">
      <c r="A1342" s="37" t="s">
        <v>63</v>
      </c>
      <c r="B1342" s="37" t="s">
        <v>48</v>
      </c>
      <c r="C1342" s="37" t="s">
        <v>58</v>
      </c>
      <c r="D1342" s="37" t="s">
        <v>41</v>
      </c>
      <c r="E1342" s="38">
        <v>5206.01</v>
      </c>
      <c r="F1342" s="39">
        <f t="shared" si="21"/>
        <v>5206.01</v>
      </c>
      <c r="G1342" s="31">
        <f t="shared" si="0"/>
        <v>0</v>
      </c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</row>
    <row r="1343" spans="1:26" ht="14.25" customHeight="1" x14ac:dyDescent="0.25">
      <c r="A1343" s="37" t="s">
        <v>44</v>
      </c>
      <c r="B1343" s="37" t="s">
        <v>57</v>
      </c>
      <c r="C1343" s="37" t="s">
        <v>65</v>
      </c>
      <c r="D1343" s="37" t="s">
        <v>54</v>
      </c>
      <c r="E1343" s="38">
        <v>7574.62</v>
      </c>
      <c r="F1343" s="39">
        <f t="shared" si="21"/>
        <v>7574.62</v>
      </c>
      <c r="G1343" s="31">
        <f t="shared" si="0"/>
        <v>0</v>
      </c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</row>
    <row r="1344" spans="1:26" ht="14.25" customHeight="1" x14ac:dyDescent="0.25">
      <c r="A1344" s="37" t="s">
        <v>47</v>
      </c>
      <c r="B1344" s="37" t="s">
        <v>52</v>
      </c>
      <c r="C1344" s="37" t="s">
        <v>64</v>
      </c>
      <c r="D1344" s="37" t="s">
        <v>41</v>
      </c>
      <c r="E1344" s="38">
        <v>5184.18</v>
      </c>
      <c r="F1344" s="39">
        <f t="shared" si="21"/>
        <v>5184.18</v>
      </c>
      <c r="G1344" s="31">
        <f t="shared" si="0"/>
        <v>0</v>
      </c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</row>
    <row r="1345" spans="1:26" ht="14.25" customHeight="1" x14ac:dyDescent="0.25">
      <c r="A1345" s="37" t="s">
        <v>44</v>
      </c>
      <c r="B1345" s="37" t="s">
        <v>52</v>
      </c>
      <c r="C1345" s="37" t="s">
        <v>69</v>
      </c>
      <c r="D1345" s="37" t="s">
        <v>41</v>
      </c>
      <c r="E1345" s="38">
        <v>2116.7600000000002</v>
      </c>
      <c r="F1345" s="39">
        <f t="shared" si="21"/>
        <v>2116.7600000000002</v>
      </c>
      <c r="G1345" s="31">
        <f t="shared" si="0"/>
        <v>0</v>
      </c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</row>
    <row r="1346" spans="1:26" ht="14.25" customHeight="1" x14ac:dyDescent="0.25">
      <c r="A1346" s="37" t="s">
        <v>44</v>
      </c>
      <c r="B1346" s="37" t="s">
        <v>52</v>
      </c>
      <c r="C1346" s="37" t="s">
        <v>68</v>
      </c>
      <c r="D1346" s="37" t="s">
        <v>59</v>
      </c>
      <c r="E1346" s="38">
        <v>3046.52</v>
      </c>
      <c r="F1346" s="39">
        <f t="shared" si="21"/>
        <v>3046.52</v>
      </c>
      <c r="G1346" s="31">
        <f t="shared" si="0"/>
        <v>0</v>
      </c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</row>
    <row r="1347" spans="1:26" ht="14.25" customHeight="1" x14ac:dyDescent="0.25">
      <c r="A1347" s="37" t="s">
        <v>44</v>
      </c>
      <c r="B1347" s="37" t="s">
        <v>39</v>
      </c>
      <c r="C1347" s="37" t="s">
        <v>45</v>
      </c>
      <c r="D1347" s="37" t="s">
        <v>41</v>
      </c>
      <c r="E1347" s="38">
        <v>772.53</v>
      </c>
      <c r="F1347" s="39">
        <f t="shared" ref="F1347:F1410" si="22">IF(AND(B1347=$I$2,C1347=$I$3,D1347=$I$4),E1347*95%,E1347)</f>
        <v>733.90349999999989</v>
      </c>
      <c r="G1347" s="31">
        <f t="shared" si="0"/>
        <v>-38.626500000000078</v>
      </c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</row>
    <row r="1348" spans="1:26" ht="14.25" customHeight="1" x14ac:dyDescent="0.25">
      <c r="A1348" s="37" t="s">
        <v>63</v>
      </c>
      <c r="B1348" s="37" t="s">
        <v>48</v>
      </c>
      <c r="C1348" s="37" t="s">
        <v>58</v>
      </c>
      <c r="D1348" s="37" t="s">
        <v>59</v>
      </c>
      <c r="E1348" s="38">
        <v>9112.9500000000007</v>
      </c>
      <c r="F1348" s="39">
        <f t="shared" si="22"/>
        <v>9112.9500000000007</v>
      </c>
      <c r="G1348" s="31">
        <f t="shared" si="0"/>
        <v>0</v>
      </c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</row>
    <row r="1349" spans="1:26" ht="14.25" customHeight="1" x14ac:dyDescent="0.25">
      <c r="A1349" s="37" t="s">
        <v>63</v>
      </c>
      <c r="B1349" s="37" t="s">
        <v>52</v>
      </c>
      <c r="C1349" s="37" t="s">
        <v>65</v>
      </c>
      <c r="D1349" s="37" t="s">
        <v>50</v>
      </c>
      <c r="E1349" s="38">
        <v>8860.08</v>
      </c>
      <c r="F1349" s="39">
        <f t="shared" si="22"/>
        <v>8860.08</v>
      </c>
      <c r="G1349" s="31">
        <f t="shared" si="0"/>
        <v>0</v>
      </c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</row>
    <row r="1350" spans="1:26" ht="14.25" customHeight="1" x14ac:dyDescent="0.25">
      <c r="A1350" s="37" t="s">
        <v>63</v>
      </c>
      <c r="B1350" s="37" t="s">
        <v>52</v>
      </c>
      <c r="C1350" s="37" t="s">
        <v>53</v>
      </c>
      <c r="D1350" s="37" t="s">
        <v>59</v>
      </c>
      <c r="E1350" s="38">
        <v>9754.1200000000008</v>
      </c>
      <c r="F1350" s="39">
        <f t="shared" si="22"/>
        <v>9754.1200000000008</v>
      </c>
      <c r="G1350" s="31">
        <f t="shared" si="0"/>
        <v>0</v>
      </c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</row>
    <row r="1351" spans="1:26" ht="14.25" customHeight="1" x14ac:dyDescent="0.25">
      <c r="A1351" s="37" t="s">
        <v>38</v>
      </c>
      <c r="B1351" s="37" t="s">
        <v>48</v>
      </c>
      <c r="C1351" s="37" t="s">
        <v>66</v>
      </c>
      <c r="D1351" s="37" t="s">
        <v>50</v>
      </c>
      <c r="E1351" s="38">
        <v>8573.23</v>
      </c>
      <c r="F1351" s="39">
        <f t="shared" si="22"/>
        <v>8573.23</v>
      </c>
      <c r="G1351" s="31">
        <f t="shared" si="0"/>
        <v>0</v>
      </c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</row>
    <row r="1352" spans="1:26" ht="14.25" customHeight="1" x14ac:dyDescent="0.25">
      <c r="A1352" s="37" t="s">
        <v>44</v>
      </c>
      <c r="B1352" s="37" t="s">
        <v>52</v>
      </c>
      <c r="C1352" s="37" t="s">
        <v>64</v>
      </c>
      <c r="D1352" s="37" t="s">
        <v>41</v>
      </c>
      <c r="E1352" s="38">
        <v>3463.27</v>
      </c>
      <c r="F1352" s="39">
        <f t="shared" si="22"/>
        <v>3463.27</v>
      </c>
      <c r="G1352" s="31">
        <f t="shared" si="0"/>
        <v>0</v>
      </c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</row>
    <row r="1353" spans="1:26" ht="14.25" customHeight="1" x14ac:dyDescent="0.25">
      <c r="A1353" s="37" t="s">
        <v>47</v>
      </c>
      <c r="B1353" s="37" t="s">
        <v>39</v>
      </c>
      <c r="C1353" s="37" t="s">
        <v>49</v>
      </c>
      <c r="D1353" s="37" t="s">
        <v>54</v>
      </c>
      <c r="E1353" s="38">
        <v>7087.8</v>
      </c>
      <c r="F1353" s="39">
        <f t="shared" si="22"/>
        <v>7087.8</v>
      </c>
      <c r="G1353" s="31">
        <f t="shared" si="0"/>
        <v>0</v>
      </c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</row>
    <row r="1354" spans="1:26" ht="14.25" customHeight="1" x14ac:dyDescent="0.25">
      <c r="A1354" s="37" t="s">
        <v>44</v>
      </c>
      <c r="B1354" s="37" t="s">
        <v>48</v>
      </c>
      <c r="C1354" s="37" t="s">
        <v>68</v>
      </c>
      <c r="D1354" s="37" t="s">
        <v>50</v>
      </c>
      <c r="E1354" s="38">
        <v>8520.15</v>
      </c>
      <c r="F1354" s="39">
        <f t="shared" si="22"/>
        <v>8520.15</v>
      </c>
      <c r="G1354" s="31">
        <f t="shared" si="0"/>
        <v>0</v>
      </c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</row>
    <row r="1355" spans="1:26" ht="14.25" customHeight="1" x14ac:dyDescent="0.25">
      <c r="A1355" s="37" t="s">
        <v>47</v>
      </c>
      <c r="B1355" s="37" t="s">
        <v>39</v>
      </c>
      <c r="C1355" s="37" t="s">
        <v>67</v>
      </c>
      <c r="D1355" s="37" t="s">
        <v>59</v>
      </c>
      <c r="E1355" s="38">
        <v>8341.82</v>
      </c>
      <c r="F1355" s="39">
        <f t="shared" si="22"/>
        <v>8341.82</v>
      </c>
      <c r="G1355" s="31">
        <f t="shared" si="0"/>
        <v>0</v>
      </c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</row>
    <row r="1356" spans="1:26" ht="14.25" customHeight="1" x14ac:dyDescent="0.25">
      <c r="A1356" s="37" t="s">
        <v>44</v>
      </c>
      <c r="B1356" s="37" t="s">
        <v>48</v>
      </c>
      <c r="C1356" s="37" t="s">
        <v>69</v>
      </c>
      <c r="D1356" s="37" t="s">
        <v>41</v>
      </c>
      <c r="E1356" s="38">
        <v>1810.68</v>
      </c>
      <c r="F1356" s="39">
        <f t="shared" si="22"/>
        <v>1810.68</v>
      </c>
      <c r="G1356" s="31">
        <f t="shared" si="0"/>
        <v>0</v>
      </c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</row>
    <row r="1357" spans="1:26" ht="14.25" customHeight="1" x14ac:dyDescent="0.25">
      <c r="A1357" s="37" t="s">
        <v>38</v>
      </c>
      <c r="B1357" s="37" t="s">
        <v>48</v>
      </c>
      <c r="C1357" s="37" t="s">
        <v>68</v>
      </c>
      <c r="D1357" s="37" t="s">
        <v>59</v>
      </c>
      <c r="E1357" s="38">
        <v>4322.1899999999996</v>
      </c>
      <c r="F1357" s="39">
        <f t="shared" si="22"/>
        <v>4322.1899999999996</v>
      </c>
      <c r="G1357" s="31">
        <f t="shared" si="0"/>
        <v>0</v>
      </c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</row>
    <row r="1358" spans="1:26" ht="14.25" customHeight="1" x14ac:dyDescent="0.25">
      <c r="A1358" s="37" t="s">
        <v>63</v>
      </c>
      <c r="B1358" s="37" t="s">
        <v>52</v>
      </c>
      <c r="C1358" s="37" t="s">
        <v>68</v>
      </c>
      <c r="D1358" s="37" t="s">
        <v>50</v>
      </c>
      <c r="E1358" s="38">
        <v>4696.88</v>
      </c>
      <c r="F1358" s="39">
        <f t="shared" si="22"/>
        <v>4696.88</v>
      </c>
      <c r="G1358" s="31">
        <f t="shared" si="0"/>
        <v>0</v>
      </c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</row>
    <row r="1359" spans="1:26" ht="14.25" customHeight="1" x14ac:dyDescent="0.25">
      <c r="A1359" s="37" t="s">
        <v>63</v>
      </c>
      <c r="B1359" s="37" t="s">
        <v>39</v>
      </c>
      <c r="C1359" s="37" t="s">
        <v>45</v>
      </c>
      <c r="D1359" s="37" t="s">
        <v>41</v>
      </c>
      <c r="E1359" s="38">
        <v>5015.6099999999997</v>
      </c>
      <c r="F1359" s="39">
        <f t="shared" si="22"/>
        <v>4764.8294999999998</v>
      </c>
      <c r="G1359" s="31">
        <f t="shared" si="0"/>
        <v>-250.78049999999985</v>
      </c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</row>
    <row r="1360" spans="1:26" ht="14.25" customHeight="1" x14ac:dyDescent="0.25">
      <c r="A1360" s="37" t="s">
        <v>47</v>
      </c>
      <c r="B1360" s="37" t="s">
        <v>48</v>
      </c>
      <c r="C1360" s="37" t="s">
        <v>66</v>
      </c>
      <c r="D1360" s="37" t="s">
        <v>41</v>
      </c>
      <c r="E1360" s="38">
        <v>3755.21</v>
      </c>
      <c r="F1360" s="39">
        <f t="shared" si="22"/>
        <v>3755.21</v>
      </c>
      <c r="G1360" s="31">
        <f t="shared" si="0"/>
        <v>0</v>
      </c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</row>
    <row r="1361" spans="1:26" ht="14.25" customHeight="1" x14ac:dyDescent="0.25">
      <c r="A1361" s="37" t="s">
        <v>38</v>
      </c>
      <c r="B1361" s="37" t="s">
        <v>57</v>
      </c>
      <c r="C1361" s="37" t="s">
        <v>58</v>
      </c>
      <c r="D1361" s="37" t="s">
        <v>50</v>
      </c>
      <c r="E1361" s="38">
        <v>6320.72</v>
      </c>
      <c r="F1361" s="39">
        <f t="shared" si="22"/>
        <v>6320.72</v>
      </c>
      <c r="G1361" s="31">
        <f t="shared" si="0"/>
        <v>0</v>
      </c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</row>
    <row r="1362" spans="1:26" ht="14.25" customHeight="1" x14ac:dyDescent="0.25">
      <c r="A1362" s="37" t="s">
        <v>47</v>
      </c>
      <c r="B1362" s="37" t="s">
        <v>57</v>
      </c>
      <c r="C1362" s="37" t="s">
        <v>70</v>
      </c>
      <c r="D1362" s="37" t="s">
        <v>54</v>
      </c>
      <c r="E1362" s="38">
        <v>3128.08</v>
      </c>
      <c r="F1362" s="39">
        <f t="shared" si="22"/>
        <v>3128.08</v>
      </c>
      <c r="G1362" s="31">
        <f t="shared" si="0"/>
        <v>0</v>
      </c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</row>
    <row r="1363" spans="1:26" ht="14.25" customHeight="1" x14ac:dyDescent="0.25">
      <c r="A1363" s="37" t="s">
        <v>44</v>
      </c>
      <c r="B1363" s="37" t="s">
        <v>52</v>
      </c>
      <c r="C1363" s="37" t="s">
        <v>68</v>
      </c>
      <c r="D1363" s="37" t="s">
        <v>59</v>
      </c>
      <c r="E1363" s="38">
        <v>1723.64</v>
      </c>
      <c r="F1363" s="39">
        <f t="shared" si="22"/>
        <v>1723.64</v>
      </c>
      <c r="G1363" s="31">
        <f t="shared" si="0"/>
        <v>0</v>
      </c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</row>
    <row r="1364" spans="1:26" ht="14.25" customHeight="1" x14ac:dyDescent="0.25">
      <c r="A1364" s="37" t="s">
        <v>47</v>
      </c>
      <c r="B1364" s="37" t="s">
        <v>48</v>
      </c>
      <c r="C1364" s="37" t="s">
        <v>40</v>
      </c>
      <c r="D1364" s="37" t="s">
        <v>41</v>
      </c>
      <c r="E1364" s="38">
        <v>7087.03</v>
      </c>
      <c r="F1364" s="39">
        <f t="shared" si="22"/>
        <v>7087.03</v>
      </c>
      <c r="G1364" s="31">
        <f t="shared" si="0"/>
        <v>0</v>
      </c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</row>
    <row r="1365" spans="1:26" ht="14.25" customHeight="1" x14ac:dyDescent="0.25">
      <c r="A1365" s="37" t="s">
        <v>44</v>
      </c>
      <c r="B1365" s="37" t="s">
        <v>48</v>
      </c>
      <c r="C1365" s="37" t="s">
        <v>55</v>
      </c>
      <c r="D1365" s="37" t="s">
        <v>50</v>
      </c>
      <c r="E1365" s="38">
        <v>3058.53</v>
      </c>
      <c r="F1365" s="39">
        <f t="shared" si="22"/>
        <v>3058.53</v>
      </c>
      <c r="G1365" s="31">
        <f t="shared" si="0"/>
        <v>0</v>
      </c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</row>
    <row r="1366" spans="1:26" ht="14.25" customHeight="1" x14ac:dyDescent="0.25">
      <c r="A1366" s="37" t="s">
        <v>38</v>
      </c>
      <c r="B1366" s="37" t="s">
        <v>39</v>
      </c>
      <c r="C1366" s="37" t="s">
        <v>70</v>
      </c>
      <c r="D1366" s="37" t="s">
        <v>59</v>
      </c>
      <c r="E1366" s="38">
        <v>7261.66</v>
      </c>
      <c r="F1366" s="39">
        <f t="shared" si="22"/>
        <v>7261.66</v>
      </c>
      <c r="G1366" s="31">
        <f t="shared" si="0"/>
        <v>0</v>
      </c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</row>
    <row r="1367" spans="1:26" ht="14.25" customHeight="1" x14ac:dyDescent="0.25">
      <c r="A1367" s="37" t="s">
        <v>44</v>
      </c>
      <c r="B1367" s="37" t="s">
        <v>52</v>
      </c>
      <c r="C1367" s="37" t="s">
        <v>49</v>
      </c>
      <c r="D1367" s="37" t="s">
        <v>50</v>
      </c>
      <c r="E1367" s="38">
        <v>392</v>
      </c>
      <c r="F1367" s="39">
        <f t="shared" si="22"/>
        <v>392</v>
      </c>
      <c r="G1367" s="31">
        <f t="shared" si="0"/>
        <v>0</v>
      </c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</row>
    <row r="1368" spans="1:26" ht="14.25" customHeight="1" x14ac:dyDescent="0.25">
      <c r="A1368" s="37" t="s">
        <v>44</v>
      </c>
      <c r="B1368" s="37" t="s">
        <v>48</v>
      </c>
      <c r="C1368" s="37" t="s">
        <v>58</v>
      </c>
      <c r="D1368" s="37" t="s">
        <v>59</v>
      </c>
      <c r="E1368" s="38">
        <v>7206.46</v>
      </c>
      <c r="F1368" s="39">
        <f t="shared" si="22"/>
        <v>7206.46</v>
      </c>
      <c r="G1368" s="31">
        <f t="shared" si="0"/>
        <v>0</v>
      </c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</row>
    <row r="1369" spans="1:26" ht="14.25" customHeight="1" x14ac:dyDescent="0.25">
      <c r="A1369" s="37" t="s">
        <v>47</v>
      </c>
      <c r="B1369" s="37" t="s">
        <v>57</v>
      </c>
      <c r="C1369" s="37" t="s">
        <v>55</v>
      </c>
      <c r="D1369" s="37" t="s">
        <v>50</v>
      </c>
      <c r="E1369" s="38">
        <v>7640.92</v>
      </c>
      <c r="F1369" s="39">
        <f t="shared" si="22"/>
        <v>7640.92</v>
      </c>
      <c r="G1369" s="31">
        <f t="shared" si="0"/>
        <v>0</v>
      </c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</row>
    <row r="1370" spans="1:26" ht="14.25" customHeight="1" x14ac:dyDescent="0.25">
      <c r="A1370" s="37" t="s">
        <v>47</v>
      </c>
      <c r="B1370" s="37" t="s">
        <v>52</v>
      </c>
      <c r="C1370" s="37" t="s">
        <v>49</v>
      </c>
      <c r="D1370" s="37" t="s">
        <v>59</v>
      </c>
      <c r="E1370" s="38">
        <v>2507.71</v>
      </c>
      <c r="F1370" s="39">
        <f t="shared" si="22"/>
        <v>2507.71</v>
      </c>
      <c r="G1370" s="31">
        <f t="shared" si="0"/>
        <v>0</v>
      </c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</row>
    <row r="1371" spans="1:26" ht="14.25" customHeight="1" x14ac:dyDescent="0.25">
      <c r="A1371" s="37" t="s">
        <v>38</v>
      </c>
      <c r="B1371" s="37" t="s">
        <v>48</v>
      </c>
      <c r="C1371" s="37" t="s">
        <v>66</v>
      </c>
      <c r="D1371" s="37" t="s">
        <v>59</v>
      </c>
      <c r="E1371" s="38">
        <v>4746.07</v>
      </c>
      <c r="F1371" s="39">
        <f t="shared" si="22"/>
        <v>4746.07</v>
      </c>
      <c r="G1371" s="31">
        <f t="shared" si="0"/>
        <v>0</v>
      </c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</row>
    <row r="1372" spans="1:26" ht="14.25" customHeight="1" x14ac:dyDescent="0.25">
      <c r="A1372" s="37" t="s">
        <v>44</v>
      </c>
      <c r="B1372" s="37" t="s">
        <v>48</v>
      </c>
      <c r="C1372" s="37" t="s">
        <v>64</v>
      </c>
      <c r="D1372" s="37" t="s">
        <v>54</v>
      </c>
      <c r="E1372" s="38">
        <v>6829.24</v>
      </c>
      <c r="F1372" s="39">
        <f t="shared" si="22"/>
        <v>6829.24</v>
      </c>
      <c r="G1372" s="31">
        <f t="shared" si="0"/>
        <v>0</v>
      </c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</row>
    <row r="1373" spans="1:26" ht="14.25" customHeight="1" x14ac:dyDescent="0.25">
      <c r="A1373" s="37" t="s">
        <v>47</v>
      </c>
      <c r="B1373" s="37" t="s">
        <v>52</v>
      </c>
      <c r="C1373" s="37" t="s">
        <v>53</v>
      </c>
      <c r="D1373" s="37" t="s">
        <v>41</v>
      </c>
      <c r="E1373" s="38">
        <v>8296.02</v>
      </c>
      <c r="F1373" s="39">
        <f t="shared" si="22"/>
        <v>8296.02</v>
      </c>
      <c r="G1373" s="31">
        <f t="shared" si="0"/>
        <v>0</v>
      </c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</row>
    <row r="1374" spans="1:26" ht="14.25" customHeight="1" x14ac:dyDescent="0.25">
      <c r="A1374" s="37" t="s">
        <v>63</v>
      </c>
      <c r="B1374" s="37" t="s">
        <v>48</v>
      </c>
      <c r="C1374" s="37" t="s">
        <v>58</v>
      </c>
      <c r="D1374" s="37" t="s">
        <v>59</v>
      </c>
      <c r="E1374" s="38">
        <v>2910.78</v>
      </c>
      <c r="F1374" s="39">
        <f t="shared" si="22"/>
        <v>2910.78</v>
      </c>
      <c r="G1374" s="31">
        <f t="shared" si="0"/>
        <v>0</v>
      </c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</row>
    <row r="1375" spans="1:26" ht="14.25" customHeight="1" x14ac:dyDescent="0.25">
      <c r="A1375" s="37" t="s">
        <v>44</v>
      </c>
      <c r="B1375" s="37" t="s">
        <v>57</v>
      </c>
      <c r="C1375" s="37" t="s">
        <v>66</v>
      </c>
      <c r="D1375" s="37" t="s">
        <v>54</v>
      </c>
      <c r="E1375" s="38">
        <v>6555.49</v>
      </c>
      <c r="F1375" s="39">
        <f t="shared" si="22"/>
        <v>6555.49</v>
      </c>
      <c r="G1375" s="31">
        <f t="shared" si="0"/>
        <v>0</v>
      </c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</row>
    <row r="1376" spans="1:26" ht="14.25" customHeight="1" x14ac:dyDescent="0.25">
      <c r="A1376" s="37" t="s">
        <v>38</v>
      </c>
      <c r="B1376" s="37" t="s">
        <v>52</v>
      </c>
      <c r="C1376" s="37" t="s">
        <v>40</v>
      </c>
      <c r="D1376" s="37" t="s">
        <v>59</v>
      </c>
      <c r="E1376" s="38">
        <v>9200.9</v>
      </c>
      <c r="F1376" s="39">
        <f t="shared" si="22"/>
        <v>9200.9</v>
      </c>
      <c r="G1376" s="31">
        <f t="shared" si="0"/>
        <v>0</v>
      </c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</row>
    <row r="1377" spans="1:26" ht="14.25" customHeight="1" x14ac:dyDescent="0.25">
      <c r="A1377" s="37" t="s">
        <v>44</v>
      </c>
      <c r="B1377" s="37" t="s">
        <v>48</v>
      </c>
      <c r="C1377" s="37" t="s">
        <v>64</v>
      </c>
      <c r="D1377" s="37" t="s">
        <v>59</v>
      </c>
      <c r="E1377" s="38">
        <v>4652.24</v>
      </c>
      <c r="F1377" s="39">
        <f t="shared" si="22"/>
        <v>4652.24</v>
      </c>
      <c r="G1377" s="31">
        <f t="shared" si="0"/>
        <v>0</v>
      </c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</row>
    <row r="1378" spans="1:26" ht="14.25" customHeight="1" x14ac:dyDescent="0.25">
      <c r="A1378" s="37" t="s">
        <v>63</v>
      </c>
      <c r="B1378" s="37" t="s">
        <v>57</v>
      </c>
      <c r="C1378" s="37" t="s">
        <v>68</v>
      </c>
      <c r="D1378" s="37" t="s">
        <v>54</v>
      </c>
      <c r="E1378" s="38">
        <v>4979.4799999999996</v>
      </c>
      <c r="F1378" s="39">
        <f t="shared" si="22"/>
        <v>4979.4799999999996</v>
      </c>
      <c r="G1378" s="31">
        <f t="shared" si="0"/>
        <v>0</v>
      </c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</row>
    <row r="1379" spans="1:26" ht="14.25" customHeight="1" x14ac:dyDescent="0.25">
      <c r="A1379" s="37" t="s">
        <v>63</v>
      </c>
      <c r="B1379" s="37" t="s">
        <v>57</v>
      </c>
      <c r="C1379" s="37" t="s">
        <v>53</v>
      </c>
      <c r="D1379" s="37" t="s">
        <v>54</v>
      </c>
      <c r="E1379" s="38">
        <v>605.9</v>
      </c>
      <c r="F1379" s="39">
        <f t="shared" si="22"/>
        <v>605.9</v>
      </c>
      <c r="G1379" s="31">
        <f t="shared" si="0"/>
        <v>0</v>
      </c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</row>
    <row r="1380" spans="1:26" ht="14.25" customHeight="1" x14ac:dyDescent="0.25">
      <c r="A1380" s="37" t="s">
        <v>38</v>
      </c>
      <c r="B1380" s="37" t="s">
        <v>52</v>
      </c>
      <c r="C1380" s="37" t="s">
        <v>45</v>
      </c>
      <c r="D1380" s="37" t="s">
        <v>54</v>
      </c>
      <c r="E1380" s="38">
        <v>6045.59</v>
      </c>
      <c r="F1380" s="39">
        <f t="shared" si="22"/>
        <v>6045.59</v>
      </c>
      <c r="G1380" s="31">
        <f t="shared" si="0"/>
        <v>0</v>
      </c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</row>
    <row r="1381" spans="1:26" ht="14.25" customHeight="1" x14ac:dyDescent="0.25">
      <c r="A1381" s="37" t="s">
        <v>38</v>
      </c>
      <c r="B1381" s="37" t="s">
        <v>39</v>
      </c>
      <c r="C1381" s="37" t="s">
        <v>45</v>
      </c>
      <c r="D1381" s="37" t="s">
        <v>59</v>
      </c>
      <c r="E1381" s="38">
        <v>4766.28</v>
      </c>
      <c r="F1381" s="39">
        <f t="shared" si="22"/>
        <v>4766.28</v>
      </c>
      <c r="G1381" s="31">
        <f t="shared" si="0"/>
        <v>0</v>
      </c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</row>
    <row r="1382" spans="1:26" ht="14.25" customHeight="1" x14ac:dyDescent="0.25">
      <c r="A1382" s="37" t="s">
        <v>63</v>
      </c>
      <c r="B1382" s="37" t="s">
        <v>48</v>
      </c>
      <c r="C1382" s="37" t="s">
        <v>65</v>
      </c>
      <c r="D1382" s="37" t="s">
        <v>41</v>
      </c>
      <c r="E1382" s="38">
        <v>9755.69</v>
      </c>
      <c r="F1382" s="39">
        <f t="shared" si="22"/>
        <v>9755.69</v>
      </c>
      <c r="G1382" s="31">
        <f t="shared" si="0"/>
        <v>0</v>
      </c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</row>
    <row r="1383" spans="1:26" ht="14.25" customHeight="1" x14ac:dyDescent="0.25">
      <c r="A1383" s="37" t="s">
        <v>63</v>
      </c>
      <c r="B1383" s="37" t="s">
        <v>57</v>
      </c>
      <c r="C1383" s="37" t="s">
        <v>49</v>
      </c>
      <c r="D1383" s="37" t="s">
        <v>59</v>
      </c>
      <c r="E1383" s="38">
        <v>1181.6099999999999</v>
      </c>
      <c r="F1383" s="39">
        <f t="shared" si="22"/>
        <v>1181.6099999999999</v>
      </c>
      <c r="G1383" s="31">
        <f t="shared" si="0"/>
        <v>0</v>
      </c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</row>
    <row r="1384" spans="1:26" ht="14.25" customHeight="1" x14ac:dyDescent="0.25">
      <c r="A1384" s="37" t="s">
        <v>38</v>
      </c>
      <c r="B1384" s="37" t="s">
        <v>52</v>
      </c>
      <c r="C1384" s="37" t="s">
        <v>55</v>
      </c>
      <c r="D1384" s="37" t="s">
        <v>54</v>
      </c>
      <c r="E1384" s="38">
        <v>1202.1099999999999</v>
      </c>
      <c r="F1384" s="39">
        <f t="shared" si="22"/>
        <v>1202.1099999999999</v>
      </c>
      <c r="G1384" s="31">
        <f t="shared" si="0"/>
        <v>0</v>
      </c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</row>
    <row r="1385" spans="1:26" ht="14.25" customHeight="1" x14ac:dyDescent="0.25">
      <c r="A1385" s="37" t="s">
        <v>63</v>
      </c>
      <c r="B1385" s="37" t="s">
        <v>48</v>
      </c>
      <c r="C1385" s="37" t="s">
        <v>49</v>
      </c>
      <c r="D1385" s="37" t="s">
        <v>50</v>
      </c>
      <c r="E1385" s="38">
        <v>9653.9699999999993</v>
      </c>
      <c r="F1385" s="39">
        <f t="shared" si="22"/>
        <v>9653.9699999999993</v>
      </c>
      <c r="G1385" s="31">
        <f t="shared" si="0"/>
        <v>0</v>
      </c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</row>
    <row r="1386" spans="1:26" ht="14.25" customHeight="1" x14ac:dyDescent="0.25">
      <c r="A1386" s="37" t="s">
        <v>38</v>
      </c>
      <c r="B1386" s="37" t="s">
        <v>57</v>
      </c>
      <c r="C1386" s="37" t="s">
        <v>53</v>
      </c>
      <c r="D1386" s="37" t="s">
        <v>50</v>
      </c>
      <c r="E1386" s="38">
        <v>8291.9599999999991</v>
      </c>
      <c r="F1386" s="39">
        <f t="shared" si="22"/>
        <v>8291.9599999999991</v>
      </c>
      <c r="G1386" s="31">
        <f t="shared" si="0"/>
        <v>0</v>
      </c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</row>
    <row r="1387" spans="1:26" ht="14.25" customHeight="1" x14ac:dyDescent="0.25">
      <c r="A1387" s="37" t="s">
        <v>47</v>
      </c>
      <c r="B1387" s="37" t="s">
        <v>57</v>
      </c>
      <c r="C1387" s="37" t="s">
        <v>58</v>
      </c>
      <c r="D1387" s="37" t="s">
        <v>41</v>
      </c>
      <c r="E1387" s="38">
        <v>4542.1400000000003</v>
      </c>
      <c r="F1387" s="39">
        <f t="shared" si="22"/>
        <v>4542.1400000000003</v>
      </c>
      <c r="G1387" s="31">
        <f t="shared" si="0"/>
        <v>0</v>
      </c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</row>
    <row r="1388" spans="1:26" ht="14.25" customHeight="1" x14ac:dyDescent="0.25">
      <c r="A1388" s="37" t="s">
        <v>38</v>
      </c>
      <c r="B1388" s="37" t="s">
        <v>52</v>
      </c>
      <c r="C1388" s="37" t="s">
        <v>45</v>
      </c>
      <c r="D1388" s="37" t="s">
        <v>59</v>
      </c>
      <c r="E1388" s="38">
        <v>4653.32</v>
      </c>
      <c r="F1388" s="39">
        <f t="shared" si="22"/>
        <v>4653.32</v>
      </c>
      <c r="G1388" s="31">
        <f t="shared" si="0"/>
        <v>0</v>
      </c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</row>
    <row r="1389" spans="1:26" ht="14.25" customHeight="1" x14ac:dyDescent="0.25">
      <c r="A1389" s="37" t="s">
        <v>47</v>
      </c>
      <c r="B1389" s="37" t="s">
        <v>52</v>
      </c>
      <c r="C1389" s="37" t="s">
        <v>53</v>
      </c>
      <c r="D1389" s="37" t="s">
        <v>59</v>
      </c>
      <c r="E1389" s="38">
        <v>607.47</v>
      </c>
      <c r="F1389" s="39">
        <f t="shared" si="22"/>
        <v>607.47</v>
      </c>
      <c r="G1389" s="31">
        <f t="shared" si="0"/>
        <v>0</v>
      </c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</row>
    <row r="1390" spans="1:26" ht="14.25" customHeight="1" x14ac:dyDescent="0.25">
      <c r="A1390" s="37" t="s">
        <v>47</v>
      </c>
      <c r="B1390" s="37" t="s">
        <v>39</v>
      </c>
      <c r="C1390" s="37" t="s">
        <v>68</v>
      </c>
      <c r="D1390" s="37" t="s">
        <v>41</v>
      </c>
      <c r="E1390" s="38">
        <v>3101.57</v>
      </c>
      <c r="F1390" s="39">
        <f t="shared" si="22"/>
        <v>3101.57</v>
      </c>
      <c r="G1390" s="31">
        <f t="shared" si="0"/>
        <v>0</v>
      </c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</row>
    <row r="1391" spans="1:26" ht="14.25" customHeight="1" x14ac:dyDescent="0.25">
      <c r="A1391" s="37" t="s">
        <v>47</v>
      </c>
      <c r="B1391" s="37" t="s">
        <v>39</v>
      </c>
      <c r="C1391" s="37" t="s">
        <v>69</v>
      </c>
      <c r="D1391" s="37" t="s">
        <v>59</v>
      </c>
      <c r="E1391" s="38">
        <v>1311.42</v>
      </c>
      <c r="F1391" s="39">
        <f t="shared" si="22"/>
        <v>1311.42</v>
      </c>
      <c r="G1391" s="31">
        <f t="shared" si="0"/>
        <v>0</v>
      </c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</row>
    <row r="1392" spans="1:26" ht="14.25" customHeight="1" x14ac:dyDescent="0.25">
      <c r="A1392" s="37" t="s">
        <v>44</v>
      </c>
      <c r="B1392" s="37" t="s">
        <v>48</v>
      </c>
      <c r="C1392" s="37" t="s">
        <v>45</v>
      </c>
      <c r="D1392" s="37" t="s">
        <v>59</v>
      </c>
      <c r="E1392" s="38">
        <v>4442.29</v>
      </c>
      <c r="F1392" s="39">
        <f t="shared" si="22"/>
        <v>4442.29</v>
      </c>
      <c r="G1392" s="31">
        <f t="shared" si="0"/>
        <v>0</v>
      </c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</row>
    <row r="1393" spans="1:26" ht="14.25" customHeight="1" x14ac:dyDescent="0.25">
      <c r="A1393" s="37" t="s">
        <v>44</v>
      </c>
      <c r="B1393" s="37" t="s">
        <v>57</v>
      </c>
      <c r="C1393" s="37" t="s">
        <v>68</v>
      </c>
      <c r="D1393" s="37" t="s">
        <v>54</v>
      </c>
      <c r="E1393" s="38">
        <v>2400.5300000000002</v>
      </c>
      <c r="F1393" s="39">
        <f t="shared" si="22"/>
        <v>2400.5300000000002</v>
      </c>
      <c r="G1393" s="31">
        <f t="shared" si="0"/>
        <v>0</v>
      </c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</row>
    <row r="1394" spans="1:26" ht="14.25" customHeight="1" x14ac:dyDescent="0.25">
      <c r="A1394" s="37" t="s">
        <v>63</v>
      </c>
      <c r="B1394" s="37" t="s">
        <v>57</v>
      </c>
      <c r="C1394" s="37" t="s">
        <v>64</v>
      </c>
      <c r="D1394" s="37" t="s">
        <v>59</v>
      </c>
      <c r="E1394" s="38">
        <v>775.46</v>
      </c>
      <c r="F1394" s="39">
        <f t="shared" si="22"/>
        <v>775.46</v>
      </c>
      <c r="G1394" s="31">
        <f t="shared" si="0"/>
        <v>0</v>
      </c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</row>
    <row r="1395" spans="1:26" ht="14.25" customHeight="1" x14ac:dyDescent="0.25">
      <c r="A1395" s="37" t="s">
        <v>44</v>
      </c>
      <c r="B1395" s="37" t="s">
        <v>52</v>
      </c>
      <c r="C1395" s="37" t="s">
        <v>64</v>
      </c>
      <c r="D1395" s="37" t="s">
        <v>59</v>
      </c>
      <c r="E1395" s="38">
        <v>5634.52</v>
      </c>
      <c r="F1395" s="39">
        <f t="shared" si="22"/>
        <v>5634.52</v>
      </c>
      <c r="G1395" s="31">
        <f t="shared" si="0"/>
        <v>0</v>
      </c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</row>
    <row r="1396" spans="1:26" ht="14.25" customHeight="1" x14ac:dyDescent="0.25">
      <c r="A1396" s="37" t="s">
        <v>44</v>
      </c>
      <c r="B1396" s="37" t="s">
        <v>52</v>
      </c>
      <c r="C1396" s="37" t="s">
        <v>65</v>
      </c>
      <c r="D1396" s="37" t="s">
        <v>50</v>
      </c>
      <c r="E1396" s="38">
        <v>7303.14</v>
      </c>
      <c r="F1396" s="39">
        <f t="shared" si="22"/>
        <v>7303.14</v>
      </c>
      <c r="G1396" s="31">
        <f t="shared" si="0"/>
        <v>0</v>
      </c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</row>
    <row r="1397" spans="1:26" ht="14.25" customHeight="1" x14ac:dyDescent="0.25">
      <c r="A1397" s="37" t="s">
        <v>63</v>
      </c>
      <c r="B1397" s="37" t="s">
        <v>52</v>
      </c>
      <c r="C1397" s="37" t="s">
        <v>68</v>
      </c>
      <c r="D1397" s="37" t="s">
        <v>50</v>
      </c>
      <c r="E1397" s="38">
        <v>4313.78</v>
      </c>
      <c r="F1397" s="39">
        <f t="shared" si="22"/>
        <v>4313.78</v>
      </c>
      <c r="G1397" s="31">
        <f t="shared" si="0"/>
        <v>0</v>
      </c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</row>
    <row r="1398" spans="1:26" ht="14.25" customHeight="1" x14ac:dyDescent="0.25">
      <c r="A1398" s="37" t="s">
        <v>38</v>
      </c>
      <c r="B1398" s="37" t="s">
        <v>39</v>
      </c>
      <c r="C1398" s="37" t="s">
        <v>68</v>
      </c>
      <c r="D1398" s="37" t="s">
        <v>59</v>
      </c>
      <c r="E1398" s="38">
        <v>8451.2900000000009</v>
      </c>
      <c r="F1398" s="39">
        <f t="shared" si="22"/>
        <v>8451.2900000000009</v>
      </c>
      <c r="G1398" s="31">
        <f t="shared" si="0"/>
        <v>0</v>
      </c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</row>
    <row r="1399" spans="1:26" ht="14.25" customHeight="1" x14ac:dyDescent="0.25">
      <c r="A1399" s="37" t="s">
        <v>63</v>
      </c>
      <c r="B1399" s="37" t="s">
        <v>52</v>
      </c>
      <c r="C1399" s="37" t="s">
        <v>65</v>
      </c>
      <c r="D1399" s="37" t="s">
        <v>50</v>
      </c>
      <c r="E1399" s="38">
        <v>3712.92</v>
      </c>
      <c r="F1399" s="39">
        <f t="shared" si="22"/>
        <v>3712.92</v>
      </c>
      <c r="G1399" s="31">
        <f t="shared" si="0"/>
        <v>0</v>
      </c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</row>
    <row r="1400" spans="1:26" ht="14.25" customHeight="1" x14ac:dyDescent="0.25">
      <c r="A1400" s="37" t="s">
        <v>63</v>
      </c>
      <c r="B1400" s="37" t="s">
        <v>39</v>
      </c>
      <c r="C1400" s="37" t="s">
        <v>67</v>
      </c>
      <c r="D1400" s="37" t="s">
        <v>50</v>
      </c>
      <c r="E1400" s="38">
        <v>7544.87</v>
      </c>
      <c r="F1400" s="39">
        <f t="shared" si="22"/>
        <v>7544.87</v>
      </c>
      <c r="G1400" s="31">
        <f t="shared" si="0"/>
        <v>0</v>
      </c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</row>
    <row r="1401" spans="1:26" ht="14.25" customHeight="1" x14ac:dyDescent="0.25">
      <c r="A1401" s="37" t="s">
        <v>44</v>
      </c>
      <c r="B1401" s="37" t="s">
        <v>48</v>
      </c>
      <c r="C1401" s="37" t="s">
        <v>67</v>
      </c>
      <c r="D1401" s="37" t="s">
        <v>41</v>
      </c>
      <c r="E1401" s="38">
        <v>359.24</v>
      </c>
      <c r="F1401" s="39">
        <f t="shared" si="22"/>
        <v>359.24</v>
      </c>
      <c r="G1401" s="31">
        <f t="shared" si="0"/>
        <v>0</v>
      </c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</row>
    <row r="1402" spans="1:26" ht="14.25" customHeight="1" x14ac:dyDescent="0.25">
      <c r="A1402" s="37" t="s">
        <v>63</v>
      </c>
      <c r="B1402" s="37" t="s">
        <v>52</v>
      </c>
      <c r="C1402" s="37" t="s">
        <v>53</v>
      </c>
      <c r="D1402" s="37" t="s">
        <v>41</v>
      </c>
      <c r="E1402" s="38">
        <v>4057.49</v>
      </c>
      <c r="F1402" s="39">
        <f t="shared" si="22"/>
        <v>4057.49</v>
      </c>
      <c r="G1402" s="31">
        <f t="shared" si="0"/>
        <v>0</v>
      </c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</row>
    <row r="1403" spans="1:26" ht="14.25" customHeight="1" x14ac:dyDescent="0.25">
      <c r="A1403" s="37" t="s">
        <v>63</v>
      </c>
      <c r="B1403" s="37" t="s">
        <v>52</v>
      </c>
      <c r="C1403" s="37" t="s">
        <v>58</v>
      </c>
      <c r="D1403" s="37" t="s">
        <v>50</v>
      </c>
      <c r="E1403" s="38">
        <v>4999.76</v>
      </c>
      <c r="F1403" s="39">
        <f t="shared" si="22"/>
        <v>4999.76</v>
      </c>
      <c r="G1403" s="31">
        <f t="shared" si="0"/>
        <v>0</v>
      </c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</row>
    <row r="1404" spans="1:26" ht="14.25" customHeight="1" x14ac:dyDescent="0.25">
      <c r="A1404" s="37" t="s">
        <v>47</v>
      </c>
      <c r="B1404" s="37" t="s">
        <v>39</v>
      </c>
      <c r="C1404" s="37" t="s">
        <v>65</v>
      </c>
      <c r="D1404" s="37" t="s">
        <v>54</v>
      </c>
      <c r="E1404" s="38">
        <v>1726.79</v>
      </c>
      <c r="F1404" s="39">
        <f t="shared" si="22"/>
        <v>1726.79</v>
      </c>
      <c r="G1404" s="31">
        <f t="shared" si="0"/>
        <v>0</v>
      </c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</row>
    <row r="1405" spans="1:26" ht="14.25" customHeight="1" x14ac:dyDescent="0.25">
      <c r="A1405" s="37" t="s">
        <v>38</v>
      </c>
      <c r="B1405" s="37" t="s">
        <v>52</v>
      </c>
      <c r="C1405" s="37" t="s">
        <v>49</v>
      </c>
      <c r="D1405" s="37" t="s">
        <v>41</v>
      </c>
      <c r="E1405" s="38">
        <v>3903.13</v>
      </c>
      <c r="F1405" s="39">
        <f t="shared" si="22"/>
        <v>3903.13</v>
      </c>
      <c r="G1405" s="31">
        <f t="shared" si="0"/>
        <v>0</v>
      </c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</row>
    <row r="1406" spans="1:26" ht="14.25" customHeight="1" x14ac:dyDescent="0.25">
      <c r="A1406" s="37" t="s">
        <v>47</v>
      </c>
      <c r="B1406" s="37" t="s">
        <v>52</v>
      </c>
      <c r="C1406" s="37" t="s">
        <v>67</v>
      </c>
      <c r="D1406" s="37" t="s">
        <v>54</v>
      </c>
      <c r="E1406" s="38">
        <v>6531.42</v>
      </c>
      <c r="F1406" s="39">
        <f t="shared" si="22"/>
        <v>6531.42</v>
      </c>
      <c r="G1406" s="31">
        <f t="shared" si="0"/>
        <v>0</v>
      </c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</row>
    <row r="1407" spans="1:26" ht="14.25" customHeight="1" x14ac:dyDescent="0.25">
      <c r="A1407" s="37" t="s">
        <v>44</v>
      </c>
      <c r="B1407" s="37" t="s">
        <v>52</v>
      </c>
      <c r="C1407" s="37" t="s">
        <v>45</v>
      </c>
      <c r="D1407" s="37" t="s">
        <v>41</v>
      </c>
      <c r="E1407" s="38">
        <v>4792.8999999999996</v>
      </c>
      <c r="F1407" s="39">
        <f t="shared" si="22"/>
        <v>4792.8999999999996</v>
      </c>
      <c r="G1407" s="31">
        <f t="shared" si="0"/>
        <v>0</v>
      </c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</row>
    <row r="1408" spans="1:26" ht="14.25" customHeight="1" x14ac:dyDescent="0.25">
      <c r="A1408" s="37" t="s">
        <v>38</v>
      </c>
      <c r="B1408" s="37" t="s">
        <v>39</v>
      </c>
      <c r="C1408" s="37" t="s">
        <v>40</v>
      </c>
      <c r="D1408" s="37" t="s">
        <v>41</v>
      </c>
      <c r="E1408" s="38">
        <v>5060.08</v>
      </c>
      <c r="F1408" s="39">
        <f t="shared" si="22"/>
        <v>5060.08</v>
      </c>
      <c r="G1408" s="31">
        <f t="shared" si="0"/>
        <v>0</v>
      </c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</row>
    <row r="1409" spans="1:26" ht="14.25" customHeight="1" x14ac:dyDescent="0.25">
      <c r="A1409" s="37" t="s">
        <v>47</v>
      </c>
      <c r="B1409" s="37" t="s">
        <v>39</v>
      </c>
      <c r="C1409" s="37" t="s">
        <v>49</v>
      </c>
      <c r="D1409" s="37" t="s">
        <v>54</v>
      </c>
      <c r="E1409" s="38">
        <v>8687.44</v>
      </c>
      <c r="F1409" s="39">
        <f t="shared" si="22"/>
        <v>8687.44</v>
      </c>
      <c r="G1409" s="31">
        <f t="shared" si="0"/>
        <v>0</v>
      </c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</row>
    <row r="1410" spans="1:26" ht="14.25" customHeight="1" x14ac:dyDescent="0.25">
      <c r="A1410" s="37" t="s">
        <v>38</v>
      </c>
      <c r="B1410" s="37" t="s">
        <v>52</v>
      </c>
      <c r="C1410" s="37" t="s">
        <v>40</v>
      </c>
      <c r="D1410" s="37" t="s">
        <v>50</v>
      </c>
      <c r="E1410" s="38">
        <v>5281.03</v>
      </c>
      <c r="F1410" s="39">
        <f t="shared" si="22"/>
        <v>5281.03</v>
      </c>
      <c r="G1410" s="31">
        <f t="shared" si="0"/>
        <v>0</v>
      </c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</row>
    <row r="1411" spans="1:26" ht="14.25" customHeight="1" x14ac:dyDescent="0.25">
      <c r="A1411" s="37" t="s">
        <v>44</v>
      </c>
      <c r="B1411" s="37" t="s">
        <v>48</v>
      </c>
      <c r="C1411" s="37" t="s">
        <v>64</v>
      </c>
      <c r="D1411" s="37" t="s">
        <v>41</v>
      </c>
      <c r="E1411" s="38">
        <v>7847.09</v>
      </c>
      <c r="F1411" s="39">
        <f t="shared" ref="F1411:F1474" si="23">IF(AND(B1411=$I$2,C1411=$I$3,D1411=$I$4),E1411*95%,E1411)</f>
        <v>7847.09</v>
      </c>
      <c r="G1411" s="31">
        <f t="shared" si="0"/>
        <v>0</v>
      </c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</row>
    <row r="1412" spans="1:26" ht="14.25" customHeight="1" x14ac:dyDescent="0.25">
      <c r="A1412" s="37" t="s">
        <v>38</v>
      </c>
      <c r="B1412" s="37" t="s">
        <v>57</v>
      </c>
      <c r="C1412" s="37" t="s">
        <v>66</v>
      </c>
      <c r="D1412" s="37" t="s">
        <v>54</v>
      </c>
      <c r="E1412" s="38">
        <v>2928.77</v>
      </c>
      <c r="F1412" s="39">
        <f t="shared" si="23"/>
        <v>2928.77</v>
      </c>
      <c r="G1412" s="31">
        <f t="shared" si="0"/>
        <v>0</v>
      </c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</row>
    <row r="1413" spans="1:26" ht="14.25" customHeight="1" x14ac:dyDescent="0.25">
      <c r="A1413" s="37" t="s">
        <v>38</v>
      </c>
      <c r="B1413" s="37" t="s">
        <v>52</v>
      </c>
      <c r="C1413" s="37" t="s">
        <v>55</v>
      </c>
      <c r="D1413" s="37" t="s">
        <v>50</v>
      </c>
      <c r="E1413" s="38">
        <v>1009.01</v>
      </c>
      <c r="F1413" s="39">
        <f t="shared" si="23"/>
        <v>1009.01</v>
      </c>
      <c r="G1413" s="31">
        <f t="shared" si="0"/>
        <v>0</v>
      </c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</row>
    <row r="1414" spans="1:26" ht="14.25" customHeight="1" x14ac:dyDescent="0.25">
      <c r="A1414" s="37" t="s">
        <v>44</v>
      </c>
      <c r="B1414" s="37" t="s">
        <v>52</v>
      </c>
      <c r="C1414" s="37" t="s">
        <v>64</v>
      </c>
      <c r="D1414" s="37" t="s">
        <v>59</v>
      </c>
      <c r="E1414" s="38">
        <v>6975.32</v>
      </c>
      <c r="F1414" s="39">
        <f t="shared" si="23"/>
        <v>6975.32</v>
      </c>
      <c r="G1414" s="31">
        <f t="shared" si="0"/>
        <v>0</v>
      </c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</row>
    <row r="1415" spans="1:26" ht="14.25" customHeight="1" x14ac:dyDescent="0.25">
      <c r="A1415" s="37" t="s">
        <v>44</v>
      </c>
      <c r="B1415" s="37" t="s">
        <v>57</v>
      </c>
      <c r="C1415" s="37" t="s">
        <v>64</v>
      </c>
      <c r="D1415" s="37" t="s">
        <v>50</v>
      </c>
      <c r="E1415" s="38">
        <v>6155.72</v>
      </c>
      <c r="F1415" s="39">
        <f t="shared" si="23"/>
        <v>6155.72</v>
      </c>
      <c r="G1415" s="31">
        <f t="shared" si="0"/>
        <v>0</v>
      </c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</row>
    <row r="1416" spans="1:26" ht="14.25" customHeight="1" x14ac:dyDescent="0.25">
      <c r="A1416" s="37" t="s">
        <v>38</v>
      </c>
      <c r="B1416" s="37" t="s">
        <v>52</v>
      </c>
      <c r="C1416" s="37" t="s">
        <v>65</v>
      </c>
      <c r="D1416" s="37" t="s">
        <v>54</v>
      </c>
      <c r="E1416" s="38">
        <v>354.03</v>
      </c>
      <c r="F1416" s="39">
        <f t="shared" si="23"/>
        <v>354.03</v>
      </c>
      <c r="G1416" s="31">
        <f t="shared" si="0"/>
        <v>0</v>
      </c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</row>
    <row r="1417" spans="1:26" ht="14.25" customHeight="1" x14ac:dyDescent="0.25">
      <c r="A1417" s="37" t="s">
        <v>38</v>
      </c>
      <c r="B1417" s="37" t="s">
        <v>48</v>
      </c>
      <c r="C1417" s="37" t="s">
        <v>70</v>
      </c>
      <c r="D1417" s="37" t="s">
        <v>50</v>
      </c>
      <c r="E1417" s="38">
        <v>1809.87</v>
      </c>
      <c r="F1417" s="39">
        <f t="shared" si="23"/>
        <v>1809.87</v>
      </c>
      <c r="G1417" s="31">
        <f t="shared" si="0"/>
        <v>0</v>
      </c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</row>
    <row r="1418" spans="1:26" ht="14.25" customHeight="1" x14ac:dyDescent="0.25">
      <c r="A1418" s="37" t="s">
        <v>44</v>
      </c>
      <c r="B1418" s="37" t="s">
        <v>39</v>
      </c>
      <c r="C1418" s="37" t="s">
        <v>70</v>
      </c>
      <c r="D1418" s="37" t="s">
        <v>59</v>
      </c>
      <c r="E1418" s="38">
        <v>3737.07</v>
      </c>
      <c r="F1418" s="39">
        <f t="shared" si="23"/>
        <v>3737.07</v>
      </c>
      <c r="G1418" s="31">
        <f t="shared" si="0"/>
        <v>0</v>
      </c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</row>
    <row r="1419" spans="1:26" ht="14.25" customHeight="1" x14ac:dyDescent="0.25">
      <c r="A1419" s="37" t="s">
        <v>38</v>
      </c>
      <c r="B1419" s="37" t="s">
        <v>48</v>
      </c>
      <c r="C1419" s="37" t="s">
        <v>66</v>
      </c>
      <c r="D1419" s="37" t="s">
        <v>50</v>
      </c>
      <c r="E1419" s="38">
        <v>7863.93</v>
      </c>
      <c r="F1419" s="39">
        <f t="shared" si="23"/>
        <v>7863.93</v>
      </c>
      <c r="G1419" s="31">
        <f t="shared" si="0"/>
        <v>0</v>
      </c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</row>
    <row r="1420" spans="1:26" ht="14.25" customHeight="1" x14ac:dyDescent="0.25">
      <c r="A1420" s="37" t="s">
        <v>38</v>
      </c>
      <c r="B1420" s="37" t="s">
        <v>52</v>
      </c>
      <c r="C1420" s="37" t="s">
        <v>55</v>
      </c>
      <c r="D1420" s="37" t="s">
        <v>41</v>
      </c>
      <c r="E1420" s="38">
        <v>6609.94</v>
      </c>
      <c r="F1420" s="39">
        <f t="shared" si="23"/>
        <v>6609.94</v>
      </c>
      <c r="G1420" s="31">
        <f t="shared" si="0"/>
        <v>0</v>
      </c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</row>
    <row r="1421" spans="1:26" ht="14.25" customHeight="1" x14ac:dyDescent="0.25">
      <c r="A1421" s="37" t="s">
        <v>47</v>
      </c>
      <c r="B1421" s="37" t="s">
        <v>48</v>
      </c>
      <c r="C1421" s="37" t="s">
        <v>65</v>
      </c>
      <c r="D1421" s="37" t="s">
        <v>41</v>
      </c>
      <c r="E1421" s="38">
        <v>336.87</v>
      </c>
      <c r="F1421" s="39">
        <f t="shared" si="23"/>
        <v>336.87</v>
      </c>
      <c r="G1421" s="31">
        <f t="shared" si="0"/>
        <v>0</v>
      </c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</row>
    <row r="1422" spans="1:26" ht="14.25" customHeight="1" x14ac:dyDescent="0.25">
      <c r="A1422" s="37" t="s">
        <v>44</v>
      </c>
      <c r="B1422" s="37" t="s">
        <v>48</v>
      </c>
      <c r="C1422" s="37" t="s">
        <v>58</v>
      </c>
      <c r="D1422" s="37" t="s">
        <v>50</v>
      </c>
      <c r="E1422" s="38">
        <v>326.16000000000003</v>
      </c>
      <c r="F1422" s="39">
        <f t="shared" si="23"/>
        <v>326.16000000000003</v>
      </c>
      <c r="G1422" s="31">
        <f t="shared" si="0"/>
        <v>0</v>
      </c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</row>
    <row r="1423" spans="1:26" ht="14.25" customHeight="1" x14ac:dyDescent="0.25">
      <c r="A1423" s="37" t="s">
        <v>44</v>
      </c>
      <c r="B1423" s="37" t="s">
        <v>57</v>
      </c>
      <c r="C1423" s="37" t="s">
        <v>65</v>
      </c>
      <c r="D1423" s="37" t="s">
        <v>41</v>
      </c>
      <c r="E1423" s="38">
        <v>6269.78</v>
      </c>
      <c r="F1423" s="39">
        <f t="shared" si="23"/>
        <v>6269.78</v>
      </c>
      <c r="G1423" s="31">
        <f t="shared" si="0"/>
        <v>0</v>
      </c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</row>
    <row r="1424" spans="1:26" ht="14.25" customHeight="1" x14ac:dyDescent="0.25">
      <c r="A1424" s="37" t="s">
        <v>44</v>
      </c>
      <c r="B1424" s="37" t="s">
        <v>57</v>
      </c>
      <c r="C1424" s="37" t="s">
        <v>65</v>
      </c>
      <c r="D1424" s="37" t="s">
        <v>41</v>
      </c>
      <c r="E1424" s="38">
        <v>1894.12</v>
      </c>
      <c r="F1424" s="39">
        <f t="shared" si="23"/>
        <v>1894.12</v>
      </c>
      <c r="G1424" s="31">
        <f t="shared" si="0"/>
        <v>0</v>
      </c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</row>
    <row r="1425" spans="1:26" ht="14.25" customHeight="1" x14ac:dyDescent="0.25">
      <c r="A1425" s="37" t="s">
        <v>63</v>
      </c>
      <c r="B1425" s="37" t="s">
        <v>52</v>
      </c>
      <c r="C1425" s="37" t="s">
        <v>65</v>
      </c>
      <c r="D1425" s="37" t="s">
        <v>59</v>
      </c>
      <c r="E1425" s="38">
        <v>1732.39</v>
      </c>
      <c r="F1425" s="39">
        <f t="shared" si="23"/>
        <v>1732.39</v>
      </c>
      <c r="G1425" s="31">
        <f t="shared" si="0"/>
        <v>0</v>
      </c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</row>
    <row r="1426" spans="1:26" ht="14.25" customHeight="1" x14ac:dyDescent="0.25">
      <c r="A1426" s="37" t="s">
        <v>63</v>
      </c>
      <c r="B1426" s="37" t="s">
        <v>48</v>
      </c>
      <c r="C1426" s="37" t="s">
        <v>68</v>
      </c>
      <c r="D1426" s="37" t="s">
        <v>59</v>
      </c>
      <c r="E1426" s="38">
        <v>9988.99</v>
      </c>
      <c r="F1426" s="39">
        <f t="shared" si="23"/>
        <v>9988.99</v>
      </c>
      <c r="G1426" s="31">
        <f t="shared" si="0"/>
        <v>0</v>
      </c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</row>
    <row r="1427" spans="1:26" ht="14.25" customHeight="1" x14ac:dyDescent="0.25">
      <c r="A1427" s="37" t="s">
        <v>38</v>
      </c>
      <c r="B1427" s="37" t="s">
        <v>48</v>
      </c>
      <c r="C1427" s="37" t="s">
        <v>40</v>
      </c>
      <c r="D1427" s="37" t="s">
        <v>50</v>
      </c>
      <c r="E1427" s="38">
        <v>539.28</v>
      </c>
      <c r="F1427" s="39">
        <f t="shared" si="23"/>
        <v>539.28</v>
      </c>
      <c r="G1427" s="31">
        <f t="shared" si="0"/>
        <v>0</v>
      </c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</row>
    <row r="1428" spans="1:26" ht="14.25" customHeight="1" x14ac:dyDescent="0.25">
      <c r="A1428" s="37" t="s">
        <v>47</v>
      </c>
      <c r="B1428" s="37" t="s">
        <v>52</v>
      </c>
      <c r="C1428" s="37" t="s">
        <v>55</v>
      </c>
      <c r="D1428" s="37" t="s">
        <v>50</v>
      </c>
      <c r="E1428" s="38">
        <v>6005.87</v>
      </c>
      <c r="F1428" s="39">
        <f t="shared" si="23"/>
        <v>6005.87</v>
      </c>
      <c r="G1428" s="31">
        <f t="shared" si="0"/>
        <v>0</v>
      </c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</row>
    <row r="1429" spans="1:26" ht="14.25" customHeight="1" x14ac:dyDescent="0.25">
      <c r="A1429" s="37" t="s">
        <v>63</v>
      </c>
      <c r="B1429" s="37" t="s">
        <v>48</v>
      </c>
      <c r="C1429" s="37" t="s">
        <v>69</v>
      </c>
      <c r="D1429" s="37" t="s">
        <v>54</v>
      </c>
      <c r="E1429" s="38">
        <v>9024.76</v>
      </c>
      <c r="F1429" s="39">
        <f t="shared" si="23"/>
        <v>9024.76</v>
      </c>
      <c r="G1429" s="31">
        <f t="shared" si="0"/>
        <v>0</v>
      </c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</row>
    <row r="1430" spans="1:26" ht="14.25" customHeight="1" x14ac:dyDescent="0.25">
      <c r="A1430" s="37" t="s">
        <v>38</v>
      </c>
      <c r="B1430" s="37" t="s">
        <v>57</v>
      </c>
      <c r="C1430" s="37" t="s">
        <v>58</v>
      </c>
      <c r="D1430" s="37" t="s">
        <v>41</v>
      </c>
      <c r="E1430" s="38">
        <v>9798.59</v>
      </c>
      <c r="F1430" s="39">
        <f t="shared" si="23"/>
        <v>9798.59</v>
      </c>
      <c r="G1430" s="31">
        <f t="shared" si="0"/>
        <v>0</v>
      </c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</row>
    <row r="1431" spans="1:26" ht="14.25" customHeight="1" x14ac:dyDescent="0.25">
      <c r="A1431" s="37" t="s">
        <v>38</v>
      </c>
      <c r="B1431" s="37" t="s">
        <v>48</v>
      </c>
      <c r="C1431" s="37" t="s">
        <v>70</v>
      </c>
      <c r="D1431" s="37" t="s">
        <v>41</v>
      </c>
      <c r="E1431" s="38">
        <v>8966.0400000000009</v>
      </c>
      <c r="F1431" s="39">
        <f t="shared" si="23"/>
        <v>8966.0400000000009</v>
      </c>
      <c r="G1431" s="31">
        <f t="shared" si="0"/>
        <v>0</v>
      </c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</row>
    <row r="1432" spans="1:26" ht="14.25" customHeight="1" x14ac:dyDescent="0.25">
      <c r="A1432" s="37" t="s">
        <v>44</v>
      </c>
      <c r="B1432" s="37" t="s">
        <v>48</v>
      </c>
      <c r="C1432" s="37" t="s">
        <v>69</v>
      </c>
      <c r="D1432" s="37" t="s">
        <v>41</v>
      </c>
      <c r="E1432" s="38">
        <v>1722.65</v>
      </c>
      <c r="F1432" s="39">
        <f t="shared" si="23"/>
        <v>1722.65</v>
      </c>
      <c r="G1432" s="31">
        <f t="shared" si="0"/>
        <v>0</v>
      </c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</row>
    <row r="1433" spans="1:26" ht="14.25" customHeight="1" x14ac:dyDescent="0.25">
      <c r="A1433" s="37" t="s">
        <v>44</v>
      </c>
      <c r="B1433" s="37" t="s">
        <v>57</v>
      </c>
      <c r="C1433" s="37" t="s">
        <v>68</v>
      </c>
      <c r="D1433" s="37" t="s">
        <v>41</v>
      </c>
      <c r="E1433" s="38">
        <v>9420.64</v>
      </c>
      <c r="F1433" s="39">
        <f t="shared" si="23"/>
        <v>9420.64</v>
      </c>
      <c r="G1433" s="31">
        <f t="shared" si="0"/>
        <v>0</v>
      </c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</row>
    <row r="1434" spans="1:26" ht="14.25" customHeight="1" x14ac:dyDescent="0.25">
      <c r="A1434" s="37" t="s">
        <v>63</v>
      </c>
      <c r="B1434" s="37" t="s">
        <v>39</v>
      </c>
      <c r="C1434" s="37" t="s">
        <v>49</v>
      </c>
      <c r="D1434" s="37" t="s">
        <v>54</v>
      </c>
      <c r="E1434" s="38">
        <v>3447.75</v>
      </c>
      <c r="F1434" s="39">
        <f t="shared" si="23"/>
        <v>3447.75</v>
      </c>
      <c r="G1434" s="31">
        <f t="shared" si="0"/>
        <v>0</v>
      </c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</row>
    <row r="1435" spans="1:26" ht="14.25" customHeight="1" x14ac:dyDescent="0.25">
      <c r="A1435" s="37" t="s">
        <v>63</v>
      </c>
      <c r="B1435" s="37" t="s">
        <v>39</v>
      </c>
      <c r="C1435" s="37" t="s">
        <v>69</v>
      </c>
      <c r="D1435" s="37" t="s">
        <v>59</v>
      </c>
      <c r="E1435" s="38">
        <v>1083.79</v>
      </c>
      <c r="F1435" s="39">
        <f t="shared" si="23"/>
        <v>1083.79</v>
      </c>
      <c r="G1435" s="31">
        <f t="shared" si="0"/>
        <v>0</v>
      </c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</row>
    <row r="1436" spans="1:26" ht="14.25" customHeight="1" x14ac:dyDescent="0.25">
      <c r="A1436" s="37" t="s">
        <v>63</v>
      </c>
      <c r="B1436" s="37" t="s">
        <v>48</v>
      </c>
      <c r="C1436" s="37" t="s">
        <v>67</v>
      </c>
      <c r="D1436" s="37" t="s">
        <v>50</v>
      </c>
      <c r="E1436" s="38">
        <v>2582.46</v>
      </c>
      <c r="F1436" s="39">
        <f t="shared" si="23"/>
        <v>2582.46</v>
      </c>
      <c r="G1436" s="31">
        <f t="shared" si="0"/>
        <v>0</v>
      </c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</row>
    <row r="1437" spans="1:26" ht="14.25" customHeight="1" x14ac:dyDescent="0.25">
      <c r="A1437" s="37" t="s">
        <v>38</v>
      </c>
      <c r="B1437" s="37" t="s">
        <v>57</v>
      </c>
      <c r="C1437" s="37" t="s">
        <v>64</v>
      </c>
      <c r="D1437" s="37" t="s">
        <v>50</v>
      </c>
      <c r="E1437" s="38">
        <v>573.21</v>
      </c>
      <c r="F1437" s="39">
        <f t="shared" si="23"/>
        <v>573.21</v>
      </c>
      <c r="G1437" s="31">
        <f t="shared" si="0"/>
        <v>0</v>
      </c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</row>
    <row r="1438" spans="1:26" ht="14.25" customHeight="1" x14ac:dyDescent="0.25">
      <c r="A1438" s="37" t="s">
        <v>47</v>
      </c>
      <c r="B1438" s="37" t="s">
        <v>48</v>
      </c>
      <c r="C1438" s="37" t="s">
        <v>70</v>
      </c>
      <c r="D1438" s="37" t="s">
        <v>50</v>
      </c>
      <c r="E1438" s="38">
        <v>7345.96</v>
      </c>
      <c r="F1438" s="39">
        <f t="shared" si="23"/>
        <v>7345.96</v>
      </c>
      <c r="G1438" s="31">
        <f t="shared" si="0"/>
        <v>0</v>
      </c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</row>
    <row r="1439" spans="1:26" ht="14.25" customHeight="1" x14ac:dyDescent="0.25">
      <c r="A1439" s="37" t="s">
        <v>63</v>
      </c>
      <c r="B1439" s="37" t="s">
        <v>52</v>
      </c>
      <c r="C1439" s="37" t="s">
        <v>70</v>
      </c>
      <c r="D1439" s="37" t="s">
        <v>50</v>
      </c>
      <c r="E1439" s="38">
        <v>2675.19</v>
      </c>
      <c r="F1439" s="39">
        <f t="shared" si="23"/>
        <v>2675.19</v>
      </c>
      <c r="G1439" s="31">
        <f t="shared" si="0"/>
        <v>0</v>
      </c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</row>
    <row r="1440" spans="1:26" ht="14.25" customHeight="1" x14ac:dyDescent="0.25">
      <c r="A1440" s="37" t="s">
        <v>47</v>
      </c>
      <c r="B1440" s="37" t="s">
        <v>48</v>
      </c>
      <c r="C1440" s="37" t="s">
        <v>58</v>
      </c>
      <c r="D1440" s="37" t="s">
        <v>41</v>
      </c>
      <c r="E1440" s="38">
        <v>8083.21</v>
      </c>
      <c r="F1440" s="39">
        <f t="shared" si="23"/>
        <v>8083.21</v>
      </c>
      <c r="G1440" s="31">
        <f t="shared" si="0"/>
        <v>0</v>
      </c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</row>
    <row r="1441" spans="1:26" ht="14.25" customHeight="1" x14ac:dyDescent="0.25">
      <c r="A1441" s="37" t="s">
        <v>44</v>
      </c>
      <c r="B1441" s="37" t="s">
        <v>48</v>
      </c>
      <c r="C1441" s="37" t="s">
        <v>40</v>
      </c>
      <c r="D1441" s="37" t="s">
        <v>41</v>
      </c>
      <c r="E1441" s="38">
        <v>326.17</v>
      </c>
      <c r="F1441" s="39">
        <f t="shared" si="23"/>
        <v>326.17</v>
      </c>
      <c r="G1441" s="31">
        <f t="shared" si="0"/>
        <v>0</v>
      </c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</row>
    <row r="1442" spans="1:26" ht="14.25" customHeight="1" x14ac:dyDescent="0.25">
      <c r="A1442" s="37" t="s">
        <v>63</v>
      </c>
      <c r="B1442" s="37" t="s">
        <v>48</v>
      </c>
      <c r="C1442" s="37" t="s">
        <v>68</v>
      </c>
      <c r="D1442" s="37" t="s">
        <v>50</v>
      </c>
      <c r="E1442" s="38">
        <v>6141.18</v>
      </c>
      <c r="F1442" s="39">
        <f t="shared" si="23"/>
        <v>6141.18</v>
      </c>
      <c r="G1442" s="31">
        <f t="shared" si="0"/>
        <v>0</v>
      </c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</row>
    <row r="1443" spans="1:26" ht="14.25" customHeight="1" x14ac:dyDescent="0.25">
      <c r="A1443" s="37" t="s">
        <v>47</v>
      </c>
      <c r="B1443" s="37" t="s">
        <v>57</v>
      </c>
      <c r="C1443" s="37" t="s">
        <v>45</v>
      </c>
      <c r="D1443" s="37" t="s">
        <v>59</v>
      </c>
      <c r="E1443" s="38">
        <v>5228.25</v>
      </c>
      <c r="F1443" s="39">
        <f t="shared" si="23"/>
        <v>5228.25</v>
      </c>
      <c r="G1443" s="31">
        <f t="shared" si="0"/>
        <v>0</v>
      </c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</row>
    <row r="1444" spans="1:26" ht="14.25" customHeight="1" x14ac:dyDescent="0.25">
      <c r="A1444" s="37" t="s">
        <v>47</v>
      </c>
      <c r="B1444" s="37" t="s">
        <v>57</v>
      </c>
      <c r="C1444" s="37" t="s">
        <v>58</v>
      </c>
      <c r="D1444" s="37" t="s">
        <v>54</v>
      </c>
      <c r="E1444" s="38">
        <v>9343.66</v>
      </c>
      <c r="F1444" s="39">
        <f t="shared" si="23"/>
        <v>9343.66</v>
      </c>
      <c r="G1444" s="31">
        <f t="shared" si="0"/>
        <v>0</v>
      </c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</row>
    <row r="1445" spans="1:26" ht="14.25" customHeight="1" x14ac:dyDescent="0.25">
      <c r="A1445" s="37" t="s">
        <v>38</v>
      </c>
      <c r="B1445" s="37" t="s">
        <v>48</v>
      </c>
      <c r="C1445" s="37" t="s">
        <v>58</v>
      </c>
      <c r="D1445" s="37" t="s">
        <v>54</v>
      </c>
      <c r="E1445" s="38">
        <v>1873.63</v>
      </c>
      <c r="F1445" s="39">
        <f t="shared" si="23"/>
        <v>1873.63</v>
      </c>
      <c r="G1445" s="31">
        <f t="shared" si="0"/>
        <v>0</v>
      </c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</row>
    <row r="1446" spans="1:26" ht="14.25" customHeight="1" x14ac:dyDescent="0.25">
      <c r="A1446" s="37" t="s">
        <v>47</v>
      </c>
      <c r="B1446" s="37" t="s">
        <v>57</v>
      </c>
      <c r="C1446" s="37" t="s">
        <v>58</v>
      </c>
      <c r="D1446" s="37" t="s">
        <v>50</v>
      </c>
      <c r="E1446" s="38">
        <v>5790.31</v>
      </c>
      <c r="F1446" s="39">
        <f t="shared" si="23"/>
        <v>5790.31</v>
      </c>
      <c r="G1446" s="31">
        <f t="shared" si="0"/>
        <v>0</v>
      </c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</row>
    <row r="1447" spans="1:26" ht="14.25" customHeight="1" x14ac:dyDescent="0.25">
      <c r="A1447" s="37" t="s">
        <v>63</v>
      </c>
      <c r="B1447" s="37" t="s">
        <v>52</v>
      </c>
      <c r="C1447" s="37" t="s">
        <v>68</v>
      </c>
      <c r="D1447" s="37" t="s">
        <v>50</v>
      </c>
      <c r="E1447" s="38">
        <v>8389.02</v>
      </c>
      <c r="F1447" s="39">
        <f t="shared" si="23"/>
        <v>8389.02</v>
      </c>
      <c r="G1447" s="31">
        <f t="shared" si="0"/>
        <v>0</v>
      </c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</row>
    <row r="1448" spans="1:26" ht="14.25" customHeight="1" x14ac:dyDescent="0.25">
      <c r="A1448" s="37" t="s">
        <v>47</v>
      </c>
      <c r="B1448" s="37" t="s">
        <v>57</v>
      </c>
      <c r="C1448" s="37" t="s">
        <v>70</v>
      </c>
      <c r="D1448" s="37" t="s">
        <v>50</v>
      </c>
      <c r="E1448" s="38">
        <v>9950.44</v>
      </c>
      <c r="F1448" s="39">
        <f t="shared" si="23"/>
        <v>9950.44</v>
      </c>
      <c r="G1448" s="31">
        <f t="shared" si="0"/>
        <v>0</v>
      </c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</row>
    <row r="1449" spans="1:26" ht="14.25" customHeight="1" x14ac:dyDescent="0.25">
      <c r="A1449" s="37" t="s">
        <v>44</v>
      </c>
      <c r="B1449" s="37" t="s">
        <v>57</v>
      </c>
      <c r="C1449" s="37" t="s">
        <v>49</v>
      </c>
      <c r="D1449" s="37" t="s">
        <v>50</v>
      </c>
      <c r="E1449" s="38">
        <v>7503.59</v>
      </c>
      <c r="F1449" s="39">
        <f t="shared" si="23"/>
        <v>7503.59</v>
      </c>
      <c r="G1449" s="31">
        <f t="shared" si="0"/>
        <v>0</v>
      </c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</row>
    <row r="1450" spans="1:26" ht="14.25" customHeight="1" x14ac:dyDescent="0.25">
      <c r="A1450" s="37" t="s">
        <v>63</v>
      </c>
      <c r="B1450" s="37" t="s">
        <v>57</v>
      </c>
      <c r="C1450" s="37" t="s">
        <v>40</v>
      </c>
      <c r="D1450" s="37" t="s">
        <v>54</v>
      </c>
      <c r="E1450" s="38">
        <v>6002.12</v>
      </c>
      <c r="F1450" s="39">
        <f t="shared" si="23"/>
        <v>6002.12</v>
      </c>
      <c r="G1450" s="31">
        <f t="shared" si="0"/>
        <v>0</v>
      </c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</row>
    <row r="1451" spans="1:26" ht="14.25" customHeight="1" x14ac:dyDescent="0.25">
      <c r="A1451" s="37" t="s">
        <v>63</v>
      </c>
      <c r="B1451" s="37" t="s">
        <v>57</v>
      </c>
      <c r="C1451" s="37" t="s">
        <v>45</v>
      </c>
      <c r="D1451" s="37" t="s">
        <v>54</v>
      </c>
      <c r="E1451" s="38">
        <v>4201.05</v>
      </c>
      <c r="F1451" s="39">
        <f t="shared" si="23"/>
        <v>4201.05</v>
      </c>
      <c r="G1451" s="31">
        <f t="shared" si="0"/>
        <v>0</v>
      </c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</row>
    <row r="1452" spans="1:26" ht="14.25" customHeight="1" x14ac:dyDescent="0.25">
      <c r="A1452" s="37" t="s">
        <v>63</v>
      </c>
      <c r="B1452" s="37" t="s">
        <v>39</v>
      </c>
      <c r="C1452" s="37" t="s">
        <v>66</v>
      </c>
      <c r="D1452" s="37" t="s">
        <v>50</v>
      </c>
      <c r="E1452" s="38">
        <v>361.12</v>
      </c>
      <c r="F1452" s="39">
        <f t="shared" si="23"/>
        <v>361.12</v>
      </c>
      <c r="G1452" s="31">
        <f t="shared" si="0"/>
        <v>0</v>
      </c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</row>
    <row r="1453" spans="1:26" ht="14.25" customHeight="1" x14ac:dyDescent="0.25">
      <c r="A1453" s="37" t="s">
        <v>47</v>
      </c>
      <c r="B1453" s="37" t="s">
        <v>48</v>
      </c>
      <c r="C1453" s="37" t="s">
        <v>66</v>
      </c>
      <c r="D1453" s="37" t="s">
        <v>54</v>
      </c>
      <c r="E1453" s="38">
        <v>3282.69</v>
      </c>
      <c r="F1453" s="39">
        <f t="shared" si="23"/>
        <v>3282.69</v>
      </c>
      <c r="G1453" s="31">
        <f t="shared" si="0"/>
        <v>0</v>
      </c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</row>
    <row r="1454" spans="1:26" ht="14.25" customHeight="1" x14ac:dyDescent="0.25">
      <c r="A1454" s="37" t="s">
        <v>44</v>
      </c>
      <c r="B1454" s="37" t="s">
        <v>57</v>
      </c>
      <c r="C1454" s="37" t="s">
        <v>70</v>
      </c>
      <c r="D1454" s="37" t="s">
        <v>54</v>
      </c>
      <c r="E1454" s="38">
        <v>5702.68</v>
      </c>
      <c r="F1454" s="39">
        <f t="shared" si="23"/>
        <v>5702.68</v>
      </c>
      <c r="G1454" s="31">
        <f t="shared" si="0"/>
        <v>0</v>
      </c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</row>
    <row r="1455" spans="1:26" ht="14.25" customHeight="1" x14ac:dyDescent="0.25">
      <c r="A1455" s="37" t="s">
        <v>44</v>
      </c>
      <c r="B1455" s="37" t="s">
        <v>39</v>
      </c>
      <c r="C1455" s="37" t="s">
        <v>66</v>
      </c>
      <c r="D1455" s="37" t="s">
        <v>59</v>
      </c>
      <c r="E1455" s="38">
        <v>6842.14</v>
      </c>
      <c r="F1455" s="39">
        <f t="shared" si="23"/>
        <v>6842.14</v>
      </c>
      <c r="G1455" s="31">
        <f t="shared" si="0"/>
        <v>0</v>
      </c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</row>
    <row r="1456" spans="1:26" ht="14.25" customHeight="1" x14ac:dyDescent="0.25">
      <c r="A1456" s="37" t="s">
        <v>38</v>
      </c>
      <c r="B1456" s="37" t="s">
        <v>48</v>
      </c>
      <c r="C1456" s="37" t="s">
        <v>45</v>
      </c>
      <c r="D1456" s="37" t="s">
        <v>54</v>
      </c>
      <c r="E1456" s="38">
        <v>5810.73</v>
      </c>
      <c r="F1456" s="39">
        <f t="shared" si="23"/>
        <v>5810.73</v>
      </c>
      <c r="G1456" s="31">
        <f t="shared" si="0"/>
        <v>0</v>
      </c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</row>
    <row r="1457" spans="1:26" ht="14.25" customHeight="1" x14ac:dyDescent="0.25">
      <c r="A1457" s="37" t="s">
        <v>63</v>
      </c>
      <c r="B1457" s="37" t="s">
        <v>57</v>
      </c>
      <c r="C1457" s="37" t="s">
        <v>49</v>
      </c>
      <c r="D1457" s="37" t="s">
        <v>41</v>
      </c>
      <c r="E1457" s="38">
        <v>5928.4</v>
      </c>
      <c r="F1457" s="39">
        <f t="shared" si="23"/>
        <v>5928.4</v>
      </c>
      <c r="G1457" s="31">
        <f t="shared" si="0"/>
        <v>0</v>
      </c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</row>
    <row r="1458" spans="1:26" ht="14.25" customHeight="1" x14ac:dyDescent="0.25">
      <c r="A1458" s="37" t="s">
        <v>38</v>
      </c>
      <c r="B1458" s="37" t="s">
        <v>39</v>
      </c>
      <c r="C1458" s="37" t="s">
        <v>53</v>
      </c>
      <c r="D1458" s="37" t="s">
        <v>41</v>
      </c>
      <c r="E1458" s="38">
        <v>3772.17</v>
      </c>
      <c r="F1458" s="39">
        <f t="shared" si="23"/>
        <v>3772.17</v>
      </c>
      <c r="G1458" s="31">
        <f t="shared" si="0"/>
        <v>0</v>
      </c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</row>
    <row r="1459" spans="1:26" ht="14.25" customHeight="1" x14ac:dyDescent="0.25">
      <c r="A1459" s="37" t="s">
        <v>47</v>
      </c>
      <c r="B1459" s="37" t="s">
        <v>39</v>
      </c>
      <c r="C1459" s="37" t="s">
        <v>64</v>
      </c>
      <c r="D1459" s="37" t="s">
        <v>59</v>
      </c>
      <c r="E1459" s="38">
        <v>9566.86</v>
      </c>
      <c r="F1459" s="39">
        <f t="shared" si="23"/>
        <v>9566.86</v>
      </c>
      <c r="G1459" s="31">
        <f t="shared" si="0"/>
        <v>0</v>
      </c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</row>
    <row r="1460" spans="1:26" ht="14.25" customHeight="1" x14ac:dyDescent="0.25">
      <c r="A1460" s="37" t="s">
        <v>47</v>
      </c>
      <c r="B1460" s="37" t="s">
        <v>57</v>
      </c>
      <c r="C1460" s="37" t="s">
        <v>69</v>
      </c>
      <c r="D1460" s="37" t="s">
        <v>50</v>
      </c>
      <c r="E1460" s="38">
        <v>3405.76</v>
      </c>
      <c r="F1460" s="39">
        <f t="shared" si="23"/>
        <v>3405.76</v>
      </c>
      <c r="G1460" s="31">
        <f t="shared" si="0"/>
        <v>0</v>
      </c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</row>
    <row r="1461" spans="1:26" ht="14.25" customHeight="1" x14ac:dyDescent="0.25">
      <c r="A1461" s="37" t="s">
        <v>47</v>
      </c>
      <c r="B1461" s="37" t="s">
        <v>52</v>
      </c>
      <c r="C1461" s="37" t="s">
        <v>49</v>
      </c>
      <c r="D1461" s="37" t="s">
        <v>54</v>
      </c>
      <c r="E1461" s="38">
        <v>3755.3</v>
      </c>
      <c r="F1461" s="39">
        <f t="shared" si="23"/>
        <v>3755.3</v>
      </c>
      <c r="G1461" s="31">
        <f t="shared" si="0"/>
        <v>0</v>
      </c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  <c r="X1461" s="36"/>
      <c r="Y1461" s="36"/>
      <c r="Z1461" s="36"/>
    </row>
    <row r="1462" spans="1:26" ht="14.25" customHeight="1" x14ac:dyDescent="0.25">
      <c r="A1462" s="37" t="s">
        <v>47</v>
      </c>
      <c r="B1462" s="37" t="s">
        <v>52</v>
      </c>
      <c r="C1462" s="37" t="s">
        <v>66</v>
      </c>
      <c r="D1462" s="37" t="s">
        <v>50</v>
      </c>
      <c r="E1462" s="38">
        <v>4402.17</v>
      </c>
      <c r="F1462" s="39">
        <f t="shared" si="23"/>
        <v>4402.17</v>
      </c>
      <c r="G1462" s="31">
        <f t="shared" si="0"/>
        <v>0</v>
      </c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  <c r="X1462" s="36"/>
      <c r="Y1462" s="36"/>
      <c r="Z1462" s="36"/>
    </row>
    <row r="1463" spans="1:26" ht="14.25" customHeight="1" x14ac:dyDescent="0.25">
      <c r="A1463" s="37" t="s">
        <v>44</v>
      </c>
      <c r="B1463" s="37" t="s">
        <v>52</v>
      </c>
      <c r="C1463" s="37" t="s">
        <v>49</v>
      </c>
      <c r="D1463" s="37" t="s">
        <v>54</v>
      </c>
      <c r="E1463" s="38">
        <v>9163.49</v>
      </c>
      <c r="F1463" s="39">
        <f t="shared" si="23"/>
        <v>9163.49</v>
      </c>
      <c r="G1463" s="31">
        <f t="shared" si="0"/>
        <v>0</v>
      </c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  <c r="X1463" s="36"/>
      <c r="Y1463" s="36"/>
      <c r="Z1463" s="36"/>
    </row>
    <row r="1464" spans="1:26" ht="14.25" customHeight="1" x14ac:dyDescent="0.25">
      <c r="A1464" s="37" t="s">
        <v>47</v>
      </c>
      <c r="B1464" s="37" t="s">
        <v>57</v>
      </c>
      <c r="C1464" s="37" t="s">
        <v>69</v>
      </c>
      <c r="D1464" s="37" t="s">
        <v>50</v>
      </c>
      <c r="E1464" s="38">
        <v>6599.01</v>
      </c>
      <c r="F1464" s="39">
        <f t="shared" si="23"/>
        <v>6599.01</v>
      </c>
      <c r="G1464" s="31">
        <f t="shared" si="0"/>
        <v>0</v>
      </c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  <c r="X1464" s="36"/>
      <c r="Y1464" s="36"/>
      <c r="Z1464" s="36"/>
    </row>
    <row r="1465" spans="1:26" ht="14.25" customHeight="1" x14ac:dyDescent="0.25">
      <c r="A1465" s="37" t="s">
        <v>38</v>
      </c>
      <c r="B1465" s="37" t="s">
        <v>52</v>
      </c>
      <c r="C1465" s="37" t="s">
        <v>70</v>
      </c>
      <c r="D1465" s="37" t="s">
        <v>54</v>
      </c>
      <c r="E1465" s="38">
        <v>3165.52</v>
      </c>
      <c r="F1465" s="39">
        <f t="shared" si="23"/>
        <v>3165.52</v>
      </c>
      <c r="G1465" s="31">
        <f t="shared" si="0"/>
        <v>0</v>
      </c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  <c r="X1465" s="36"/>
      <c r="Y1465" s="36"/>
      <c r="Z1465" s="36"/>
    </row>
    <row r="1466" spans="1:26" ht="14.25" customHeight="1" x14ac:dyDescent="0.25">
      <c r="A1466" s="37" t="s">
        <v>47</v>
      </c>
      <c r="B1466" s="37" t="s">
        <v>39</v>
      </c>
      <c r="C1466" s="37" t="s">
        <v>53</v>
      </c>
      <c r="D1466" s="37" t="s">
        <v>59</v>
      </c>
      <c r="E1466" s="38">
        <v>9281.7099999999991</v>
      </c>
      <c r="F1466" s="39">
        <f t="shared" si="23"/>
        <v>9281.7099999999991</v>
      </c>
      <c r="G1466" s="31">
        <f t="shared" si="0"/>
        <v>0</v>
      </c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  <c r="X1466" s="36"/>
      <c r="Y1466" s="36"/>
      <c r="Z1466" s="36"/>
    </row>
    <row r="1467" spans="1:26" ht="14.25" customHeight="1" x14ac:dyDescent="0.25">
      <c r="A1467" s="37" t="s">
        <v>38</v>
      </c>
      <c r="B1467" s="37" t="s">
        <v>48</v>
      </c>
      <c r="C1467" s="37" t="s">
        <v>69</v>
      </c>
      <c r="D1467" s="37" t="s">
        <v>54</v>
      </c>
      <c r="E1467" s="38">
        <v>7235.89</v>
      </c>
      <c r="F1467" s="39">
        <f t="shared" si="23"/>
        <v>7235.89</v>
      </c>
      <c r="G1467" s="31">
        <f t="shared" si="0"/>
        <v>0</v>
      </c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</row>
    <row r="1468" spans="1:26" ht="14.25" customHeight="1" x14ac:dyDescent="0.25">
      <c r="A1468" s="37" t="s">
        <v>63</v>
      </c>
      <c r="B1468" s="37" t="s">
        <v>48</v>
      </c>
      <c r="C1468" s="37" t="s">
        <v>66</v>
      </c>
      <c r="D1468" s="37" t="s">
        <v>50</v>
      </c>
      <c r="E1468" s="38">
        <v>7784.31</v>
      </c>
      <c r="F1468" s="39">
        <f t="shared" si="23"/>
        <v>7784.31</v>
      </c>
      <c r="G1468" s="31">
        <f t="shared" si="0"/>
        <v>0</v>
      </c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  <c r="X1468" s="36"/>
      <c r="Y1468" s="36"/>
      <c r="Z1468" s="36"/>
    </row>
    <row r="1469" spans="1:26" ht="14.25" customHeight="1" x14ac:dyDescent="0.25">
      <c r="A1469" s="37" t="s">
        <v>47</v>
      </c>
      <c r="B1469" s="37" t="s">
        <v>57</v>
      </c>
      <c r="C1469" s="37" t="s">
        <v>64</v>
      </c>
      <c r="D1469" s="37" t="s">
        <v>54</v>
      </c>
      <c r="E1469" s="38">
        <v>1692.37</v>
      </c>
      <c r="F1469" s="39">
        <f t="shared" si="23"/>
        <v>1692.37</v>
      </c>
      <c r="G1469" s="31">
        <f t="shared" si="0"/>
        <v>0</v>
      </c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</row>
    <row r="1470" spans="1:26" ht="14.25" customHeight="1" x14ac:dyDescent="0.25">
      <c r="A1470" s="37" t="s">
        <v>63</v>
      </c>
      <c r="B1470" s="37" t="s">
        <v>57</v>
      </c>
      <c r="C1470" s="37" t="s">
        <v>66</v>
      </c>
      <c r="D1470" s="37" t="s">
        <v>41</v>
      </c>
      <c r="E1470" s="38">
        <v>4847.0600000000004</v>
      </c>
      <c r="F1470" s="39">
        <f t="shared" si="23"/>
        <v>4847.0600000000004</v>
      </c>
      <c r="G1470" s="31">
        <f t="shared" si="0"/>
        <v>0</v>
      </c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</row>
    <row r="1471" spans="1:26" ht="14.25" customHeight="1" x14ac:dyDescent="0.25">
      <c r="A1471" s="37" t="s">
        <v>47</v>
      </c>
      <c r="B1471" s="37" t="s">
        <v>52</v>
      </c>
      <c r="C1471" s="37" t="s">
        <v>55</v>
      </c>
      <c r="D1471" s="37" t="s">
        <v>50</v>
      </c>
      <c r="E1471" s="38">
        <v>8490.77</v>
      </c>
      <c r="F1471" s="39">
        <f t="shared" si="23"/>
        <v>8490.77</v>
      </c>
      <c r="G1471" s="31">
        <f t="shared" si="0"/>
        <v>0</v>
      </c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</row>
    <row r="1472" spans="1:26" ht="14.25" customHeight="1" x14ac:dyDescent="0.25">
      <c r="A1472" s="37" t="s">
        <v>38</v>
      </c>
      <c r="B1472" s="37" t="s">
        <v>39</v>
      </c>
      <c r="C1472" s="37" t="s">
        <v>66</v>
      </c>
      <c r="D1472" s="37" t="s">
        <v>41</v>
      </c>
      <c r="E1472" s="38">
        <v>3713.35</v>
      </c>
      <c r="F1472" s="39">
        <f t="shared" si="23"/>
        <v>3713.35</v>
      </c>
      <c r="G1472" s="31">
        <f t="shared" si="0"/>
        <v>0</v>
      </c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</row>
    <row r="1473" spans="1:26" ht="14.25" customHeight="1" x14ac:dyDescent="0.25">
      <c r="A1473" s="37" t="s">
        <v>47</v>
      </c>
      <c r="B1473" s="37" t="s">
        <v>48</v>
      </c>
      <c r="C1473" s="37" t="s">
        <v>66</v>
      </c>
      <c r="D1473" s="37" t="s">
        <v>41</v>
      </c>
      <c r="E1473" s="38">
        <v>9560.08</v>
      </c>
      <c r="F1473" s="39">
        <f t="shared" si="23"/>
        <v>9560.08</v>
      </c>
      <c r="G1473" s="31">
        <f t="shared" si="0"/>
        <v>0</v>
      </c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</row>
    <row r="1474" spans="1:26" ht="14.25" customHeight="1" x14ac:dyDescent="0.25">
      <c r="A1474" s="37" t="s">
        <v>38</v>
      </c>
      <c r="B1474" s="37" t="s">
        <v>57</v>
      </c>
      <c r="C1474" s="37" t="s">
        <v>67</v>
      </c>
      <c r="D1474" s="37" t="s">
        <v>41</v>
      </c>
      <c r="E1474" s="38">
        <v>8561.11</v>
      </c>
      <c r="F1474" s="39">
        <f t="shared" si="23"/>
        <v>8561.11</v>
      </c>
      <c r="G1474" s="31">
        <f t="shared" si="0"/>
        <v>0</v>
      </c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</row>
    <row r="1475" spans="1:26" ht="14.25" customHeight="1" x14ac:dyDescent="0.25">
      <c r="A1475" s="37" t="s">
        <v>47</v>
      </c>
      <c r="B1475" s="37" t="s">
        <v>39</v>
      </c>
      <c r="C1475" s="37" t="s">
        <v>66</v>
      </c>
      <c r="D1475" s="37" t="s">
        <v>59</v>
      </c>
      <c r="E1475" s="38">
        <v>3538.01</v>
      </c>
      <c r="F1475" s="39">
        <f t="shared" ref="F1475:F1538" si="24">IF(AND(B1475=$I$2,C1475=$I$3,D1475=$I$4),E1475*95%,E1475)</f>
        <v>3538.01</v>
      </c>
      <c r="G1475" s="31">
        <f t="shared" si="0"/>
        <v>0</v>
      </c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</row>
    <row r="1476" spans="1:26" ht="14.25" customHeight="1" x14ac:dyDescent="0.25">
      <c r="A1476" s="37" t="s">
        <v>47</v>
      </c>
      <c r="B1476" s="37" t="s">
        <v>39</v>
      </c>
      <c r="C1476" s="37" t="s">
        <v>58</v>
      </c>
      <c r="D1476" s="37" t="s">
        <v>50</v>
      </c>
      <c r="E1476" s="38">
        <v>854.24</v>
      </c>
      <c r="F1476" s="39">
        <f t="shared" si="24"/>
        <v>854.24</v>
      </c>
      <c r="G1476" s="31">
        <f t="shared" si="0"/>
        <v>0</v>
      </c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</row>
    <row r="1477" spans="1:26" ht="14.25" customHeight="1" x14ac:dyDescent="0.25">
      <c r="A1477" s="37" t="s">
        <v>63</v>
      </c>
      <c r="B1477" s="37" t="s">
        <v>48</v>
      </c>
      <c r="C1477" s="37" t="s">
        <v>68</v>
      </c>
      <c r="D1477" s="37" t="s">
        <v>59</v>
      </c>
      <c r="E1477" s="38">
        <v>2921.66</v>
      </c>
      <c r="F1477" s="39">
        <f t="shared" si="24"/>
        <v>2921.66</v>
      </c>
      <c r="G1477" s="31">
        <f t="shared" si="0"/>
        <v>0</v>
      </c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  <c r="X1477" s="36"/>
      <c r="Y1477" s="36"/>
      <c r="Z1477" s="36"/>
    </row>
    <row r="1478" spans="1:26" ht="14.25" customHeight="1" x14ac:dyDescent="0.25">
      <c r="A1478" s="37" t="s">
        <v>38</v>
      </c>
      <c r="B1478" s="37" t="s">
        <v>57</v>
      </c>
      <c r="C1478" s="37" t="s">
        <v>65</v>
      </c>
      <c r="D1478" s="37" t="s">
        <v>59</v>
      </c>
      <c r="E1478" s="38">
        <v>2231.81</v>
      </c>
      <c r="F1478" s="39">
        <f t="shared" si="24"/>
        <v>2231.81</v>
      </c>
      <c r="G1478" s="31">
        <f t="shared" si="0"/>
        <v>0</v>
      </c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  <c r="X1478" s="36"/>
      <c r="Y1478" s="36"/>
      <c r="Z1478" s="36"/>
    </row>
    <row r="1479" spans="1:26" ht="14.25" customHeight="1" x14ac:dyDescent="0.25">
      <c r="A1479" s="37" t="s">
        <v>44</v>
      </c>
      <c r="B1479" s="37" t="s">
        <v>52</v>
      </c>
      <c r="C1479" s="37" t="s">
        <v>64</v>
      </c>
      <c r="D1479" s="37" t="s">
        <v>54</v>
      </c>
      <c r="E1479" s="38">
        <v>8428.4</v>
      </c>
      <c r="F1479" s="39">
        <f t="shared" si="24"/>
        <v>8428.4</v>
      </c>
      <c r="G1479" s="31">
        <f t="shared" si="0"/>
        <v>0</v>
      </c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</row>
    <row r="1480" spans="1:26" ht="14.25" customHeight="1" x14ac:dyDescent="0.25">
      <c r="A1480" s="37" t="s">
        <v>44</v>
      </c>
      <c r="B1480" s="37" t="s">
        <v>52</v>
      </c>
      <c r="C1480" s="37" t="s">
        <v>55</v>
      </c>
      <c r="D1480" s="37" t="s">
        <v>54</v>
      </c>
      <c r="E1480" s="38">
        <v>3729.75</v>
      </c>
      <c r="F1480" s="39">
        <f t="shared" si="24"/>
        <v>3729.75</v>
      </c>
      <c r="G1480" s="31">
        <f t="shared" si="0"/>
        <v>0</v>
      </c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  <c r="X1480" s="36"/>
      <c r="Y1480" s="36"/>
      <c r="Z1480" s="36"/>
    </row>
    <row r="1481" spans="1:26" ht="14.25" customHeight="1" x14ac:dyDescent="0.25">
      <c r="A1481" s="37" t="s">
        <v>44</v>
      </c>
      <c r="B1481" s="37" t="s">
        <v>52</v>
      </c>
      <c r="C1481" s="37" t="s">
        <v>53</v>
      </c>
      <c r="D1481" s="37" t="s">
        <v>59</v>
      </c>
      <c r="E1481" s="38">
        <v>7596.38</v>
      </c>
      <c r="F1481" s="39">
        <f t="shared" si="24"/>
        <v>7596.38</v>
      </c>
      <c r="G1481" s="31">
        <f t="shared" si="0"/>
        <v>0</v>
      </c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36"/>
    </row>
    <row r="1482" spans="1:26" ht="14.25" customHeight="1" x14ac:dyDescent="0.25">
      <c r="A1482" s="37" t="s">
        <v>63</v>
      </c>
      <c r="B1482" s="37" t="s">
        <v>52</v>
      </c>
      <c r="C1482" s="37" t="s">
        <v>68</v>
      </c>
      <c r="D1482" s="37" t="s">
        <v>59</v>
      </c>
      <c r="E1482" s="38">
        <v>9912.23</v>
      </c>
      <c r="F1482" s="39">
        <f t="shared" si="24"/>
        <v>9912.23</v>
      </c>
      <c r="G1482" s="31">
        <f t="shared" si="0"/>
        <v>0</v>
      </c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  <c r="X1482" s="36"/>
      <c r="Y1482" s="36"/>
      <c r="Z1482" s="36"/>
    </row>
    <row r="1483" spans="1:26" ht="14.25" customHeight="1" x14ac:dyDescent="0.25">
      <c r="A1483" s="37" t="s">
        <v>44</v>
      </c>
      <c r="B1483" s="37" t="s">
        <v>39</v>
      </c>
      <c r="C1483" s="37" t="s">
        <v>69</v>
      </c>
      <c r="D1483" s="37" t="s">
        <v>50</v>
      </c>
      <c r="E1483" s="38">
        <v>9151.75</v>
      </c>
      <c r="F1483" s="39">
        <f t="shared" si="24"/>
        <v>9151.75</v>
      </c>
      <c r="G1483" s="31">
        <f t="shared" si="0"/>
        <v>0</v>
      </c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  <c r="X1483" s="36"/>
      <c r="Y1483" s="36"/>
      <c r="Z1483" s="36"/>
    </row>
    <row r="1484" spans="1:26" ht="14.25" customHeight="1" x14ac:dyDescent="0.25">
      <c r="A1484" s="37" t="s">
        <v>47</v>
      </c>
      <c r="B1484" s="37" t="s">
        <v>57</v>
      </c>
      <c r="C1484" s="37" t="s">
        <v>70</v>
      </c>
      <c r="D1484" s="37" t="s">
        <v>59</v>
      </c>
      <c r="E1484" s="38">
        <v>7529.57</v>
      </c>
      <c r="F1484" s="39">
        <f t="shared" si="24"/>
        <v>7529.57</v>
      </c>
      <c r="G1484" s="31">
        <f t="shared" si="0"/>
        <v>0</v>
      </c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  <c r="X1484" s="36"/>
      <c r="Y1484" s="36"/>
      <c r="Z1484" s="36"/>
    </row>
    <row r="1485" spans="1:26" ht="14.25" customHeight="1" x14ac:dyDescent="0.25">
      <c r="A1485" s="37" t="s">
        <v>47</v>
      </c>
      <c r="B1485" s="37" t="s">
        <v>39</v>
      </c>
      <c r="C1485" s="37" t="s">
        <v>69</v>
      </c>
      <c r="D1485" s="37" t="s">
        <v>54</v>
      </c>
      <c r="E1485" s="38">
        <v>4634.6000000000004</v>
      </c>
      <c r="F1485" s="39">
        <f t="shared" si="24"/>
        <v>4634.6000000000004</v>
      </c>
      <c r="G1485" s="31">
        <f t="shared" si="0"/>
        <v>0</v>
      </c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  <c r="X1485" s="36"/>
      <c r="Y1485" s="36"/>
      <c r="Z1485" s="36"/>
    </row>
    <row r="1486" spans="1:26" ht="14.25" customHeight="1" x14ac:dyDescent="0.25">
      <c r="A1486" s="37" t="s">
        <v>44</v>
      </c>
      <c r="B1486" s="37" t="s">
        <v>57</v>
      </c>
      <c r="C1486" s="37" t="s">
        <v>66</v>
      </c>
      <c r="D1486" s="37" t="s">
        <v>54</v>
      </c>
      <c r="E1486" s="38">
        <v>3858.08</v>
      </c>
      <c r="F1486" s="39">
        <f t="shared" si="24"/>
        <v>3858.08</v>
      </c>
      <c r="G1486" s="31">
        <f t="shared" si="0"/>
        <v>0</v>
      </c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</row>
    <row r="1487" spans="1:26" ht="14.25" customHeight="1" x14ac:dyDescent="0.25">
      <c r="A1487" s="37" t="s">
        <v>63</v>
      </c>
      <c r="B1487" s="37" t="s">
        <v>57</v>
      </c>
      <c r="C1487" s="37" t="s">
        <v>55</v>
      </c>
      <c r="D1487" s="37" t="s">
        <v>41</v>
      </c>
      <c r="E1487" s="38">
        <v>1527.41</v>
      </c>
      <c r="F1487" s="39">
        <f t="shared" si="24"/>
        <v>1527.41</v>
      </c>
      <c r="G1487" s="31">
        <f t="shared" si="0"/>
        <v>0</v>
      </c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  <c r="X1487" s="36"/>
      <c r="Y1487" s="36"/>
      <c r="Z1487" s="36"/>
    </row>
    <row r="1488" spans="1:26" ht="14.25" customHeight="1" x14ac:dyDescent="0.25">
      <c r="A1488" s="37" t="s">
        <v>44</v>
      </c>
      <c r="B1488" s="37" t="s">
        <v>39</v>
      </c>
      <c r="C1488" s="37" t="s">
        <v>70</v>
      </c>
      <c r="D1488" s="37" t="s">
        <v>50</v>
      </c>
      <c r="E1488" s="38">
        <v>1412.64</v>
      </c>
      <c r="F1488" s="39">
        <f t="shared" si="24"/>
        <v>1412.64</v>
      </c>
      <c r="G1488" s="31">
        <f t="shared" si="0"/>
        <v>0</v>
      </c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</row>
    <row r="1489" spans="1:26" ht="14.25" customHeight="1" x14ac:dyDescent="0.25">
      <c r="A1489" s="37" t="s">
        <v>38</v>
      </c>
      <c r="B1489" s="37" t="s">
        <v>39</v>
      </c>
      <c r="C1489" s="37" t="s">
        <v>58</v>
      </c>
      <c r="D1489" s="37" t="s">
        <v>59</v>
      </c>
      <c r="E1489" s="38">
        <v>3411.16</v>
      </c>
      <c r="F1489" s="39">
        <f t="shared" si="24"/>
        <v>3411.16</v>
      </c>
      <c r="G1489" s="31">
        <f t="shared" si="0"/>
        <v>0</v>
      </c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</row>
    <row r="1490" spans="1:26" ht="14.25" customHeight="1" x14ac:dyDescent="0.25">
      <c r="A1490" s="37" t="s">
        <v>44</v>
      </c>
      <c r="B1490" s="37" t="s">
        <v>39</v>
      </c>
      <c r="C1490" s="37" t="s">
        <v>45</v>
      </c>
      <c r="D1490" s="37" t="s">
        <v>41</v>
      </c>
      <c r="E1490" s="38">
        <v>7378.89</v>
      </c>
      <c r="F1490" s="39">
        <f t="shared" si="24"/>
        <v>7009.9454999999998</v>
      </c>
      <c r="G1490" s="31">
        <f t="shared" si="0"/>
        <v>-368.94450000000052</v>
      </c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</row>
    <row r="1491" spans="1:26" ht="14.25" customHeight="1" x14ac:dyDescent="0.25">
      <c r="A1491" s="37" t="s">
        <v>44</v>
      </c>
      <c r="B1491" s="37" t="s">
        <v>48</v>
      </c>
      <c r="C1491" s="37" t="s">
        <v>55</v>
      </c>
      <c r="D1491" s="37" t="s">
        <v>50</v>
      </c>
      <c r="E1491" s="38">
        <v>3423.29</v>
      </c>
      <c r="F1491" s="39">
        <f t="shared" si="24"/>
        <v>3423.29</v>
      </c>
      <c r="G1491" s="31">
        <f t="shared" si="0"/>
        <v>0</v>
      </c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</row>
    <row r="1492" spans="1:26" ht="14.25" customHeight="1" x14ac:dyDescent="0.25">
      <c r="A1492" s="37" t="s">
        <v>63</v>
      </c>
      <c r="B1492" s="37" t="s">
        <v>48</v>
      </c>
      <c r="C1492" s="37" t="s">
        <v>45</v>
      </c>
      <c r="D1492" s="37" t="s">
        <v>50</v>
      </c>
      <c r="E1492" s="38">
        <v>6610.66</v>
      </c>
      <c r="F1492" s="39">
        <f t="shared" si="24"/>
        <v>6610.66</v>
      </c>
      <c r="G1492" s="31">
        <f t="shared" si="0"/>
        <v>0</v>
      </c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</row>
    <row r="1493" spans="1:26" ht="14.25" customHeight="1" x14ac:dyDescent="0.25">
      <c r="A1493" s="37" t="s">
        <v>63</v>
      </c>
      <c r="B1493" s="37" t="s">
        <v>48</v>
      </c>
      <c r="C1493" s="37" t="s">
        <v>66</v>
      </c>
      <c r="D1493" s="37" t="s">
        <v>54</v>
      </c>
      <c r="E1493" s="38">
        <v>3383.18</v>
      </c>
      <c r="F1493" s="39">
        <f t="shared" si="24"/>
        <v>3383.18</v>
      </c>
      <c r="G1493" s="31">
        <f t="shared" si="0"/>
        <v>0</v>
      </c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</row>
    <row r="1494" spans="1:26" ht="14.25" customHeight="1" x14ac:dyDescent="0.25">
      <c r="A1494" s="37" t="s">
        <v>44</v>
      </c>
      <c r="B1494" s="37" t="s">
        <v>52</v>
      </c>
      <c r="C1494" s="37" t="s">
        <v>66</v>
      </c>
      <c r="D1494" s="37" t="s">
        <v>50</v>
      </c>
      <c r="E1494" s="38">
        <v>6292.11</v>
      </c>
      <c r="F1494" s="39">
        <f t="shared" si="24"/>
        <v>6292.11</v>
      </c>
      <c r="G1494" s="31">
        <f t="shared" si="0"/>
        <v>0</v>
      </c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</row>
    <row r="1495" spans="1:26" ht="14.25" customHeight="1" x14ac:dyDescent="0.25">
      <c r="A1495" s="37" t="s">
        <v>38</v>
      </c>
      <c r="B1495" s="37" t="s">
        <v>48</v>
      </c>
      <c r="C1495" s="37" t="s">
        <v>65</v>
      </c>
      <c r="D1495" s="37" t="s">
        <v>54</v>
      </c>
      <c r="E1495" s="38">
        <v>1762.03</v>
      </c>
      <c r="F1495" s="39">
        <f t="shared" si="24"/>
        <v>1762.03</v>
      </c>
      <c r="G1495" s="31">
        <f t="shared" si="0"/>
        <v>0</v>
      </c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</row>
    <row r="1496" spans="1:26" ht="14.25" customHeight="1" x14ac:dyDescent="0.25">
      <c r="A1496" s="37" t="s">
        <v>47</v>
      </c>
      <c r="B1496" s="37" t="s">
        <v>48</v>
      </c>
      <c r="C1496" s="37" t="s">
        <v>65</v>
      </c>
      <c r="D1496" s="37" t="s">
        <v>59</v>
      </c>
      <c r="E1496" s="38">
        <v>4519.2</v>
      </c>
      <c r="F1496" s="39">
        <f t="shared" si="24"/>
        <v>4519.2</v>
      </c>
      <c r="G1496" s="31">
        <f t="shared" si="0"/>
        <v>0</v>
      </c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</row>
    <row r="1497" spans="1:26" ht="14.25" customHeight="1" x14ac:dyDescent="0.25">
      <c r="A1497" s="37" t="s">
        <v>44</v>
      </c>
      <c r="B1497" s="37" t="s">
        <v>57</v>
      </c>
      <c r="C1497" s="37" t="s">
        <v>49</v>
      </c>
      <c r="D1497" s="37" t="s">
        <v>59</v>
      </c>
      <c r="E1497" s="38">
        <v>2908.29</v>
      </c>
      <c r="F1497" s="39">
        <f t="shared" si="24"/>
        <v>2908.29</v>
      </c>
      <c r="G1497" s="31">
        <f t="shared" si="0"/>
        <v>0</v>
      </c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</row>
    <row r="1498" spans="1:26" ht="14.25" customHeight="1" x14ac:dyDescent="0.25">
      <c r="A1498" s="37" t="s">
        <v>63</v>
      </c>
      <c r="B1498" s="37" t="s">
        <v>52</v>
      </c>
      <c r="C1498" s="37" t="s">
        <v>45</v>
      </c>
      <c r="D1498" s="37" t="s">
        <v>59</v>
      </c>
      <c r="E1498" s="38">
        <v>5379.41</v>
      </c>
      <c r="F1498" s="39">
        <f t="shared" si="24"/>
        <v>5379.41</v>
      </c>
      <c r="G1498" s="31">
        <f t="shared" si="0"/>
        <v>0</v>
      </c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</row>
    <row r="1499" spans="1:26" ht="14.25" customHeight="1" x14ac:dyDescent="0.25">
      <c r="A1499" s="37" t="s">
        <v>63</v>
      </c>
      <c r="B1499" s="37" t="s">
        <v>48</v>
      </c>
      <c r="C1499" s="37" t="s">
        <v>64</v>
      </c>
      <c r="D1499" s="37" t="s">
        <v>59</v>
      </c>
      <c r="E1499" s="38">
        <v>4752.33</v>
      </c>
      <c r="F1499" s="39">
        <f t="shared" si="24"/>
        <v>4752.33</v>
      </c>
      <c r="G1499" s="31">
        <f t="shared" si="0"/>
        <v>0</v>
      </c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</row>
    <row r="1500" spans="1:26" ht="14.25" customHeight="1" x14ac:dyDescent="0.25">
      <c r="A1500" s="37" t="s">
        <v>63</v>
      </c>
      <c r="B1500" s="37" t="s">
        <v>57</v>
      </c>
      <c r="C1500" s="37" t="s">
        <v>53</v>
      </c>
      <c r="D1500" s="37" t="s">
        <v>41</v>
      </c>
      <c r="E1500" s="38">
        <v>3812.82</v>
      </c>
      <c r="F1500" s="39">
        <f t="shared" si="24"/>
        <v>3812.82</v>
      </c>
      <c r="G1500" s="31">
        <f t="shared" si="0"/>
        <v>0</v>
      </c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</row>
    <row r="1501" spans="1:26" ht="14.25" customHeight="1" x14ac:dyDescent="0.25">
      <c r="A1501" s="37" t="s">
        <v>44</v>
      </c>
      <c r="B1501" s="37" t="s">
        <v>39</v>
      </c>
      <c r="C1501" s="37" t="s">
        <v>64</v>
      </c>
      <c r="D1501" s="37" t="s">
        <v>54</v>
      </c>
      <c r="E1501" s="38">
        <v>8442.98</v>
      </c>
      <c r="F1501" s="39">
        <f t="shared" si="24"/>
        <v>8442.98</v>
      </c>
      <c r="G1501" s="31">
        <f t="shared" si="0"/>
        <v>0</v>
      </c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</row>
    <row r="1502" spans="1:26" ht="14.25" customHeight="1" x14ac:dyDescent="0.25">
      <c r="A1502" s="37" t="s">
        <v>38</v>
      </c>
      <c r="B1502" s="37" t="s">
        <v>57</v>
      </c>
      <c r="C1502" s="37" t="s">
        <v>64</v>
      </c>
      <c r="D1502" s="37" t="s">
        <v>50</v>
      </c>
      <c r="E1502" s="38">
        <v>6238.42</v>
      </c>
      <c r="F1502" s="39">
        <f t="shared" si="24"/>
        <v>6238.42</v>
      </c>
      <c r="G1502" s="31">
        <f t="shared" si="0"/>
        <v>0</v>
      </c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</row>
    <row r="1503" spans="1:26" ht="14.25" customHeight="1" x14ac:dyDescent="0.25">
      <c r="A1503" s="37" t="s">
        <v>38</v>
      </c>
      <c r="B1503" s="37" t="s">
        <v>52</v>
      </c>
      <c r="C1503" s="37" t="s">
        <v>45</v>
      </c>
      <c r="D1503" s="37" t="s">
        <v>59</v>
      </c>
      <c r="E1503" s="38">
        <v>7960.8</v>
      </c>
      <c r="F1503" s="39">
        <f t="shared" si="24"/>
        <v>7960.8</v>
      </c>
      <c r="G1503" s="31">
        <f t="shared" si="0"/>
        <v>0</v>
      </c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</row>
    <row r="1504" spans="1:26" ht="14.25" customHeight="1" x14ac:dyDescent="0.25">
      <c r="A1504" s="37" t="s">
        <v>47</v>
      </c>
      <c r="B1504" s="37" t="s">
        <v>52</v>
      </c>
      <c r="C1504" s="37" t="s">
        <v>53</v>
      </c>
      <c r="D1504" s="37" t="s">
        <v>59</v>
      </c>
      <c r="E1504" s="38">
        <v>7202.27</v>
      </c>
      <c r="F1504" s="39">
        <f t="shared" si="24"/>
        <v>7202.27</v>
      </c>
      <c r="G1504" s="31">
        <f t="shared" si="0"/>
        <v>0</v>
      </c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</row>
    <row r="1505" spans="1:26" ht="14.25" customHeight="1" x14ac:dyDescent="0.25">
      <c r="A1505" s="37" t="s">
        <v>44</v>
      </c>
      <c r="B1505" s="37" t="s">
        <v>52</v>
      </c>
      <c r="C1505" s="37" t="s">
        <v>53</v>
      </c>
      <c r="D1505" s="37" t="s">
        <v>41</v>
      </c>
      <c r="E1505" s="38">
        <v>4502.4799999999996</v>
      </c>
      <c r="F1505" s="39">
        <f t="shared" si="24"/>
        <v>4502.4799999999996</v>
      </c>
      <c r="G1505" s="31">
        <f t="shared" si="0"/>
        <v>0</v>
      </c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</row>
    <row r="1506" spans="1:26" ht="14.25" customHeight="1" x14ac:dyDescent="0.25">
      <c r="A1506" s="37" t="s">
        <v>63</v>
      </c>
      <c r="B1506" s="37" t="s">
        <v>48</v>
      </c>
      <c r="C1506" s="37" t="s">
        <v>55</v>
      </c>
      <c r="D1506" s="37" t="s">
        <v>54</v>
      </c>
      <c r="E1506" s="38">
        <v>5711.3</v>
      </c>
      <c r="F1506" s="39">
        <f t="shared" si="24"/>
        <v>5711.3</v>
      </c>
      <c r="G1506" s="31">
        <f t="shared" si="0"/>
        <v>0</v>
      </c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</row>
    <row r="1507" spans="1:26" ht="14.25" customHeight="1" x14ac:dyDescent="0.25">
      <c r="A1507" s="37" t="s">
        <v>47</v>
      </c>
      <c r="B1507" s="37" t="s">
        <v>52</v>
      </c>
      <c r="C1507" s="37" t="s">
        <v>45</v>
      </c>
      <c r="D1507" s="37" t="s">
        <v>54</v>
      </c>
      <c r="E1507" s="38">
        <v>1783.3</v>
      </c>
      <c r="F1507" s="39">
        <f t="shared" si="24"/>
        <v>1783.3</v>
      </c>
      <c r="G1507" s="31">
        <f t="shared" si="0"/>
        <v>0</v>
      </c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</row>
    <row r="1508" spans="1:26" ht="14.25" customHeight="1" x14ac:dyDescent="0.25">
      <c r="A1508" s="37" t="s">
        <v>44</v>
      </c>
      <c r="B1508" s="37" t="s">
        <v>57</v>
      </c>
      <c r="C1508" s="37" t="s">
        <v>67</v>
      </c>
      <c r="D1508" s="37" t="s">
        <v>50</v>
      </c>
      <c r="E1508" s="38">
        <v>369.52</v>
      </c>
      <c r="F1508" s="39">
        <f t="shared" si="24"/>
        <v>369.52</v>
      </c>
      <c r="G1508" s="31">
        <f t="shared" si="0"/>
        <v>0</v>
      </c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</row>
    <row r="1509" spans="1:26" ht="14.25" customHeight="1" x14ac:dyDescent="0.25">
      <c r="A1509" s="37" t="s">
        <v>47</v>
      </c>
      <c r="B1509" s="37" t="s">
        <v>57</v>
      </c>
      <c r="C1509" s="37" t="s">
        <v>69</v>
      </c>
      <c r="D1509" s="37" t="s">
        <v>59</v>
      </c>
      <c r="E1509" s="38">
        <v>750.92</v>
      </c>
      <c r="F1509" s="39">
        <f t="shared" si="24"/>
        <v>750.92</v>
      </c>
      <c r="G1509" s="31">
        <f t="shared" si="0"/>
        <v>0</v>
      </c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</row>
    <row r="1510" spans="1:26" ht="14.25" customHeight="1" x14ac:dyDescent="0.25">
      <c r="A1510" s="37" t="s">
        <v>44</v>
      </c>
      <c r="B1510" s="37" t="s">
        <v>52</v>
      </c>
      <c r="C1510" s="37" t="s">
        <v>70</v>
      </c>
      <c r="D1510" s="37" t="s">
        <v>59</v>
      </c>
      <c r="E1510" s="38">
        <v>1357.37</v>
      </c>
      <c r="F1510" s="39">
        <f t="shared" si="24"/>
        <v>1357.37</v>
      </c>
      <c r="G1510" s="31">
        <f t="shared" si="0"/>
        <v>0</v>
      </c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</row>
    <row r="1511" spans="1:26" ht="14.25" customHeight="1" x14ac:dyDescent="0.25">
      <c r="A1511" s="37" t="s">
        <v>38</v>
      </c>
      <c r="B1511" s="37" t="s">
        <v>52</v>
      </c>
      <c r="C1511" s="37" t="s">
        <v>67</v>
      </c>
      <c r="D1511" s="37" t="s">
        <v>59</v>
      </c>
      <c r="E1511" s="38">
        <v>15.33</v>
      </c>
      <c r="F1511" s="39">
        <f t="shared" si="24"/>
        <v>15.33</v>
      </c>
      <c r="G1511" s="31">
        <f t="shared" si="0"/>
        <v>0</v>
      </c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</row>
    <row r="1512" spans="1:26" ht="14.25" customHeight="1" x14ac:dyDescent="0.25">
      <c r="A1512" s="37" t="s">
        <v>38</v>
      </c>
      <c r="B1512" s="37" t="s">
        <v>39</v>
      </c>
      <c r="C1512" s="37" t="s">
        <v>69</v>
      </c>
      <c r="D1512" s="37" t="s">
        <v>54</v>
      </c>
      <c r="E1512" s="38">
        <v>5308.63</v>
      </c>
      <c r="F1512" s="39">
        <f t="shared" si="24"/>
        <v>5308.63</v>
      </c>
      <c r="G1512" s="31">
        <f t="shared" si="0"/>
        <v>0</v>
      </c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</row>
    <row r="1513" spans="1:26" ht="14.25" customHeight="1" x14ac:dyDescent="0.25">
      <c r="A1513" s="37" t="s">
        <v>38</v>
      </c>
      <c r="B1513" s="37" t="s">
        <v>57</v>
      </c>
      <c r="C1513" s="37" t="s">
        <v>69</v>
      </c>
      <c r="D1513" s="37" t="s">
        <v>54</v>
      </c>
      <c r="E1513" s="38">
        <v>4945.1000000000004</v>
      </c>
      <c r="F1513" s="39">
        <f t="shared" si="24"/>
        <v>4945.1000000000004</v>
      </c>
      <c r="G1513" s="31">
        <f t="shared" si="0"/>
        <v>0</v>
      </c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</row>
    <row r="1514" spans="1:26" ht="14.25" customHeight="1" x14ac:dyDescent="0.25">
      <c r="A1514" s="37" t="s">
        <v>63</v>
      </c>
      <c r="B1514" s="37" t="s">
        <v>39</v>
      </c>
      <c r="C1514" s="37" t="s">
        <v>65</v>
      </c>
      <c r="D1514" s="37" t="s">
        <v>50</v>
      </c>
      <c r="E1514" s="38">
        <v>8201.57</v>
      </c>
      <c r="F1514" s="39">
        <f t="shared" si="24"/>
        <v>8201.57</v>
      </c>
      <c r="G1514" s="31">
        <f t="shared" si="0"/>
        <v>0</v>
      </c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</row>
    <row r="1515" spans="1:26" ht="14.25" customHeight="1" x14ac:dyDescent="0.25">
      <c r="A1515" s="37" t="s">
        <v>38</v>
      </c>
      <c r="B1515" s="37" t="s">
        <v>39</v>
      </c>
      <c r="C1515" s="37" t="s">
        <v>68</v>
      </c>
      <c r="D1515" s="37" t="s">
        <v>59</v>
      </c>
      <c r="E1515" s="38">
        <v>7070.37</v>
      </c>
      <c r="F1515" s="39">
        <f t="shared" si="24"/>
        <v>7070.37</v>
      </c>
      <c r="G1515" s="31">
        <f t="shared" si="0"/>
        <v>0</v>
      </c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</row>
    <row r="1516" spans="1:26" ht="14.25" customHeight="1" x14ac:dyDescent="0.25">
      <c r="A1516" s="37" t="s">
        <v>63</v>
      </c>
      <c r="B1516" s="37" t="s">
        <v>52</v>
      </c>
      <c r="C1516" s="37" t="s">
        <v>49</v>
      </c>
      <c r="D1516" s="37" t="s">
        <v>59</v>
      </c>
      <c r="E1516" s="38">
        <v>9579.83</v>
      </c>
      <c r="F1516" s="39">
        <f t="shared" si="24"/>
        <v>9579.83</v>
      </c>
      <c r="G1516" s="31">
        <f t="shared" si="0"/>
        <v>0</v>
      </c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</row>
    <row r="1517" spans="1:26" ht="14.25" customHeight="1" x14ac:dyDescent="0.25">
      <c r="A1517" s="37" t="s">
        <v>63</v>
      </c>
      <c r="B1517" s="37" t="s">
        <v>52</v>
      </c>
      <c r="C1517" s="37" t="s">
        <v>55</v>
      </c>
      <c r="D1517" s="37" t="s">
        <v>59</v>
      </c>
      <c r="E1517" s="38">
        <v>9139</v>
      </c>
      <c r="F1517" s="39">
        <f t="shared" si="24"/>
        <v>9139</v>
      </c>
      <c r="G1517" s="31">
        <f t="shared" si="0"/>
        <v>0</v>
      </c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</row>
    <row r="1518" spans="1:26" ht="14.25" customHeight="1" x14ac:dyDescent="0.25">
      <c r="A1518" s="37" t="s">
        <v>44</v>
      </c>
      <c r="B1518" s="37" t="s">
        <v>57</v>
      </c>
      <c r="C1518" s="37" t="s">
        <v>67</v>
      </c>
      <c r="D1518" s="37" t="s">
        <v>41</v>
      </c>
      <c r="E1518" s="38">
        <v>7226.38</v>
      </c>
      <c r="F1518" s="39">
        <f t="shared" si="24"/>
        <v>7226.38</v>
      </c>
      <c r="G1518" s="31">
        <f t="shared" si="0"/>
        <v>0</v>
      </c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</row>
    <row r="1519" spans="1:26" ht="14.25" customHeight="1" x14ac:dyDescent="0.25">
      <c r="A1519" s="37" t="s">
        <v>63</v>
      </c>
      <c r="B1519" s="37" t="s">
        <v>57</v>
      </c>
      <c r="C1519" s="37" t="s">
        <v>65</v>
      </c>
      <c r="D1519" s="37" t="s">
        <v>59</v>
      </c>
      <c r="E1519" s="38">
        <v>8638.9599999999991</v>
      </c>
      <c r="F1519" s="39">
        <f t="shared" si="24"/>
        <v>8638.9599999999991</v>
      </c>
      <c r="G1519" s="31">
        <f t="shared" si="0"/>
        <v>0</v>
      </c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</row>
    <row r="1520" spans="1:26" ht="14.25" customHeight="1" x14ac:dyDescent="0.25">
      <c r="A1520" s="37" t="s">
        <v>44</v>
      </c>
      <c r="B1520" s="37" t="s">
        <v>52</v>
      </c>
      <c r="C1520" s="37" t="s">
        <v>40</v>
      </c>
      <c r="D1520" s="37" t="s">
        <v>50</v>
      </c>
      <c r="E1520" s="38">
        <v>327.45</v>
      </c>
      <c r="F1520" s="39">
        <f t="shared" si="24"/>
        <v>327.45</v>
      </c>
      <c r="G1520" s="31">
        <f t="shared" si="0"/>
        <v>0</v>
      </c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</row>
    <row r="1521" spans="1:26" ht="14.25" customHeight="1" x14ac:dyDescent="0.25">
      <c r="A1521" s="37" t="s">
        <v>38</v>
      </c>
      <c r="B1521" s="37" t="s">
        <v>52</v>
      </c>
      <c r="C1521" s="37" t="s">
        <v>70</v>
      </c>
      <c r="D1521" s="37" t="s">
        <v>41</v>
      </c>
      <c r="E1521" s="38">
        <v>9171.9699999999993</v>
      </c>
      <c r="F1521" s="39">
        <f t="shared" si="24"/>
        <v>9171.9699999999993</v>
      </c>
      <c r="G1521" s="31">
        <f t="shared" si="0"/>
        <v>0</v>
      </c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</row>
    <row r="1522" spans="1:26" ht="14.25" customHeight="1" x14ac:dyDescent="0.25">
      <c r="A1522" s="37" t="s">
        <v>38</v>
      </c>
      <c r="B1522" s="37" t="s">
        <v>52</v>
      </c>
      <c r="C1522" s="37" t="s">
        <v>67</v>
      </c>
      <c r="D1522" s="37" t="s">
        <v>59</v>
      </c>
      <c r="E1522" s="38">
        <v>9341.7900000000009</v>
      </c>
      <c r="F1522" s="39">
        <f t="shared" si="24"/>
        <v>9341.7900000000009</v>
      </c>
      <c r="G1522" s="31">
        <f t="shared" si="0"/>
        <v>0</v>
      </c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</row>
    <row r="1523" spans="1:26" ht="14.25" customHeight="1" x14ac:dyDescent="0.25">
      <c r="A1523" s="37" t="s">
        <v>38</v>
      </c>
      <c r="B1523" s="37" t="s">
        <v>52</v>
      </c>
      <c r="C1523" s="37" t="s">
        <v>58</v>
      </c>
      <c r="D1523" s="37" t="s">
        <v>59</v>
      </c>
      <c r="E1523" s="38">
        <v>3642.07</v>
      </c>
      <c r="F1523" s="39">
        <f t="shared" si="24"/>
        <v>3642.07</v>
      </c>
      <c r="G1523" s="31">
        <f t="shared" si="0"/>
        <v>0</v>
      </c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</row>
    <row r="1524" spans="1:26" ht="14.25" customHeight="1" x14ac:dyDescent="0.25">
      <c r="A1524" s="37" t="s">
        <v>47</v>
      </c>
      <c r="B1524" s="37" t="s">
        <v>52</v>
      </c>
      <c r="C1524" s="37" t="s">
        <v>68</v>
      </c>
      <c r="D1524" s="37" t="s">
        <v>50</v>
      </c>
      <c r="E1524" s="38">
        <v>1971.35</v>
      </c>
      <c r="F1524" s="39">
        <f t="shared" si="24"/>
        <v>1971.35</v>
      </c>
      <c r="G1524" s="31">
        <f t="shared" si="0"/>
        <v>0</v>
      </c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</row>
    <row r="1525" spans="1:26" ht="14.25" customHeight="1" x14ac:dyDescent="0.25">
      <c r="A1525" s="37" t="s">
        <v>44</v>
      </c>
      <c r="B1525" s="37" t="s">
        <v>52</v>
      </c>
      <c r="C1525" s="37" t="s">
        <v>66</v>
      </c>
      <c r="D1525" s="37" t="s">
        <v>41</v>
      </c>
      <c r="E1525" s="38">
        <v>7701.91</v>
      </c>
      <c r="F1525" s="39">
        <f t="shared" si="24"/>
        <v>7701.91</v>
      </c>
      <c r="G1525" s="31">
        <f t="shared" si="0"/>
        <v>0</v>
      </c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</row>
    <row r="1526" spans="1:26" ht="14.25" customHeight="1" x14ac:dyDescent="0.25">
      <c r="A1526" s="37" t="s">
        <v>44</v>
      </c>
      <c r="B1526" s="37" t="s">
        <v>52</v>
      </c>
      <c r="C1526" s="37" t="s">
        <v>64</v>
      </c>
      <c r="D1526" s="37" t="s">
        <v>54</v>
      </c>
      <c r="E1526" s="38">
        <v>8238.6</v>
      </c>
      <c r="F1526" s="39">
        <f t="shared" si="24"/>
        <v>8238.6</v>
      </c>
      <c r="G1526" s="31">
        <f t="shared" si="0"/>
        <v>0</v>
      </c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</row>
    <row r="1527" spans="1:26" ht="14.25" customHeight="1" x14ac:dyDescent="0.25">
      <c r="A1527" s="37" t="s">
        <v>44</v>
      </c>
      <c r="B1527" s="37" t="s">
        <v>48</v>
      </c>
      <c r="C1527" s="37" t="s">
        <v>65</v>
      </c>
      <c r="D1527" s="37" t="s">
        <v>59</v>
      </c>
      <c r="E1527" s="38">
        <v>3364.07</v>
      </c>
      <c r="F1527" s="39">
        <f t="shared" si="24"/>
        <v>3364.07</v>
      </c>
      <c r="G1527" s="31">
        <f t="shared" si="0"/>
        <v>0</v>
      </c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</row>
    <row r="1528" spans="1:26" ht="14.25" customHeight="1" x14ac:dyDescent="0.25">
      <c r="A1528" s="37" t="s">
        <v>63</v>
      </c>
      <c r="B1528" s="37" t="s">
        <v>48</v>
      </c>
      <c r="C1528" s="37" t="s">
        <v>58</v>
      </c>
      <c r="D1528" s="37" t="s">
        <v>41</v>
      </c>
      <c r="E1528" s="38">
        <v>1780.07</v>
      </c>
      <c r="F1528" s="39">
        <f t="shared" si="24"/>
        <v>1780.07</v>
      </c>
      <c r="G1528" s="31">
        <f t="shared" si="0"/>
        <v>0</v>
      </c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</row>
    <row r="1529" spans="1:26" ht="14.25" customHeight="1" x14ac:dyDescent="0.25">
      <c r="A1529" s="37" t="s">
        <v>63</v>
      </c>
      <c r="B1529" s="37" t="s">
        <v>57</v>
      </c>
      <c r="C1529" s="37" t="s">
        <v>58</v>
      </c>
      <c r="D1529" s="37" t="s">
        <v>59</v>
      </c>
      <c r="E1529" s="38">
        <v>6786.19</v>
      </c>
      <c r="F1529" s="39">
        <f t="shared" si="24"/>
        <v>6786.19</v>
      </c>
      <c r="G1529" s="31">
        <f t="shared" si="0"/>
        <v>0</v>
      </c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</row>
    <row r="1530" spans="1:26" ht="14.25" customHeight="1" x14ac:dyDescent="0.25">
      <c r="A1530" s="37" t="s">
        <v>44</v>
      </c>
      <c r="B1530" s="37" t="s">
        <v>39</v>
      </c>
      <c r="C1530" s="37" t="s">
        <v>70</v>
      </c>
      <c r="D1530" s="37" t="s">
        <v>54</v>
      </c>
      <c r="E1530" s="38">
        <v>8351.94</v>
      </c>
      <c r="F1530" s="39">
        <f t="shared" si="24"/>
        <v>8351.94</v>
      </c>
      <c r="G1530" s="31">
        <f t="shared" si="0"/>
        <v>0</v>
      </c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</row>
    <row r="1531" spans="1:26" ht="14.25" customHeight="1" x14ac:dyDescent="0.25">
      <c r="A1531" s="37" t="s">
        <v>44</v>
      </c>
      <c r="B1531" s="37" t="s">
        <v>39</v>
      </c>
      <c r="C1531" s="37" t="s">
        <v>66</v>
      </c>
      <c r="D1531" s="37" t="s">
        <v>54</v>
      </c>
      <c r="E1531" s="38">
        <v>1480.98</v>
      </c>
      <c r="F1531" s="39">
        <f t="shared" si="24"/>
        <v>1480.98</v>
      </c>
      <c r="G1531" s="31">
        <f t="shared" si="0"/>
        <v>0</v>
      </c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</row>
    <row r="1532" spans="1:26" ht="14.25" customHeight="1" x14ac:dyDescent="0.25">
      <c r="A1532" s="37" t="s">
        <v>63</v>
      </c>
      <c r="B1532" s="37" t="s">
        <v>39</v>
      </c>
      <c r="C1532" s="37" t="s">
        <v>45</v>
      </c>
      <c r="D1532" s="37" t="s">
        <v>50</v>
      </c>
      <c r="E1532" s="38">
        <v>3050.15</v>
      </c>
      <c r="F1532" s="39">
        <f t="shared" si="24"/>
        <v>3050.15</v>
      </c>
      <c r="G1532" s="31">
        <f t="shared" si="0"/>
        <v>0</v>
      </c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</row>
    <row r="1533" spans="1:26" ht="14.25" customHeight="1" x14ac:dyDescent="0.25">
      <c r="A1533" s="37" t="s">
        <v>38</v>
      </c>
      <c r="B1533" s="37" t="s">
        <v>39</v>
      </c>
      <c r="C1533" s="37" t="s">
        <v>66</v>
      </c>
      <c r="D1533" s="37" t="s">
        <v>41</v>
      </c>
      <c r="E1533" s="38">
        <v>9247.17</v>
      </c>
      <c r="F1533" s="39">
        <f t="shared" si="24"/>
        <v>9247.17</v>
      </c>
      <c r="G1533" s="31">
        <f t="shared" si="0"/>
        <v>0</v>
      </c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</row>
    <row r="1534" spans="1:26" ht="14.25" customHeight="1" x14ac:dyDescent="0.25">
      <c r="A1534" s="37" t="s">
        <v>44</v>
      </c>
      <c r="B1534" s="37" t="s">
        <v>39</v>
      </c>
      <c r="C1534" s="37" t="s">
        <v>68</v>
      </c>
      <c r="D1534" s="37" t="s">
        <v>41</v>
      </c>
      <c r="E1534" s="38">
        <v>5552.08</v>
      </c>
      <c r="F1534" s="39">
        <f t="shared" si="24"/>
        <v>5552.08</v>
      </c>
      <c r="G1534" s="31">
        <f t="shared" si="0"/>
        <v>0</v>
      </c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</row>
    <row r="1535" spans="1:26" ht="14.25" customHeight="1" x14ac:dyDescent="0.25">
      <c r="A1535" s="37" t="s">
        <v>63</v>
      </c>
      <c r="B1535" s="37" t="s">
        <v>48</v>
      </c>
      <c r="C1535" s="37" t="s">
        <v>53</v>
      </c>
      <c r="D1535" s="37" t="s">
        <v>54</v>
      </c>
      <c r="E1535" s="38">
        <v>5054.24</v>
      </c>
      <c r="F1535" s="39">
        <f t="shared" si="24"/>
        <v>5054.24</v>
      </c>
      <c r="G1535" s="31">
        <f t="shared" si="0"/>
        <v>0</v>
      </c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</row>
    <row r="1536" spans="1:26" ht="14.25" customHeight="1" x14ac:dyDescent="0.25">
      <c r="A1536" s="37" t="s">
        <v>44</v>
      </c>
      <c r="B1536" s="37" t="s">
        <v>57</v>
      </c>
      <c r="C1536" s="37" t="s">
        <v>70</v>
      </c>
      <c r="D1536" s="37" t="s">
        <v>59</v>
      </c>
      <c r="E1536" s="38">
        <v>1423.17</v>
      </c>
      <c r="F1536" s="39">
        <f t="shared" si="24"/>
        <v>1423.17</v>
      </c>
      <c r="G1536" s="31">
        <f t="shared" si="0"/>
        <v>0</v>
      </c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</row>
    <row r="1537" spans="1:26" ht="14.25" customHeight="1" x14ac:dyDescent="0.25">
      <c r="A1537" s="37" t="s">
        <v>44</v>
      </c>
      <c r="B1537" s="37" t="s">
        <v>52</v>
      </c>
      <c r="C1537" s="37" t="s">
        <v>45</v>
      </c>
      <c r="D1537" s="37" t="s">
        <v>59</v>
      </c>
      <c r="E1537" s="38">
        <v>3122.03</v>
      </c>
      <c r="F1537" s="39">
        <f t="shared" si="24"/>
        <v>3122.03</v>
      </c>
      <c r="G1537" s="31">
        <f t="shared" si="0"/>
        <v>0</v>
      </c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</row>
    <row r="1538" spans="1:26" ht="14.25" customHeight="1" x14ac:dyDescent="0.25">
      <c r="A1538" s="37" t="s">
        <v>38</v>
      </c>
      <c r="B1538" s="37" t="s">
        <v>48</v>
      </c>
      <c r="C1538" s="37" t="s">
        <v>70</v>
      </c>
      <c r="D1538" s="37" t="s">
        <v>59</v>
      </c>
      <c r="E1538" s="38">
        <v>2888.35</v>
      </c>
      <c r="F1538" s="39">
        <f t="shared" si="24"/>
        <v>2888.35</v>
      </c>
      <c r="G1538" s="31">
        <f t="shared" si="0"/>
        <v>0</v>
      </c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</row>
    <row r="1539" spans="1:26" ht="14.25" customHeight="1" x14ac:dyDescent="0.25">
      <c r="A1539" s="37" t="s">
        <v>44</v>
      </c>
      <c r="B1539" s="37" t="s">
        <v>52</v>
      </c>
      <c r="C1539" s="37" t="s">
        <v>58</v>
      </c>
      <c r="D1539" s="37" t="s">
        <v>41</v>
      </c>
      <c r="E1539" s="38">
        <v>9888.6299999999992</v>
      </c>
      <c r="F1539" s="39">
        <f t="shared" ref="F1539:F1602" si="25">IF(AND(B1539=$I$2,C1539=$I$3,D1539=$I$4),E1539*95%,E1539)</f>
        <v>9888.6299999999992</v>
      </c>
      <c r="G1539" s="31">
        <f t="shared" si="0"/>
        <v>0</v>
      </c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</row>
    <row r="1540" spans="1:26" ht="14.25" customHeight="1" x14ac:dyDescent="0.25">
      <c r="A1540" s="37" t="s">
        <v>44</v>
      </c>
      <c r="B1540" s="37" t="s">
        <v>52</v>
      </c>
      <c r="C1540" s="37" t="s">
        <v>65</v>
      </c>
      <c r="D1540" s="37" t="s">
        <v>50</v>
      </c>
      <c r="E1540" s="38">
        <v>4552.62</v>
      </c>
      <c r="F1540" s="39">
        <f t="shared" si="25"/>
        <v>4552.62</v>
      </c>
      <c r="G1540" s="31">
        <f t="shared" si="0"/>
        <v>0</v>
      </c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</row>
    <row r="1541" spans="1:26" ht="14.25" customHeight="1" x14ac:dyDescent="0.25">
      <c r="A1541" s="37" t="s">
        <v>38</v>
      </c>
      <c r="B1541" s="37" t="s">
        <v>39</v>
      </c>
      <c r="C1541" s="37" t="s">
        <v>66</v>
      </c>
      <c r="D1541" s="37" t="s">
        <v>54</v>
      </c>
      <c r="E1541" s="38">
        <v>9556.16</v>
      </c>
      <c r="F1541" s="39">
        <f t="shared" si="25"/>
        <v>9556.16</v>
      </c>
      <c r="G1541" s="31">
        <f t="shared" si="0"/>
        <v>0</v>
      </c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</row>
    <row r="1542" spans="1:26" ht="14.25" customHeight="1" x14ac:dyDescent="0.25">
      <c r="A1542" s="37" t="s">
        <v>47</v>
      </c>
      <c r="B1542" s="37" t="s">
        <v>39</v>
      </c>
      <c r="C1542" s="37" t="s">
        <v>69</v>
      </c>
      <c r="D1542" s="37" t="s">
        <v>59</v>
      </c>
      <c r="E1542" s="38">
        <v>2963.11</v>
      </c>
      <c r="F1542" s="39">
        <f t="shared" si="25"/>
        <v>2963.11</v>
      </c>
      <c r="G1542" s="31">
        <f t="shared" si="0"/>
        <v>0</v>
      </c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</row>
    <row r="1543" spans="1:26" ht="14.25" customHeight="1" x14ac:dyDescent="0.25">
      <c r="A1543" s="37" t="s">
        <v>47</v>
      </c>
      <c r="B1543" s="37" t="s">
        <v>48</v>
      </c>
      <c r="C1543" s="37" t="s">
        <v>55</v>
      </c>
      <c r="D1543" s="37" t="s">
        <v>59</v>
      </c>
      <c r="E1543" s="38">
        <v>7447.8</v>
      </c>
      <c r="F1543" s="39">
        <f t="shared" si="25"/>
        <v>7447.8</v>
      </c>
      <c r="G1543" s="31">
        <f t="shared" si="0"/>
        <v>0</v>
      </c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</row>
    <row r="1544" spans="1:26" ht="14.25" customHeight="1" x14ac:dyDescent="0.25">
      <c r="A1544" s="37" t="s">
        <v>47</v>
      </c>
      <c r="B1544" s="37" t="s">
        <v>48</v>
      </c>
      <c r="C1544" s="37" t="s">
        <v>40</v>
      </c>
      <c r="D1544" s="37" t="s">
        <v>54</v>
      </c>
      <c r="E1544" s="38">
        <v>9392.94</v>
      </c>
      <c r="F1544" s="39">
        <f t="shared" si="25"/>
        <v>9392.94</v>
      </c>
      <c r="G1544" s="31">
        <f t="shared" si="0"/>
        <v>0</v>
      </c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</row>
    <row r="1545" spans="1:26" ht="14.25" customHeight="1" x14ac:dyDescent="0.25">
      <c r="A1545" s="37" t="s">
        <v>47</v>
      </c>
      <c r="B1545" s="37" t="s">
        <v>48</v>
      </c>
      <c r="C1545" s="37" t="s">
        <v>70</v>
      </c>
      <c r="D1545" s="37" t="s">
        <v>54</v>
      </c>
      <c r="E1545" s="38">
        <v>7255.67</v>
      </c>
      <c r="F1545" s="39">
        <f t="shared" si="25"/>
        <v>7255.67</v>
      </c>
      <c r="G1545" s="31">
        <f t="shared" si="0"/>
        <v>0</v>
      </c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</row>
    <row r="1546" spans="1:26" ht="14.25" customHeight="1" x14ac:dyDescent="0.25">
      <c r="A1546" s="37" t="s">
        <v>47</v>
      </c>
      <c r="B1546" s="37" t="s">
        <v>48</v>
      </c>
      <c r="C1546" s="37" t="s">
        <v>55</v>
      </c>
      <c r="D1546" s="37" t="s">
        <v>50</v>
      </c>
      <c r="E1546" s="38">
        <v>8784.52</v>
      </c>
      <c r="F1546" s="39">
        <f t="shared" si="25"/>
        <v>8784.52</v>
      </c>
      <c r="G1546" s="31">
        <f t="shared" si="0"/>
        <v>0</v>
      </c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</row>
    <row r="1547" spans="1:26" ht="14.25" customHeight="1" x14ac:dyDescent="0.25">
      <c r="A1547" s="37" t="s">
        <v>44</v>
      </c>
      <c r="B1547" s="37" t="s">
        <v>48</v>
      </c>
      <c r="C1547" s="37" t="s">
        <v>64</v>
      </c>
      <c r="D1547" s="37" t="s">
        <v>41</v>
      </c>
      <c r="E1547" s="38">
        <v>2167.65</v>
      </c>
      <c r="F1547" s="39">
        <f t="shared" si="25"/>
        <v>2167.65</v>
      </c>
      <c r="G1547" s="31">
        <f t="shared" si="0"/>
        <v>0</v>
      </c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</row>
    <row r="1548" spans="1:26" ht="14.25" customHeight="1" x14ac:dyDescent="0.25">
      <c r="A1548" s="37" t="s">
        <v>47</v>
      </c>
      <c r="B1548" s="37" t="s">
        <v>48</v>
      </c>
      <c r="C1548" s="37" t="s">
        <v>66</v>
      </c>
      <c r="D1548" s="37" t="s">
        <v>59</v>
      </c>
      <c r="E1548" s="38">
        <v>7248.74</v>
      </c>
      <c r="F1548" s="39">
        <f t="shared" si="25"/>
        <v>7248.74</v>
      </c>
      <c r="G1548" s="31">
        <f t="shared" si="0"/>
        <v>0</v>
      </c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</row>
    <row r="1549" spans="1:26" ht="14.25" customHeight="1" x14ac:dyDescent="0.25">
      <c r="A1549" s="37" t="s">
        <v>44</v>
      </c>
      <c r="B1549" s="37" t="s">
        <v>52</v>
      </c>
      <c r="C1549" s="37" t="s">
        <v>49</v>
      </c>
      <c r="D1549" s="37" t="s">
        <v>50</v>
      </c>
      <c r="E1549" s="38">
        <v>1214.19</v>
      </c>
      <c r="F1549" s="39">
        <f t="shared" si="25"/>
        <v>1214.19</v>
      </c>
      <c r="G1549" s="31">
        <f t="shared" si="0"/>
        <v>0</v>
      </c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</row>
    <row r="1550" spans="1:26" ht="14.25" customHeight="1" x14ac:dyDescent="0.25">
      <c r="A1550" s="37" t="s">
        <v>47</v>
      </c>
      <c r="B1550" s="37" t="s">
        <v>57</v>
      </c>
      <c r="C1550" s="37" t="s">
        <v>45</v>
      </c>
      <c r="D1550" s="37" t="s">
        <v>54</v>
      </c>
      <c r="E1550" s="38">
        <v>3114.36</v>
      </c>
      <c r="F1550" s="39">
        <f t="shared" si="25"/>
        <v>3114.36</v>
      </c>
      <c r="G1550" s="31">
        <f t="shared" si="0"/>
        <v>0</v>
      </c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</row>
    <row r="1551" spans="1:26" ht="14.25" customHeight="1" x14ac:dyDescent="0.25">
      <c r="A1551" s="37" t="s">
        <v>47</v>
      </c>
      <c r="B1551" s="37" t="s">
        <v>57</v>
      </c>
      <c r="C1551" s="37" t="s">
        <v>69</v>
      </c>
      <c r="D1551" s="37" t="s">
        <v>50</v>
      </c>
      <c r="E1551" s="38">
        <v>942.12</v>
      </c>
      <c r="F1551" s="39">
        <f t="shared" si="25"/>
        <v>942.12</v>
      </c>
      <c r="G1551" s="31">
        <f t="shared" si="0"/>
        <v>0</v>
      </c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</row>
    <row r="1552" spans="1:26" ht="14.25" customHeight="1" x14ac:dyDescent="0.25">
      <c r="A1552" s="37" t="s">
        <v>47</v>
      </c>
      <c r="B1552" s="37" t="s">
        <v>52</v>
      </c>
      <c r="C1552" s="37" t="s">
        <v>49</v>
      </c>
      <c r="D1552" s="37" t="s">
        <v>54</v>
      </c>
      <c r="E1552" s="38">
        <v>7793.36</v>
      </c>
      <c r="F1552" s="39">
        <f t="shared" si="25"/>
        <v>7793.36</v>
      </c>
      <c r="G1552" s="31">
        <f t="shared" si="0"/>
        <v>0</v>
      </c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</row>
    <row r="1553" spans="1:26" ht="14.25" customHeight="1" x14ac:dyDescent="0.25">
      <c r="A1553" s="37" t="s">
        <v>44</v>
      </c>
      <c r="B1553" s="37" t="s">
        <v>57</v>
      </c>
      <c r="C1553" s="37" t="s">
        <v>58</v>
      </c>
      <c r="D1553" s="37" t="s">
        <v>50</v>
      </c>
      <c r="E1553" s="38">
        <v>8462.4</v>
      </c>
      <c r="F1553" s="39">
        <f t="shared" si="25"/>
        <v>8462.4</v>
      </c>
      <c r="G1553" s="31">
        <f t="shared" si="0"/>
        <v>0</v>
      </c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</row>
    <row r="1554" spans="1:26" ht="14.25" customHeight="1" x14ac:dyDescent="0.25">
      <c r="A1554" s="37" t="s">
        <v>44</v>
      </c>
      <c r="B1554" s="37" t="s">
        <v>52</v>
      </c>
      <c r="C1554" s="37" t="s">
        <v>65</v>
      </c>
      <c r="D1554" s="37" t="s">
        <v>41</v>
      </c>
      <c r="E1554" s="38">
        <v>881.09</v>
      </c>
      <c r="F1554" s="39">
        <f t="shared" si="25"/>
        <v>881.09</v>
      </c>
      <c r="G1554" s="31">
        <f t="shared" si="0"/>
        <v>0</v>
      </c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</row>
    <row r="1555" spans="1:26" ht="14.25" customHeight="1" x14ac:dyDescent="0.25">
      <c r="A1555" s="37" t="s">
        <v>44</v>
      </c>
      <c r="B1555" s="37" t="s">
        <v>39</v>
      </c>
      <c r="C1555" s="37" t="s">
        <v>68</v>
      </c>
      <c r="D1555" s="37" t="s">
        <v>59</v>
      </c>
      <c r="E1555" s="38">
        <v>410.39</v>
      </c>
      <c r="F1555" s="39">
        <f t="shared" si="25"/>
        <v>410.39</v>
      </c>
      <c r="G1555" s="31">
        <f t="shared" si="0"/>
        <v>0</v>
      </c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</row>
    <row r="1556" spans="1:26" ht="14.25" customHeight="1" x14ac:dyDescent="0.25">
      <c r="A1556" s="37" t="s">
        <v>63</v>
      </c>
      <c r="B1556" s="37" t="s">
        <v>57</v>
      </c>
      <c r="C1556" s="37" t="s">
        <v>68</v>
      </c>
      <c r="D1556" s="37" t="s">
        <v>59</v>
      </c>
      <c r="E1556" s="38">
        <v>7583.42</v>
      </c>
      <c r="F1556" s="39">
        <f t="shared" si="25"/>
        <v>7583.42</v>
      </c>
      <c r="G1556" s="31">
        <f t="shared" si="0"/>
        <v>0</v>
      </c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</row>
    <row r="1557" spans="1:26" ht="14.25" customHeight="1" x14ac:dyDescent="0.25">
      <c r="A1557" s="37" t="s">
        <v>38</v>
      </c>
      <c r="B1557" s="37" t="s">
        <v>52</v>
      </c>
      <c r="C1557" s="37" t="s">
        <v>64</v>
      </c>
      <c r="D1557" s="37" t="s">
        <v>54</v>
      </c>
      <c r="E1557" s="38">
        <v>6741.79</v>
      </c>
      <c r="F1557" s="39">
        <f t="shared" si="25"/>
        <v>6741.79</v>
      </c>
      <c r="G1557" s="31">
        <f t="shared" si="0"/>
        <v>0</v>
      </c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</row>
    <row r="1558" spans="1:26" ht="14.25" customHeight="1" x14ac:dyDescent="0.25">
      <c r="A1558" s="37" t="s">
        <v>44</v>
      </c>
      <c r="B1558" s="37" t="s">
        <v>39</v>
      </c>
      <c r="C1558" s="37" t="s">
        <v>45</v>
      </c>
      <c r="D1558" s="37" t="s">
        <v>41</v>
      </c>
      <c r="E1558" s="38">
        <v>6477.65</v>
      </c>
      <c r="F1558" s="39">
        <f t="shared" si="25"/>
        <v>6153.767499999999</v>
      </c>
      <c r="G1558" s="31">
        <f t="shared" si="0"/>
        <v>-323.88250000000062</v>
      </c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</row>
    <row r="1559" spans="1:26" ht="14.25" customHeight="1" x14ac:dyDescent="0.25">
      <c r="A1559" s="37" t="s">
        <v>44</v>
      </c>
      <c r="B1559" s="37" t="s">
        <v>52</v>
      </c>
      <c r="C1559" s="37" t="s">
        <v>49</v>
      </c>
      <c r="D1559" s="37" t="s">
        <v>54</v>
      </c>
      <c r="E1559" s="38">
        <v>9969.86</v>
      </c>
      <c r="F1559" s="39">
        <f t="shared" si="25"/>
        <v>9969.86</v>
      </c>
      <c r="G1559" s="31">
        <f t="shared" si="0"/>
        <v>0</v>
      </c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</row>
    <row r="1560" spans="1:26" ht="14.25" customHeight="1" x14ac:dyDescent="0.25">
      <c r="A1560" s="37" t="s">
        <v>47</v>
      </c>
      <c r="B1560" s="37" t="s">
        <v>39</v>
      </c>
      <c r="C1560" s="37" t="s">
        <v>40</v>
      </c>
      <c r="D1560" s="37" t="s">
        <v>54</v>
      </c>
      <c r="E1560" s="38">
        <v>664.15</v>
      </c>
      <c r="F1560" s="39">
        <f t="shared" si="25"/>
        <v>664.15</v>
      </c>
      <c r="G1560" s="31">
        <f t="shared" si="0"/>
        <v>0</v>
      </c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</row>
    <row r="1561" spans="1:26" ht="14.25" customHeight="1" x14ac:dyDescent="0.25">
      <c r="A1561" s="37" t="s">
        <v>47</v>
      </c>
      <c r="B1561" s="37" t="s">
        <v>48</v>
      </c>
      <c r="C1561" s="37" t="s">
        <v>66</v>
      </c>
      <c r="D1561" s="37" t="s">
        <v>59</v>
      </c>
      <c r="E1561" s="38">
        <v>7272.97</v>
      </c>
      <c r="F1561" s="39">
        <f t="shared" si="25"/>
        <v>7272.97</v>
      </c>
      <c r="G1561" s="31">
        <f t="shared" si="0"/>
        <v>0</v>
      </c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</row>
    <row r="1562" spans="1:26" ht="14.25" customHeight="1" x14ac:dyDescent="0.25">
      <c r="A1562" s="37" t="s">
        <v>63</v>
      </c>
      <c r="B1562" s="37" t="s">
        <v>48</v>
      </c>
      <c r="C1562" s="37" t="s">
        <v>67</v>
      </c>
      <c r="D1562" s="37" t="s">
        <v>59</v>
      </c>
      <c r="E1562" s="38">
        <v>9438.56</v>
      </c>
      <c r="F1562" s="39">
        <f t="shared" si="25"/>
        <v>9438.56</v>
      </c>
      <c r="G1562" s="31">
        <f t="shared" si="0"/>
        <v>0</v>
      </c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</row>
    <row r="1563" spans="1:26" ht="14.25" customHeight="1" x14ac:dyDescent="0.25">
      <c r="A1563" s="37" t="s">
        <v>47</v>
      </c>
      <c r="B1563" s="37" t="s">
        <v>57</v>
      </c>
      <c r="C1563" s="37" t="s">
        <v>58</v>
      </c>
      <c r="D1563" s="37" t="s">
        <v>50</v>
      </c>
      <c r="E1563" s="38">
        <v>7571.32</v>
      </c>
      <c r="F1563" s="39">
        <f t="shared" si="25"/>
        <v>7571.32</v>
      </c>
      <c r="G1563" s="31">
        <f t="shared" si="0"/>
        <v>0</v>
      </c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</row>
    <row r="1564" spans="1:26" ht="14.25" customHeight="1" x14ac:dyDescent="0.25">
      <c r="A1564" s="37" t="s">
        <v>44</v>
      </c>
      <c r="B1564" s="37" t="s">
        <v>57</v>
      </c>
      <c r="C1564" s="37" t="s">
        <v>55</v>
      </c>
      <c r="D1564" s="37" t="s">
        <v>50</v>
      </c>
      <c r="E1564" s="38">
        <v>5104.68</v>
      </c>
      <c r="F1564" s="39">
        <f t="shared" si="25"/>
        <v>5104.68</v>
      </c>
      <c r="G1564" s="31">
        <f t="shared" si="0"/>
        <v>0</v>
      </c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</row>
    <row r="1565" spans="1:26" ht="14.25" customHeight="1" x14ac:dyDescent="0.25">
      <c r="A1565" s="37" t="s">
        <v>38</v>
      </c>
      <c r="B1565" s="37" t="s">
        <v>48</v>
      </c>
      <c r="C1565" s="37" t="s">
        <v>58</v>
      </c>
      <c r="D1565" s="37" t="s">
        <v>41</v>
      </c>
      <c r="E1565" s="38">
        <v>568.42999999999995</v>
      </c>
      <c r="F1565" s="39">
        <f t="shared" si="25"/>
        <v>568.42999999999995</v>
      </c>
      <c r="G1565" s="31">
        <f t="shared" si="0"/>
        <v>0</v>
      </c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</row>
    <row r="1566" spans="1:26" ht="14.25" customHeight="1" x14ac:dyDescent="0.25">
      <c r="A1566" s="37" t="s">
        <v>47</v>
      </c>
      <c r="B1566" s="37" t="s">
        <v>48</v>
      </c>
      <c r="C1566" s="37" t="s">
        <v>66</v>
      </c>
      <c r="D1566" s="37" t="s">
        <v>41</v>
      </c>
      <c r="E1566" s="38">
        <v>5290.05</v>
      </c>
      <c r="F1566" s="39">
        <f t="shared" si="25"/>
        <v>5290.05</v>
      </c>
      <c r="G1566" s="31">
        <f t="shared" si="0"/>
        <v>0</v>
      </c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</row>
    <row r="1567" spans="1:26" ht="14.25" customHeight="1" x14ac:dyDescent="0.25">
      <c r="A1567" s="37" t="s">
        <v>38</v>
      </c>
      <c r="B1567" s="37" t="s">
        <v>57</v>
      </c>
      <c r="C1567" s="37" t="s">
        <v>53</v>
      </c>
      <c r="D1567" s="37" t="s">
        <v>41</v>
      </c>
      <c r="E1567" s="38">
        <v>8968.09</v>
      </c>
      <c r="F1567" s="39">
        <f t="shared" si="25"/>
        <v>8968.09</v>
      </c>
      <c r="G1567" s="31">
        <f t="shared" si="0"/>
        <v>0</v>
      </c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</row>
    <row r="1568" spans="1:26" ht="14.25" customHeight="1" x14ac:dyDescent="0.25">
      <c r="A1568" s="37" t="s">
        <v>44</v>
      </c>
      <c r="B1568" s="37" t="s">
        <v>57</v>
      </c>
      <c r="C1568" s="37" t="s">
        <v>49</v>
      </c>
      <c r="D1568" s="37" t="s">
        <v>41</v>
      </c>
      <c r="E1568" s="38">
        <v>3896.71</v>
      </c>
      <c r="F1568" s="39">
        <f t="shared" si="25"/>
        <v>3896.71</v>
      </c>
      <c r="G1568" s="31">
        <f t="shared" si="0"/>
        <v>0</v>
      </c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</row>
    <row r="1569" spans="1:26" ht="14.25" customHeight="1" x14ac:dyDescent="0.25">
      <c r="A1569" s="37" t="s">
        <v>44</v>
      </c>
      <c r="B1569" s="37" t="s">
        <v>52</v>
      </c>
      <c r="C1569" s="37" t="s">
        <v>49</v>
      </c>
      <c r="D1569" s="37" t="s">
        <v>50</v>
      </c>
      <c r="E1569" s="38">
        <v>6714.77</v>
      </c>
      <c r="F1569" s="39">
        <f t="shared" si="25"/>
        <v>6714.77</v>
      </c>
      <c r="G1569" s="31">
        <f t="shared" si="0"/>
        <v>0</v>
      </c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</row>
    <row r="1570" spans="1:26" ht="14.25" customHeight="1" x14ac:dyDescent="0.25">
      <c r="A1570" s="37" t="s">
        <v>47</v>
      </c>
      <c r="B1570" s="37" t="s">
        <v>48</v>
      </c>
      <c r="C1570" s="37" t="s">
        <v>69</v>
      </c>
      <c r="D1570" s="37" t="s">
        <v>50</v>
      </c>
      <c r="E1570" s="38">
        <v>9261.0499999999993</v>
      </c>
      <c r="F1570" s="39">
        <f t="shared" si="25"/>
        <v>9261.0499999999993</v>
      </c>
      <c r="G1570" s="31">
        <f t="shared" si="0"/>
        <v>0</v>
      </c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</row>
    <row r="1571" spans="1:26" ht="14.25" customHeight="1" x14ac:dyDescent="0.25">
      <c r="A1571" s="37" t="s">
        <v>38</v>
      </c>
      <c r="B1571" s="37" t="s">
        <v>52</v>
      </c>
      <c r="C1571" s="37" t="s">
        <v>55</v>
      </c>
      <c r="D1571" s="37" t="s">
        <v>41</v>
      </c>
      <c r="E1571" s="38">
        <v>873.9</v>
      </c>
      <c r="F1571" s="39">
        <f t="shared" si="25"/>
        <v>873.9</v>
      </c>
      <c r="G1571" s="31">
        <f t="shared" si="0"/>
        <v>0</v>
      </c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</row>
    <row r="1572" spans="1:26" ht="14.25" customHeight="1" x14ac:dyDescent="0.25">
      <c r="A1572" s="37" t="s">
        <v>44</v>
      </c>
      <c r="B1572" s="37" t="s">
        <v>52</v>
      </c>
      <c r="C1572" s="37" t="s">
        <v>64</v>
      </c>
      <c r="D1572" s="37" t="s">
        <v>41</v>
      </c>
      <c r="E1572" s="38">
        <v>6983.01</v>
      </c>
      <c r="F1572" s="39">
        <f t="shared" si="25"/>
        <v>6983.01</v>
      </c>
      <c r="G1572" s="31">
        <f t="shared" si="0"/>
        <v>0</v>
      </c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</row>
    <row r="1573" spans="1:26" ht="14.25" customHeight="1" x14ac:dyDescent="0.25">
      <c r="A1573" s="37" t="s">
        <v>44</v>
      </c>
      <c r="B1573" s="37" t="s">
        <v>52</v>
      </c>
      <c r="C1573" s="37" t="s">
        <v>58</v>
      </c>
      <c r="D1573" s="37" t="s">
        <v>59</v>
      </c>
      <c r="E1573" s="38">
        <v>1788.9</v>
      </c>
      <c r="F1573" s="39">
        <f t="shared" si="25"/>
        <v>1788.9</v>
      </c>
      <c r="G1573" s="31">
        <f t="shared" si="0"/>
        <v>0</v>
      </c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</row>
    <row r="1574" spans="1:26" ht="14.25" customHeight="1" x14ac:dyDescent="0.25">
      <c r="A1574" s="37" t="s">
        <v>38</v>
      </c>
      <c r="B1574" s="37" t="s">
        <v>39</v>
      </c>
      <c r="C1574" s="37" t="s">
        <v>58</v>
      </c>
      <c r="D1574" s="37" t="s">
        <v>54</v>
      </c>
      <c r="E1574" s="38">
        <v>1751.36</v>
      </c>
      <c r="F1574" s="39">
        <f t="shared" si="25"/>
        <v>1751.36</v>
      </c>
      <c r="G1574" s="31">
        <f t="shared" si="0"/>
        <v>0</v>
      </c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</row>
    <row r="1575" spans="1:26" ht="14.25" customHeight="1" x14ac:dyDescent="0.25">
      <c r="A1575" s="37" t="s">
        <v>47</v>
      </c>
      <c r="B1575" s="37" t="s">
        <v>39</v>
      </c>
      <c r="C1575" s="37" t="s">
        <v>66</v>
      </c>
      <c r="D1575" s="37" t="s">
        <v>59</v>
      </c>
      <c r="E1575" s="38">
        <v>8293</v>
      </c>
      <c r="F1575" s="39">
        <f t="shared" si="25"/>
        <v>8293</v>
      </c>
      <c r="G1575" s="31">
        <f t="shared" si="0"/>
        <v>0</v>
      </c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</row>
    <row r="1576" spans="1:26" ht="14.25" customHeight="1" x14ac:dyDescent="0.25">
      <c r="A1576" s="37" t="s">
        <v>44</v>
      </c>
      <c r="B1576" s="37" t="s">
        <v>39</v>
      </c>
      <c r="C1576" s="37" t="s">
        <v>70</v>
      </c>
      <c r="D1576" s="37" t="s">
        <v>54</v>
      </c>
      <c r="E1576" s="38">
        <v>9347.9</v>
      </c>
      <c r="F1576" s="39">
        <f t="shared" si="25"/>
        <v>9347.9</v>
      </c>
      <c r="G1576" s="31">
        <f t="shared" si="0"/>
        <v>0</v>
      </c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</row>
    <row r="1577" spans="1:26" ht="14.25" customHeight="1" x14ac:dyDescent="0.25">
      <c r="A1577" s="37" t="s">
        <v>44</v>
      </c>
      <c r="B1577" s="37" t="s">
        <v>39</v>
      </c>
      <c r="C1577" s="37" t="s">
        <v>45</v>
      </c>
      <c r="D1577" s="37" t="s">
        <v>50</v>
      </c>
      <c r="E1577" s="38">
        <v>2525.59</v>
      </c>
      <c r="F1577" s="39">
        <f t="shared" si="25"/>
        <v>2525.59</v>
      </c>
      <c r="G1577" s="31">
        <f t="shared" si="0"/>
        <v>0</v>
      </c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</row>
    <row r="1578" spans="1:26" ht="14.25" customHeight="1" x14ac:dyDescent="0.25">
      <c r="A1578" s="37" t="s">
        <v>44</v>
      </c>
      <c r="B1578" s="37" t="s">
        <v>57</v>
      </c>
      <c r="C1578" s="37" t="s">
        <v>67</v>
      </c>
      <c r="D1578" s="37" t="s">
        <v>59</v>
      </c>
      <c r="E1578" s="38">
        <v>537.72</v>
      </c>
      <c r="F1578" s="39">
        <f t="shared" si="25"/>
        <v>537.72</v>
      </c>
      <c r="G1578" s="31">
        <f t="shared" si="0"/>
        <v>0</v>
      </c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</row>
    <row r="1579" spans="1:26" ht="14.25" customHeight="1" x14ac:dyDescent="0.25">
      <c r="A1579" s="37" t="s">
        <v>38</v>
      </c>
      <c r="B1579" s="37" t="s">
        <v>52</v>
      </c>
      <c r="C1579" s="37" t="s">
        <v>66</v>
      </c>
      <c r="D1579" s="37" t="s">
        <v>41</v>
      </c>
      <c r="E1579" s="38">
        <v>3335.37</v>
      </c>
      <c r="F1579" s="39">
        <f t="shared" si="25"/>
        <v>3335.37</v>
      </c>
      <c r="G1579" s="31">
        <f t="shared" si="0"/>
        <v>0</v>
      </c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</row>
    <row r="1580" spans="1:26" ht="14.25" customHeight="1" x14ac:dyDescent="0.25">
      <c r="A1580" s="37" t="s">
        <v>47</v>
      </c>
      <c r="B1580" s="37" t="s">
        <v>52</v>
      </c>
      <c r="C1580" s="37" t="s">
        <v>55</v>
      </c>
      <c r="D1580" s="37" t="s">
        <v>59</v>
      </c>
      <c r="E1580" s="38">
        <v>8355.24</v>
      </c>
      <c r="F1580" s="39">
        <f t="shared" si="25"/>
        <v>8355.24</v>
      </c>
      <c r="G1580" s="31">
        <f t="shared" si="0"/>
        <v>0</v>
      </c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</row>
    <row r="1581" spans="1:26" ht="14.25" customHeight="1" x14ac:dyDescent="0.25">
      <c r="A1581" s="37" t="s">
        <v>44</v>
      </c>
      <c r="B1581" s="37" t="s">
        <v>52</v>
      </c>
      <c r="C1581" s="37" t="s">
        <v>67</v>
      </c>
      <c r="D1581" s="37" t="s">
        <v>54</v>
      </c>
      <c r="E1581" s="38">
        <v>7931.45</v>
      </c>
      <c r="F1581" s="39">
        <f t="shared" si="25"/>
        <v>7931.45</v>
      </c>
      <c r="G1581" s="31">
        <f t="shared" si="0"/>
        <v>0</v>
      </c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</row>
    <row r="1582" spans="1:26" ht="14.25" customHeight="1" x14ac:dyDescent="0.25">
      <c r="A1582" s="37" t="s">
        <v>63</v>
      </c>
      <c r="B1582" s="37" t="s">
        <v>52</v>
      </c>
      <c r="C1582" s="37" t="s">
        <v>40</v>
      </c>
      <c r="D1582" s="37" t="s">
        <v>50</v>
      </c>
      <c r="E1582" s="38">
        <v>4668.3999999999996</v>
      </c>
      <c r="F1582" s="39">
        <f t="shared" si="25"/>
        <v>4668.3999999999996</v>
      </c>
      <c r="G1582" s="31">
        <f t="shared" si="0"/>
        <v>0</v>
      </c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</row>
    <row r="1583" spans="1:26" ht="14.25" customHeight="1" x14ac:dyDescent="0.25">
      <c r="A1583" s="37" t="s">
        <v>47</v>
      </c>
      <c r="B1583" s="37" t="s">
        <v>39</v>
      </c>
      <c r="C1583" s="37" t="s">
        <v>40</v>
      </c>
      <c r="D1583" s="37" t="s">
        <v>50</v>
      </c>
      <c r="E1583" s="38">
        <v>4514.13</v>
      </c>
      <c r="F1583" s="39">
        <f t="shared" si="25"/>
        <v>4514.13</v>
      </c>
      <c r="G1583" s="31">
        <f t="shared" si="0"/>
        <v>0</v>
      </c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</row>
    <row r="1584" spans="1:26" ht="14.25" customHeight="1" x14ac:dyDescent="0.25">
      <c r="A1584" s="37" t="s">
        <v>44</v>
      </c>
      <c r="B1584" s="37" t="s">
        <v>48</v>
      </c>
      <c r="C1584" s="37" t="s">
        <v>58</v>
      </c>
      <c r="D1584" s="37" t="s">
        <v>50</v>
      </c>
      <c r="E1584" s="38">
        <v>4894.4399999999996</v>
      </c>
      <c r="F1584" s="39">
        <f t="shared" si="25"/>
        <v>4894.4399999999996</v>
      </c>
      <c r="G1584" s="31">
        <f t="shared" si="0"/>
        <v>0</v>
      </c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</row>
    <row r="1585" spans="1:26" ht="14.25" customHeight="1" x14ac:dyDescent="0.25">
      <c r="A1585" s="37" t="s">
        <v>38</v>
      </c>
      <c r="B1585" s="37" t="s">
        <v>57</v>
      </c>
      <c r="C1585" s="37" t="s">
        <v>55</v>
      </c>
      <c r="D1585" s="37" t="s">
        <v>41</v>
      </c>
      <c r="E1585" s="38">
        <v>2826.42</v>
      </c>
      <c r="F1585" s="39">
        <f t="shared" si="25"/>
        <v>2826.42</v>
      </c>
      <c r="G1585" s="31">
        <f t="shared" si="0"/>
        <v>0</v>
      </c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</row>
    <row r="1586" spans="1:26" ht="14.25" customHeight="1" x14ac:dyDescent="0.25">
      <c r="A1586" s="37" t="s">
        <v>63</v>
      </c>
      <c r="B1586" s="37" t="s">
        <v>57</v>
      </c>
      <c r="C1586" s="37" t="s">
        <v>68</v>
      </c>
      <c r="D1586" s="37" t="s">
        <v>54</v>
      </c>
      <c r="E1586" s="38">
        <v>479.66</v>
      </c>
      <c r="F1586" s="39">
        <f t="shared" si="25"/>
        <v>479.66</v>
      </c>
      <c r="G1586" s="31">
        <f t="shared" si="0"/>
        <v>0</v>
      </c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</row>
    <row r="1587" spans="1:26" ht="14.25" customHeight="1" x14ac:dyDescent="0.25">
      <c r="A1587" s="37" t="s">
        <v>63</v>
      </c>
      <c r="B1587" s="37" t="s">
        <v>57</v>
      </c>
      <c r="C1587" s="37" t="s">
        <v>40</v>
      </c>
      <c r="D1587" s="37" t="s">
        <v>50</v>
      </c>
      <c r="E1587" s="38">
        <v>9551.08</v>
      </c>
      <c r="F1587" s="39">
        <f t="shared" si="25"/>
        <v>9551.08</v>
      </c>
      <c r="G1587" s="31">
        <f t="shared" si="0"/>
        <v>0</v>
      </c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</row>
    <row r="1588" spans="1:26" ht="14.25" customHeight="1" x14ac:dyDescent="0.25">
      <c r="A1588" s="37" t="s">
        <v>63</v>
      </c>
      <c r="B1588" s="37" t="s">
        <v>52</v>
      </c>
      <c r="C1588" s="37" t="s">
        <v>67</v>
      </c>
      <c r="D1588" s="37" t="s">
        <v>50</v>
      </c>
      <c r="E1588" s="38">
        <v>3463.96</v>
      </c>
      <c r="F1588" s="39">
        <f t="shared" si="25"/>
        <v>3463.96</v>
      </c>
      <c r="G1588" s="31">
        <f t="shared" si="0"/>
        <v>0</v>
      </c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</row>
    <row r="1589" spans="1:26" ht="14.25" customHeight="1" x14ac:dyDescent="0.25">
      <c r="A1589" s="37" t="s">
        <v>47</v>
      </c>
      <c r="B1589" s="37" t="s">
        <v>48</v>
      </c>
      <c r="C1589" s="37" t="s">
        <v>40</v>
      </c>
      <c r="D1589" s="37" t="s">
        <v>54</v>
      </c>
      <c r="E1589" s="38">
        <v>5253.03</v>
      </c>
      <c r="F1589" s="39">
        <f t="shared" si="25"/>
        <v>5253.03</v>
      </c>
      <c r="G1589" s="31">
        <f t="shared" si="0"/>
        <v>0</v>
      </c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</row>
    <row r="1590" spans="1:26" ht="14.25" customHeight="1" x14ac:dyDescent="0.25">
      <c r="A1590" s="37" t="s">
        <v>47</v>
      </c>
      <c r="B1590" s="37" t="s">
        <v>57</v>
      </c>
      <c r="C1590" s="37" t="s">
        <v>49</v>
      </c>
      <c r="D1590" s="37" t="s">
        <v>41</v>
      </c>
      <c r="E1590" s="38">
        <v>6701.73</v>
      </c>
      <c r="F1590" s="39">
        <f t="shared" si="25"/>
        <v>6701.73</v>
      </c>
      <c r="G1590" s="31">
        <f t="shared" si="0"/>
        <v>0</v>
      </c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</row>
    <row r="1591" spans="1:26" ht="14.25" customHeight="1" x14ac:dyDescent="0.25">
      <c r="A1591" s="37" t="s">
        <v>44</v>
      </c>
      <c r="B1591" s="37" t="s">
        <v>39</v>
      </c>
      <c r="C1591" s="37" t="s">
        <v>64</v>
      </c>
      <c r="D1591" s="37" t="s">
        <v>59</v>
      </c>
      <c r="E1591" s="38">
        <v>4757.83</v>
      </c>
      <c r="F1591" s="39">
        <f t="shared" si="25"/>
        <v>4757.83</v>
      </c>
      <c r="G1591" s="31">
        <f t="shared" si="0"/>
        <v>0</v>
      </c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</row>
    <row r="1592" spans="1:26" ht="14.25" customHeight="1" x14ac:dyDescent="0.25">
      <c r="A1592" s="37" t="s">
        <v>63</v>
      </c>
      <c r="B1592" s="37" t="s">
        <v>39</v>
      </c>
      <c r="C1592" s="37" t="s">
        <v>70</v>
      </c>
      <c r="D1592" s="37" t="s">
        <v>41</v>
      </c>
      <c r="E1592" s="38">
        <v>5183.4399999999996</v>
      </c>
      <c r="F1592" s="39">
        <f t="shared" si="25"/>
        <v>5183.4399999999996</v>
      </c>
      <c r="G1592" s="31">
        <f t="shared" si="0"/>
        <v>0</v>
      </c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</row>
    <row r="1593" spans="1:26" ht="14.25" customHeight="1" x14ac:dyDescent="0.25">
      <c r="A1593" s="37" t="s">
        <v>44</v>
      </c>
      <c r="B1593" s="37" t="s">
        <v>52</v>
      </c>
      <c r="C1593" s="37" t="s">
        <v>67</v>
      </c>
      <c r="D1593" s="37" t="s">
        <v>54</v>
      </c>
      <c r="E1593" s="38">
        <v>1858.66</v>
      </c>
      <c r="F1593" s="39">
        <f t="shared" si="25"/>
        <v>1858.66</v>
      </c>
      <c r="G1593" s="31">
        <f t="shared" si="0"/>
        <v>0</v>
      </c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</row>
    <row r="1594" spans="1:26" ht="14.25" customHeight="1" x14ac:dyDescent="0.25">
      <c r="A1594" s="37" t="s">
        <v>38</v>
      </c>
      <c r="B1594" s="37" t="s">
        <v>39</v>
      </c>
      <c r="C1594" s="37" t="s">
        <v>49</v>
      </c>
      <c r="D1594" s="37" t="s">
        <v>59</v>
      </c>
      <c r="E1594" s="38">
        <v>1048.9000000000001</v>
      </c>
      <c r="F1594" s="39">
        <f t="shared" si="25"/>
        <v>1048.9000000000001</v>
      </c>
      <c r="G1594" s="31">
        <f t="shared" si="0"/>
        <v>0</v>
      </c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</row>
    <row r="1595" spans="1:26" ht="14.25" customHeight="1" x14ac:dyDescent="0.25">
      <c r="A1595" s="37" t="s">
        <v>38</v>
      </c>
      <c r="B1595" s="37" t="s">
        <v>39</v>
      </c>
      <c r="C1595" s="37" t="s">
        <v>66</v>
      </c>
      <c r="D1595" s="37" t="s">
        <v>59</v>
      </c>
      <c r="E1595" s="38">
        <v>932.57</v>
      </c>
      <c r="F1595" s="39">
        <f t="shared" si="25"/>
        <v>932.57</v>
      </c>
      <c r="G1595" s="31">
        <f t="shared" si="0"/>
        <v>0</v>
      </c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</row>
    <row r="1596" spans="1:26" ht="14.25" customHeight="1" x14ac:dyDescent="0.25">
      <c r="A1596" s="37" t="s">
        <v>47</v>
      </c>
      <c r="B1596" s="37" t="s">
        <v>48</v>
      </c>
      <c r="C1596" s="37" t="s">
        <v>67</v>
      </c>
      <c r="D1596" s="37" t="s">
        <v>50</v>
      </c>
      <c r="E1596" s="38">
        <v>3390.56</v>
      </c>
      <c r="F1596" s="39">
        <f t="shared" si="25"/>
        <v>3390.56</v>
      </c>
      <c r="G1596" s="31">
        <f t="shared" si="0"/>
        <v>0</v>
      </c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</row>
    <row r="1597" spans="1:26" ht="14.25" customHeight="1" x14ac:dyDescent="0.25">
      <c r="A1597" s="37" t="s">
        <v>38</v>
      </c>
      <c r="B1597" s="37" t="s">
        <v>52</v>
      </c>
      <c r="C1597" s="37" t="s">
        <v>58</v>
      </c>
      <c r="D1597" s="37" t="s">
        <v>54</v>
      </c>
      <c r="E1597" s="38">
        <v>6631.99</v>
      </c>
      <c r="F1597" s="39">
        <f t="shared" si="25"/>
        <v>6631.99</v>
      </c>
      <c r="G1597" s="31">
        <f t="shared" si="0"/>
        <v>0</v>
      </c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</row>
    <row r="1598" spans="1:26" ht="14.25" customHeight="1" x14ac:dyDescent="0.25">
      <c r="A1598" s="37" t="s">
        <v>38</v>
      </c>
      <c r="B1598" s="37" t="s">
        <v>52</v>
      </c>
      <c r="C1598" s="37" t="s">
        <v>70</v>
      </c>
      <c r="D1598" s="37" t="s">
        <v>50</v>
      </c>
      <c r="E1598" s="38">
        <v>9389.06</v>
      </c>
      <c r="F1598" s="39">
        <f t="shared" si="25"/>
        <v>9389.06</v>
      </c>
      <c r="G1598" s="31">
        <f t="shared" si="0"/>
        <v>0</v>
      </c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</row>
    <row r="1599" spans="1:26" ht="14.25" customHeight="1" x14ac:dyDescent="0.25">
      <c r="A1599" s="37" t="s">
        <v>63</v>
      </c>
      <c r="B1599" s="37" t="s">
        <v>48</v>
      </c>
      <c r="C1599" s="37" t="s">
        <v>49</v>
      </c>
      <c r="D1599" s="37" t="s">
        <v>41</v>
      </c>
      <c r="E1599" s="38">
        <v>9532.74</v>
      </c>
      <c r="F1599" s="39">
        <f t="shared" si="25"/>
        <v>9532.74</v>
      </c>
      <c r="G1599" s="31">
        <f t="shared" si="0"/>
        <v>0</v>
      </c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</row>
    <row r="1600" spans="1:26" ht="14.25" customHeight="1" x14ac:dyDescent="0.25">
      <c r="A1600" s="37" t="s">
        <v>63</v>
      </c>
      <c r="B1600" s="37" t="s">
        <v>52</v>
      </c>
      <c r="C1600" s="37" t="s">
        <v>67</v>
      </c>
      <c r="D1600" s="37" t="s">
        <v>59</v>
      </c>
      <c r="E1600" s="38">
        <v>3792.36</v>
      </c>
      <c r="F1600" s="39">
        <f t="shared" si="25"/>
        <v>3792.36</v>
      </c>
      <c r="G1600" s="31">
        <f t="shared" si="0"/>
        <v>0</v>
      </c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</row>
    <row r="1601" spans="1:26" ht="14.25" customHeight="1" x14ac:dyDescent="0.25">
      <c r="A1601" s="37" t="s">
        <v>44</v>
      </c>
      <c r="B1601" s="37" t="s">
        <v>39</v>
      </c>
      <c r="C1601" s="37" t="s">
        <v>45</v>
      </c>
      <c r="D1601" s="37" t="s">
        <v>59</v>
      </c>
      <c r="E1601" s="38">
        <v>2217.7399999999998</v>
      </c>
      <c r="F1601" s="39">
        <f t="shared" si="25"/>
        <v>2217.7399999999998</v>
      </c>
      <c r="G1601" s="31">
        <f t="shared" si="0"/>
        <v>0</v>
      </c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</row>
    <row r="1602" spans="1:26" ht="14.25" customHeight="1" x14ac:dyDescent="0.25">
      <c r="A1602" s="37" t="s">
        <v>47</v>
      </c>
      <c r="B1602" s="37" t="s">
        <v>48</v>
      </c>
      <c r="C1602" s="37" t="s">
        <v>58</v>
      </c>
      <c r="D1602" s="37" t="s">
        <v>50</v>
      </c>
      <c r="E1602" s="38">
        <v>3587.17</v>
      </c>
      <c r="F1602" s="39">
        <f t="shared" si="25"/>
        <v>3587.17</v>
      </c>
      <c r="G1602" s="31">
        <f t="shared" si="0"/>
        <v>0</v>
      </c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</row>
    <row r="1603" spans="1:26" ht="14.25" customHeight="1" x14ac:dyDescent="0.25">
      <c r="A1603" s="37" t="s">
        <v>44</v>
      </c>
      <c r="B1603" s="37" t="s">
        <v>57</v>
      </c>
      <c r="C1603" s="37" t="s">
        <v>69</v>
      </c>
      <c r="D1603" s="37" t="s">
        <v>54</v>
      </c>
      <c r="E1603" s="38">
        <v>3106.92</v>
      </c>
      <c r="F1603" s="39">
        <f t="shared" ref="F1603:F1666" si="26">IF(AND(B1603=$I$2,C1603=$I$3,D1603=$I$4),E1603*95%,E1603)</f>
        <v>3106.92</v>
      </c>
      <c r="G1603" s="31">
        <f t="shared" si="0"/>
        <v>0</v>
      </c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</row>
    <row r="1604" spans="1:26" ht="14.25" customHeight="1" x14ac:dyDescent="0.25">
      <c r="A1604" s="37" t="s">
        <v>38</v>
      </c>
      <c r="B1604" s="37" t="s">
        <v>48</v>
      </c>
      <c r="C1604" s="37" t="s">
        <v>69</v>
      </c>
      <c r="D1604" s="37" t="s">
        <v>41</v>
      </c>
      <c r="E1604" s="38">
        <v>892.32</v>
      </c>
      <c r="F1604" s="39">
        <f t="shared" si="26"/>
        <v>892.32</v>
      </c>
      <c r="G1604" s="31">
        <f t="shared" si="0"/>
        <v>0</v>
      </c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</row>
    <row r="1605" spans="1:26" ht="14.25" customHeight="1" x14ac:dyDescent="0.25">
      <c r="A1605" s="37" t="s">
        <v>47</v>
      </c>
      <c r="B1605" s="37" t="s">
        <v>48</v>
      </c>
      <c r="C1605" s="37" t="s">
        <v>66</v>
      </c>
      <c r="D1605" s="37" t="s">
        <v>54</v>
      </c>
      <c r="E1605" s="38">
        <v>9847.3799999999992</v>
      </c>
      <c r="F1605" s="39">
        <f t="shared" si="26"/>
        <v>9847.3799999999992</v>
      </c>
      <c r="G1605" s="31">
        <f t="shared" si="0"/>
        <v>0</v>
      </c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</row>
    <row r="1606" spans="1:26" ht="14.25" customHeight="1" x14ac:dyDescent="0.25">
      <c r="A1606" s="37" t="s">
        <v>63</v>
      </c>
      <c r="B1606" s="37" t="s">
        <v>48</v>
      </c>
      <c r="C1606" s="37" t="s">
        <v>55</v>
      </c>
      <c r="D1606" s="37" t="s">
        <v>59</v>
      </c>
      <c r="E1606" s="38">
        <v>9804.34</v>
      </c>
      <c r="F1606" s="39">
        <f t="shared" si="26"/>
        <v>9804.34</v>
      </c>
      <c r="G1606" s="31">
        <f t="shared" si="0"/>
        <v>0</v>
      </c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</row>
    <row r="1607" spans="1:26" ht="14.25" customHeight="1" x14ac:dyDescent="0.25">
      <c r="A1607" s="37" t="s">
        <v>63</v>
      </c>
      <c r="B1607" s="37" t="s">
        <v>48</v>
      </c>
      <c r="C1607" s="37" t="s">
        <v>55</v>
      </c>
      <c r="D1607" s="37" t="s">
        <v>50</v>
      </c>
      <c r="E1607" s="38">
        <v>3892.65</v>
      </c>
      <c r="F1607" s="39">
        <f t="shared" si="26"/>
        <v>3892.65</v>
      </c>
      <c r="G1607" s="31">
        <f t="shared" si="0"/>
        <v>0</v>
      </c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</row>
    <row r="1608" spans="1:26" ht="14.25" customHeight="1" x14ac:dyDescent="0.25">
      <c r="A1608" s="37" t="s">
        <v>38</v>
      </c>
      <c r="B1608" s="37" t="s">
        <v>57</v>
      </c>
      <c r="C1608" s="37" t="s">
        <v>55</v>
      </c>
      <c r="D1608" s="37" t="s">
        <v>41</v>
      </c>
      <c r="E1608" s="38">
        <v>308.8</v>
      </c>
      <c r="F1608" s="39">
        <f t="shared" si="26"/>
        <v>308.8</v>
      </c>
      <c r="G1608" s="31">
        <f t="shared" si="0"/>
        <v>0</v>
      </c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</row>
    <row r="1609" spans="1:26" ht="14.25" customHeight="1" x14ac:dyDescent="0.25">
      <c r="A1609" s="37" t="s">
        <v>63</v>
      </c>
      <c r="B1609" s="37" t="s">
        <v>52</v>
      </c>
      <c r="C1609" s="37" t="s">
        <v>49</v>
      </c>
      <c r="D1609" s="37" t="s">
        <v>50</v>
      </c>
      <c r="E1609" s="38">
        <v>2552.92</v>
      </c>
      <c r="F1609" s="39">
        <f t="shared" si="26"/>
        <v>2552.92</v>
      </c>
      <c r="G1609" s="31">
        <f t="shared" si="0"/>
        <v>0</v>
      </c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</row>
    <row r="1610" spans="1:26" ht="14.25" customHeight="1" x14ac:dyDescent="0.25">
      <c r="A1610" s="37" t="s">
        <v>44</v>
      </c>
      <c r="B1610" s="37" t="s">
        <v>48</v>
      </c>
      <c r="C1610" s="37" t="s">
        <v>53</v>
      </c>
      <c r="D1610" s="37" t="s">
        <v>59</v>
      </c>
      <c r="E1610" s="38">
        <v>883.76</v>
      </c>
      <c r="F1610" s="39">
        <f t="shared" si="26"/>
        <v>883.76</v>
      </c>
      <c r="G1610" s="31">
        <f t="shared" si="0"/>
        <v>0</v>
      </c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</row>
    <row r="1611" spans="1:26" ht="14.25" customHeight="1" x14ac:dyDescent="0.25">
      <c r="A1611" s="37" t="s">
        <v>38</v>
      </c>
      <c r="B1611" s="37" t="s">
        <v>57</v>
      </c>
      <c r="C1611" s="37" t="s">
        <v>53</v>
      </c>
      <c r="D1611" s="37" t="s">
        <v>59</v>
      </c>
      <c r="E1611" s="38">
        <v>2936.21</v>
      </c>
      <c r="F1611" s="39">
        <f t="shared" si="26"/>
        <v>2936.21</v>
      </c>
      <c r="G1611" s="31">
        <f t="shared" si="0"/>
        <v>0</v>
      </c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</row>
    <row r="1612" spans="1:26" ht="14.25" customHeight="1" x14ac:dyDescent="0.25">
      <c r="A1612" s="37" t="s">
        <v>38</v>
      </c>
      <c r="B1612" s="37" t="s">
        <v>57</v>
      </c>
      <c r="C1612" s="37" t="s">
        <v>40</v>
      </c>
      <c r="D1612" s="37" t="s">
        <v>50</v>
      </c>
      <c r="E1612" s="38">
        <v>1741.74</v>
      </c>
      <c r="F1612" s="39">
        <f t="shared" si="26"/>
        <v>1741.74</v>
      </c>
      <c r="G1612" s="31">
        <f t="shared" si="0"/>
        <v>0</v>
      </c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</row>
    <row r="1613" spans="1:26" ht="14.25" customHeight="1" x14ac:dyDescent="0.25">
      <c r="A1613" s="37" t="s">
        <v>44</v>
      </c>
      <c r="B1613" s="37" t="s">
        <v>48</v>
      </c>
      <c r="C1613" s="37" t="s">
        <v>45</v>
      </c>
      <c r="D1613" s="37" t="s">
        <v>59</v>
      </c>
      <c r="E1613" s="38">
        <v>882.34</v>
      </c>
      <c r="F1613" s="39">
        <f t="shared" si="26"/>
        <v>882.34</v>
      </c>
      <c r="G1613" s="31">
        <f t="shared" si="0"/>
        <v>0</v>
      </c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</row>
    <row r="1614" spans="1:26" ht="14.25" customHeight="1" x14ac:dyDescent="0.25">
      <c r="A1614" s="37" t="s">
        <v>38</v>
      </c>
      <c r="B1614" s="37" t="s">
        <v>48</v>
      </c>
      <c r="C1614" s="37" t="s">
        <v>53</v>
      </c>
      <c r="D1614" s="37" t="s">
        <v>41</v>
      </c>
      <c r="E1614" s="38">
        <v>7546.89</v>
      </c>
      <c r="F1614" s="39">
        <f t="shared" si="26"/>
        <v>7546.89</v>
      </c>
      <c r="G1614" s="31">
        <f t="shared" si="0"/>
        <v>0</v>
      </c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</row>
    <row r="1615" spans="1:26" ht="14.25" customHeight="1" x14ac:dyDescent="0.25">
      <c r="A1615" s="37" t="s">
        <v>38</v>
      </c>
      <c r="B1615" s="37" t="s">
        <v>48</v>
      </c>
      <c r="C1615" s="37" t="s">
        <v>65</v>
      </c>
      <c r="D1615" s="37" t="s">
        <v>59</v>
      </c>
      <c r="E1615" s="38">
        <v>5878.34</v>
      </c>
      <c r="F1615" s="39">
        <f t="shared" si="26"/>
        <v>5878.34</v>
      </c>
      <c r="G1615" s="31">
        <f t="shared" si="0"/>
        <v>0</v>
      </c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</row>
    <row r="1616" spans="1:26" ht="14.25" customHeight="1" x14ac:dyDescent="0.25">
      <c r="A1616" s="37" t="s">
        <v>47</v>
      </c>
      <c r="B1616" s="37" t="s">
        <v>48</v>
      </c>
      <c r="C1616" s="37" t="s">
        <v>53</v>
      </c>
      <c r="D1616" s="37" t="s">
        <v>59</v>
      </c>
      <c r="E1616" s="38">
        <v>1470.18</v>
      </c>
      <c r="F1616" s="39">
        <f t="shared" si="26"/>
        <v>1470.18</v>
      </c>
      <c r="G1616" s="31">
        <f t="shared" si="0"/>
        <v>0</v>
      </c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</row>
    <row r="1617" spans="1:26" ht="14.25" customHeight="1" x14ac:dyDescent="0.25">
      <c r="A1617" s="37" t="s">
        <v>44</v>
      </c>
      <c r="B1617" s="37" t="s">
        <v>48</v>
      </c>
      <c r="C1617" s="37" t="s">
        <v>58</v>
      </c>
      <c r="D1617" s="37" t="s">
        <v>59</v>
      </c>
      <c r="E1617" s="38">
        <v>5193.84</v>
      </c>
      <c r="F1617" s="39">
        <f t="shared" si="26"/>
        <v>5193.84</v>
      </c>
      <c r="G1617" s="31">
        <f t="shared" si="0"/>
        <v>0</v>
      </c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</row>
    <row r="1618" spans="1:26" ht="14.25" customHeight="1" x14ac:dyDescent="0.25">
      <c r="A1618" s="37" t="s">
        <v>38</v>
      </c>
      <c r="B1618" s="37" t="s">
        <v>57</v>
      </c>
      <c r="C1618" s="37" t="s">
        <v>45</v>
      </c>
      <c r="D1618" s="37" t="s">
        <v>54</v>
      </c>
      <c r="E1618" s="38">
        <v>733.46</v>
      </c>
      <c r="F1618" s="39">
        <f t="shared" si="26"/>
        <v>733.46</v>
      </c>
      <c r="G1618" s="31">
        <f t="shared" si="0"/>
        <v>0</v>
      </c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</row>
    <row r="1619" spans="1:26" ht="14.25" customHeight="1" x14ac:dyDescent="0.25">
      <c r="A1619" s="37" t="s">
        <v>44</v>
      </c>
      <c r="B1619" s="37" t="s">
        <v>57</v>
      </c>
      <c r="C1619" s="37" t="s">
        <v>58</v>
      </c>
      <c r="D1619" s="37" t="s">
        <v>50</v>
      </c>
      <c r="E1619" s="38">
        <v>4863.21</v>
      </c>
      <c r="F1619" s="39">
        <f t="shared" si="26"/>
        <v>4863.21</v>
      </c>
      <c r="G1619" s="31">
        <f t="shared" si="0"/>
        <v>0</v>
      </c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</row>
    <row r="1620" spans="1:26" ht="14.25" customHeight="1" x14ac:dyDescent="0.25">
      <c r="A1620" s="37" t="s">
        <v>47</v>
      </c>
      <c r="B1620" s="37" t="s">
        <v>39</v>
      </c>
      <c r="C1620" s="37" t="s">
        <v>67</v>
      </c>
      <c r="D1620" s="37" t="s">
        <v>59</v>
      </c>
      <c r="E1620" s="38">
        <v>3421.82</v>
      </c>
      <c r="F1620" s="39">
        <f t="shared" si="26"/>
        <v>3421.82</v>
      </c>
      <c r="G1620" s="31">
        <f t="shared" si="0"/>
        <v>0</v>
      </c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</row>
    <row r="1621" spans="1:26" ht="14.25" customHeight="1" x14ac:dyDescent="0.25">
      <c r="A1621" s="37" t="s">
        <v>47</v>
      </c>
      <c r="B1621" s="37" t="s">
        <v>39</v>
      </c>
      <c r="C1621" s="37" t="s">
        <v>53</v>
      </c>
      <c r="D1621" s="37" t="s">
        <v>59</v>
      </c>
      <c r="E1621" s="38">
        <v>3082.98</v>
      </c>
      <c r="F1621" s="39">
        <f t="shared" si="26"/>
        <v>3082.98</v>
      </c>
      <c r="G1621" s="31">
        <f t="shared" si="0"/>
        <v>0</v>
      </c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</row>
    <row r="1622" spans="1:26" ht="14.25" customHeight="1" x14ac:dyDescent="0.25">
      <c r="A1622" s="37" t="s">
        <v>47</v>
      </c>
      <c r="B1622" s="37" t="s">
        <v>39</v>
      </c>
      <c r="C1622" s="37" t="s">
        <v>68</v>
      </c>
      <c r="D1622" s="37" t="s">
        <v>54</v>
      </c>
      <c r="E1622" s="38">
        <v>5094.3100000000004</v>
      </c>
      <c r="F1622" s="39">
        <f t="shared" si="26"/>
        <v>5094.3100000000004</v>
      </c>
      <c r="G1622" s="31">
        <f t="shared" si="0"/>
        <v>0</v>
      </c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</row>
    <row r="1623" spans="1:26" ht="14.25" customHeight="1" x14ac:dyDescent="0.25">
      <c r="A1623" s="37" t="s">
        <v>47</v>
      </c>
      <c r="B1623" s="37" t="s">
        <v>39</v>
      </c>
      <c r="C1623" s="37" t="s">
        <v>65</v>
      </c>
      <c r="D1623" s="37" t="s">
        <v>50</v>
      </c>
      <c r="E1623" s="38">
        <v>5794.39</v>
      </c>
      <c r="F1623" s="39">
        <f t="shared" si="26"/>
        <v>5794.39</v>
      </c>
      <c r="G1623" s="31">
        <f t="shared" si="0"/>
        <v>0</v>
      </c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</row>
    <row r="1624" spans="1:26" ht="14.25" customHeight="1" x14ac:dyDescent="0.25">
      <c r="A1624" s="37" t="s">
        <v>44</v>
      </c>
      <c r="B1624" s="37" t="s">
        <v>39</v>
      </c>
      <c r="C1624" s="37" t="s">
        <v>68</v>
      </c>
      <c r="D1624" s="37" t="s">
        <v>54</v>
      </c>
      <c r="E1624" s="38">
        <v>6869.11</v>
      </c>
      <c r="F1624" s="39">
        <f t="shared" si="26"/>
        <v>6869.11</v>
      </c>
      <c r="G1624" s="31">
        <f t="shared" si="0"/>
        <v>0</v>
      </c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</row>
    <row r="1625" spans="1:26" ht="14.25" customHeight="1" x14ac:dyDescent="0.25">
      <c r="A1625" s="37" t="s">
        <v>38</v>
      </c>
      <c r="B1625" s="37" t="s">
        <v>52</v>
      </c>
      <c r="C1625" s="37" t="s">
        <v>58</v>
      </c>
      <c r="D1625" s="37" t="s">
        <v>54</v>
      </c>
      <c r="E1625" s="38">
        <v>2517.85</v>
      </c>
      <c r="F1625" s="39">
        <f t="shared" si="26"/>
        <v>2517.85</v>
      </c>
      <c r="G1625" s="31">
        <f t="shared" si="0"/>
        <v>0</v>
      </c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</row>
    <row r="1626" spans="1:26" ht="14.25" customHeight="1" x14ac:dyDescent="0.25">
      <c r="A1626" s="37" t="s">
        <v>38</v>
      </c>
      <c r="B1626" s="37" t="s">
        <v>48</v>
      </c>
      <c r="C1626" s="37" t="s">
        <v>67</v>
      </c>
      <c r="D1626" s="37" t="s">
        <v>59</v>
      </c>
      <c r="E1626" s="38">
        <v>2557.1799999999998</v>
      </c>
      <c r="F1626" s="39">
        <f t="shared" si="26"/>
        <v>2557.1799999999998</v>
      </c>
      <c r="G1626" s="31">
        <f t="shared" si="0"/>
        <v>0</v>
      </c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</row>
    <row r="1627" spans="1:26" ht="14.25" customHeight="1" x14ac:dyDescent="0.25">
      <c r="A1627" s="37" t="s">
        <v>38</v>
      </c>
      <c r="B1627" s="37" t="s">
        <v>48</v>
      </c>
      <c r="C1627" s="37" t="s">
        <v>49</v>
      </c>
      <c r="D1627" s="37" t="s">
        <v>54</v>
      </c>
      <c r="E1627" s="38">
        <v>8309.1200000000008</v>
      </c>
      <c r="F1627" s="39">
        <f t="shared" si="26"/>
        <v>8309.1200000000008</v>
      </c>
      <c r="G1627" s="31">
        <f t="shared" si="0"/>
        <v>0</v>
      </c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</row>
    <row r="1628" spans="1:26" ht="14.25" customHeight="1" x14ac:dyDescent="0.25">
      <c r="A1628" s="37" t="s">
        <v>47</v>
      </c>
      <c r="B1628" s="37" t="s">
        <v>52</v>
      </c>
      <c r="C1628" s="37" t="s">
        <v>70</v>
      </c>
      <c r="D1628" s="37" t="s">
        <v>59</v>
      </c>
      <c r="E1628" s="38">
        <v>6216.09</v>
      </c>
      <c r="F1628" s="39">
        <f t="shared" si="26"/>
        <v>6216.09</v>
      </c>
      <c r="G1628" s="31">
        <f t="shared" si="0"/>
        <v>0</v>
      </c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</row>
    <row r="1629" spans="1:26" ht="14.25" customHeight="1" x14ac:dyDescent="0.25">
      <c r="A1629" s="37" t="s">
        <v>47</v>
      </c>
      <c r="B1629" s="37" t="s">
        <v>39</v>
      </c>
      <c r="C1629" s="37" t="s">
        <v>49</v>
      </c>
      <c r="D1629" s="37" t="s">
        <v>41</v>
      </c>
      <c r="E1629" s="38">
        <v>4227.09</v>
      </c>
      <c r="F1629" s="39">
        <f t="shared" si="26"/>
        <v>4227.09</v>
      </c>
      <c r="G1629" s="31">
        <f t="shared" si="0"/>
        <v>0</v>
      </c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</row>
    <row r="1630" spans="1:26" ht="14.25" customHeight="1" x14ac:dyDescent="0.25">
      <c r="A1630" s="37" t="s">
        <v>63</v>
      </c>
      <c r="B1630" s="37" t="s">
        <v>39</v>
      </c>
      <c r="C1630" s="37" t="s">
        <v>40</v>
      </c>
      <c r="D1630" s="37" t="s">
        <v>59</v>
      </c>
      <c r="E1630" s="38">
        <v>4574.5600000000004</v>
      </c>
      <c r="F1630" s="39">
        <f t="shared" si="26"/>
        <v>4574.5600000000004</v>
      </c>
      <c r="G1630" s="31">
        <f t="shared" si="0"/>
        <v>0</v>
      </c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</row>
    <row r="1631" spans="1:26" ht="14.25" customHeight="1" x14ac:dyDescent="0.25">
      <c r="A1631" s="37" t="s">
        <v>38</v>
      </c>
      <c r="B1631" s="37" t="s">
        <v>48</v>
      </c>
      <c r="C1631" s="37" t="s">
        <v>53</v>
      </c>
      <c r="D1631" s="37" t="s">
        <v>54</v>
      </c>
      <c r="E1631" s="38">
        <v>8875.73</v>
      </c>
      <c r="F1631" s="39">
        <f t="shared" si="26"/>
        <v>8875.73</v>
      </c>
      <c r="G1631" s="31">
        <f t="shared" si="0"/>
        <v>0</v>
      </c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</row>
    <row r="1632" spans="1:26" ht="14.25" customHeight="1" x14ac:dyDescent="0.25">
      <c r="A1632" s="37" t="s">
        <v>44</v>
      </c>
      <c r="B1632" s="37" t="s">
        <v>57</v>
      </c>
      <c r="C1632" s="37" t="s">
        <v>68</v>
      </c>
      <c r="D1632" s="37" t="s">
        <v>54</v>
      </c>
      <c r="E1632" s="38">
        <v>3989.25</v>
      </c>
      <c r="F1632" s="39">
        <f t="shared" si="26"/>
        <v>3989.25</v>
      </c>
      <c r="G1632" s="31">
        <f t="shared" si="0"/>
        <v>0</v>
      </c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</row>
    <row r="1633" spans="1:26" ht="14.25" customHeight="1" x14ac:dyDescent="0.25">
      <c r="A1633" s="37" t="s">
        <v>38</v>
      </c>
      <c r="B1633" s="37" t="s">
        <v>52</v>
      </c>
      <c r="C1633" s="37" t="s">
        <v>58</v>
      </c>
      <c r="D1633" s="37" t="s">
        <v>54</v>
      </c>
      <c r="E1633" s="38">
        <v>4682.43</v>
      </c>
      <c r="F1633" s="39">
        <f t="shared" si="26"/>
        <v>4682.43</v>
      </c>
      <c r="G1633" s="31">
        <f t="shared" si="0"/>
        <v>0</v>
      </c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</row>
    <row r="1634" spans="1:26" ht="14.25" customHeight="1" x14ac:dyDescent="0.25">
      <c r="A1634" s="37" t="s">
        <v>63</v>
      </c>
      <c r="B1634" s="37" t="s">
        <v>52</v>
      </c>
      <c r="C1634" s="37" t="s">
        <v>65</v>
      </c>
      <c r="D1634" s="37" t="s">
        <v>41</v>
      </c>
      <c r="E1634" s="38">
        <v>6543.04</v>
      </c>
      <c r="F1634" s="39">
        <f t="shared" si="26"/>
        <v>6543.04</v>
      </c>
      <c r="G1634" s="31">
        <f t="shared" si="0"/>
        <v>0</v>
      </c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</row>
    <row r="1635" spans="1:26" ht="14.25" customHeight="1" x14ac:dyDescent="0.25">
      <c r="A1635" s="37" t="s">
        <v>38</v>
      </c>
      <c r="B1635" s="37" t="s">
        <v>39</v>
      </c>
      <c r="C1635" s="37" t="s">
        <v>45</v>
      </c>
      <c r="D1635" s="37" t="s">
        <v>50</v>
      </c>
      <c r="E1635" s="38">
        <v>3857.33</v>
      </c>
      <c r="F1635" s="39">
        <f t="shared" si="26"/>
        <v>3857.33</v>
      </c>
      <c r="G1635" s="31">
        <f t="shared" si="0"/>
        <v>0</v>
      </c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</row>
    <row r="1636" spans="1:26" ht="14.25" customHeight="1" x14ac:dyDescent="0.25">
      <c r="A1636" s="37" t="s">
        <v>63</v>
      </c>
      <c r="B1636" s="37" t="s">
        <v>52</v>
      </c>
      <c r="C1636" s="37" t="s">
        <v>67</v>
      </c>
      <c r="D1636" s="37" t="s">
        <v>50</v>
      </c>
      <c r="E1636" s="38">
        <v>9809.41</v>
      </c>
      <c r="F1636" s="39">
        <f t="shared" si="26"/>
        <v>9809.41</v>
      </c>
      <c r="G1636" s="31">
        <f t="shared" si="0"/>
        <v>0</v>
      </c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</row>
    <row r="1637" spans="1:26" ht="14.25" customHeight="1" x14ac:dyDescent="0.25">
      <c r="A1637" s="37" t="s">
        <v>47</v>
      </c>
      <c r="B1637" s="37" t="s">
        <v>39</v>
      </c>
      <c r="C1637" s="37" t="s">
        <v>40</v>
      </c>
      <c r="D1637" s="37" t="s">
        <v>41</v>
      </c>
      <c r="E1637" s="38">
        <v>1163.6400000000001</v>
      </c>
      <c r="F1637" s="39">
        <f t="shared" si="26"/>
        <v>1163.6400000000001</v>
      </c>
      <c r="G1637" s="31">
        <f t="shared" si="0"/>
        <v>0</v>
      </c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</row>
    <row r="1638" spans="1:26" ht="14.25" customHeight="1" x14ac:dyDescent="0.25">
      <c r="A1638" s="37" t="s">
        <v>63</v>
      </c>
      <c r="B1638" s="37" t="s">
        <v>39</v>
      </c>
      <c r="C1638" s="37" t="s">
        <v>66</v>
      </c>
      <c r="D1638" s="37" t="s">
        <v>54</v>
      </c>
      <c r="E1638" s="38">
        <v>4635.03</v>
      </c>
      <c r="F1638" s="39">
        <f t="shared" si="26"/>
        <v>4635.03</v>
      </c>
      <c r="G1638" s="31">
        <f t="shared" si="0"/>
        <v>0</v>
      </c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</row>
    <row r="1639" spans="1:26" ht="14.25" customHeight="1" x14ac:dyDescent="0.25">
      <c r="A1639" s="37" t="s">
        <v>44</v>
      </c>
      <c r="B1639" s="37" t="s">
        <v>52</v>
      </c>
      <c r="C1639" s="37" t="s">
        <v>55</v>
      </c>
      <c r="D1639" s="37" t="s">
        <v>54</v>
      </c>
      <c r="E1639" s="38">
        <v>5507.18</v>
      </c>
      <c r="F1639" s="39">
        <f t="shared" si="26"/>
        <v>5507.18</v>
      </c>
      <c r="G1639" s="31">
        <f t="shared" si="0"/>
        <v>0</v>
      </c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</row>
    <row r="1640" spans="1:26" ht="14.25" customHeight="1" x14ac:dyDescent="0.25">
      <c r="A1640" s="37" t="s">
        <v>38</v>
      </c>
      <c r="B1640" s="37" t="s">
        <v>48</v>
      </c>
      <c r="C1640" s="37" t="s">
        <v>70</v>
      </c>
      <c r="D1640" s="37" t="s">
        <v>41</v>
      </c>
      <c r="E1640" s="38">
        <v>2962.02</v>
      </c>
      <c r="F1640" s="39">
        <f t="shared" si="26"/>
        <v>2962.02</v>
      </c>
      <c r="G1640" s="31">
        <f t="shared" si="0"/>
        <v>0</v>
      </c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</row>
    <row r="1641" spans="1:26" ht="14.25" customHeight="1" x14ac:dyDescent="0.25">
      <c r="A1641" s="37" t="s">
        <v>38</v>
      </c>
      <c r="B1641" s="37" t="s">
        <v>39</v>
      </c>
      <c r="C1641" s="37" t="s">
        <v>65</v>
      </c>
      <c r="D1641" s="37" t="s">
        <v>54</v>
      </c>
      <c r="E1641" s="38">
        <v>6112.99</v>
      </c>
      <c r="F1641" s="39">
        <f t="shared" si="26"/>
        <v>6112.99</v>
      </c>
      <c r="G1641" s="31">
        <f t="shared" si="0"/>
        <v>0</v>
      </c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</row>
    <row r="1642" spans="1:26" ht="14.25" customHeight="1" x14ac:dyDescent="0.25">
      <c r="A1642" s="37" t="s">
        <v>47</v>
      </c>
      <c r="B1642" s="37" t="s">
        <v>39</v>
      </c>
      <c r="C1642" s="37" t="s">
        <v>65</v>
      </c>
      <c r="D1642" s="37" t="s">
        <v>59</v>
      </c>
      <c r="E1642" s="38">
        <v>9322.98</v>
      </c>
      <c r="F1642" s="39">
        <f t="shared" si="26"/>
        <v>9322.98</v>
      </c>
      <c r="G1642" s="31">
        <f t="shared" si="0"/>
        <v>0</v>
      </c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</row>
    <row r="1643" spans="1:26" ht="14.25" customHeight="1" x14ac:dyDescent="0.25">
      <c r="A1643" s="37" t="s">
        <v>47</v>
      </c>
      <c r="B1643" s="37" t="s">
        <v>48</v>
      </c>
      <c r="C1643" s="37" t="s">
        <v>49</v>
      </c>
      <c r="D1643" s="37" t="s">
        <v>41</v>
      </c>
      <c r="E1643" s="38">
        <v>9565.77</v>
      </c>
      <c r="F1643" s="39">
        <f t="shared" si="26"/>
        <v>9565.77</v>
      </c>
      <c r="G1643" s="31">
        <f t="shared" si="0"/>
        <v>0</v>
      </c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</row>
    <row r="1644" spans="1:26" ht="14.25" customHeight="1" x14ac:dyDescent="0.25">
      <c r="A1644" s="37" t="s">
        <v>47</v>
      </c>
      <c r="B1644" s="37" t="s">
        <v>52</v>
      </c>
      <c r="C1644" s="37" t="s">
        <v>53</v>
      </c>
      <c r="D1644" s="37" t="s">
        <v>59</v>
      </c>
      <c r="E1644" s="38">
        <v>5923.29</v>
      </c>
      <c r="F1644" s="39">
        <f t="shared" si="26"/>
        <v>5923.29</v>
      </c>
      <c r="G1644" s="31">
        <f t="shared" si="0"/>
        <v>0</v>
      </c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</row>
    <row r="1645" spans="1:26" ht="14.25" customHeight="1" x14ac:dyDescent="0.25">
      <c r="A1645" s="37" t="s">
        <v>63</v>
      </c>
      <c r="B1645" s="37" t="s">
        <v>48</v>
      </c>
      <c r="C1645" s="37" t="s">
        <v>55</v>
      </c>
      <c r="D1645" s="37" t="s">
        <v>54</v>
      </c>
      <c r="E1645" s="38">
        <v>7344.44</v>
      </c>
      <c r="F1645" s="39">
        <f t="shared" si="26"/>
        <v>7344.44</v>
      </c>
      <c r="G1645" s="31">
        <f t="shared" si="0"/>
        <v>0</v>
      </c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</row>
    <row r="1646" spans="1:26" ht="14.25" customHeight="1" x14ac:dyDescent="0.25">
      <c r="A1646" s="37" t="s">
        <v>38</v>
      </c>
      <c r="B1646" s="37" t="s">
        <v>57</v>
      </c>
      <c r="C1646" s="37" t="s">
        <v>65</v>
      </c>
      <c r="D1646" s="37" t="s">
        <v>59</v>
      </c>
      <c r="E1646" s="38">
        <v>8921.3700000000008</v>
      </c>
      <c r="F1646" s="39">
        <f t="shared" si="26"/>
        <v>8921.3700000000008</v>
      </c>
      <c r="G1646" s="31">
        <f t="shared" si="0"/>
        <v>0</v>
      </c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</row>
    <row r="1647" spans="1:26" ht="14.25" customHeight="1" x14ac:dyDescent="0.25">
      <c r="A1647" s="37" t="s">
        <v>44</v>
      </c>
      <c r="B1647" s="37" t="s">
        <v>57</v>
      </c>
      <c r="C1647" s="37" t="s">
        <v>55</v>
      </c>
      <c r="D1647" s="37" t="s">
        <v>41</v>
      </c>
      <c r="E1647" s="38">
        <v>4824.92</v>
      </c>
      <c r="F1647" s="39">
        <f t="shared" si="26"/>
        <v>4824.92</v>
      </c>
      <c r="G1647" s="31">
        <f t="shared" si="0"/>
        <v>0</v>
      </c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</row>
    <row r="1648" spans="1:26" ht="14.25" customHeight="1" x14ac:dyDescent="0.25">
      <c r="A1648" s="37" t="s">
        <v>44</v>
      </c>
      <c r="B1648" s="37" t="s">
        <v>57</v>
      </c>
      <c r="C1648" s="37" t="s">
        <v>45</v>
      </c>
      <c r="D1648" s="37" t="s">
        <v>50</v>
      </c>
      <c r="E1648" s="38">
        <v>1476.93</v>
      </c>
      <c r="F1648" s="39">
        <f t="shared" si="26"/>
        <v>1476.93</v>
      </c>
      <c r="G1648" s="31">
        <f t="shared" si="0"/>
        <v>0</v>
      </c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</row>
    <row r="1649" spans="1:26" ht="14.25" customHeight="1" x14ac:dyDescent="0.25">
      <c r="A1649" s="37" t="s">
        <v>63</v>
      </c>
      <c r="B1649" s="37" t="s">
        <v>57</v>
      </c>
      <c r="C1649" s="37" t="s">
        <v>67</v>
      </c>
      <c r="D1649" s="37" t="s">
        <v>59</v>
      </c>
      <c r="E1649" s="38">
        <v>9222.82</v>
      </c>
      <c r="F1649" s="39">
        <f t="shared" si="26"/>
        <v>9222.82</v>
      </c>
      <c r="G1649" s="31">
        <f t="shared" si="0"/>
        <v>0</v>
      </c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</row>
    <row r="1650" spans="1:26" ht="14.25" customHeight="1" x14ac:dyDescent="0.25">
      <c r="A1650" s="37" t="s">
        <v>63</v>
      </c>
      <c r="B1650" s="37" t="s">
        <v>39</v>
      </c>
      <c r="C1650" s="37" t="s">
        <v>65</v>
      </c>
      <c r="D1650" s="37" t="s">
        <v>41</v>
      </c>
      <c r="E1650" s="38">
        <v>1050.6099999999999</v>
      </c>
      <c r="F1650" s="39">
        <f t="shared" si="26"/>
        <v>1050.6099999999999</v>
      </c>
      <c r="G1650" s="31">
        <f t="shared" si="0"/>
        <v>0</v>
      </c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</row>
    <row r="1651" spans="1:26" ht="14.25" customHeight="1" x14ac:dyDescent="0.25">
      <c r="A1651" s="37" t="s">
        <v>38</v>
      </c>
      <c r="B1651" s="37" t="s">
        <v>39</v>
      </c>
      <c r="C1651" s="37" t="s">
        <v>40</v>
      </c>
      <c r="D1651" s="37" t="s">
        <v>59</v>
      </c>
      <c r="E1651" s="38">
        <v>611.15</v>
      </c>
      <c r="F1651" s="39">
        <f t="shared" si="26"/>
        <v>611.15</v>
      </c>
      <c r="G1651" s="31">
        <f t="shared" si="0"/>
        <v>0</v>
      </c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</row>
    <row r="1652" spans="1:26" ht="14.25" customHeight="1" x14ac:dyDescent="0.25">
      <c r="A1652" s="37" t="s">
        <v>47</v>
      </c>
      <c r="B1652" s="37" t="s">
        <v>57</v>
      </c>
      <c r="C1652" s="37" t="s">
        <v>70</v>
      </c>
      <c r="D1652" s="37" t="s">
        <v>59</v>
      </c>
      <c r="E1652" s="38">
        <v>9364.35</v>
      </c>
      <c r="F1652" s="39">
        <f t="shared" si="26"/>
        <v>9364.35</v>
      </c>
      <c r="G1652" s="31">
        <f t="shared" si="0"/>
        <v>0</v>
      </c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</row>
    <row r="1653" spans="1:26" ht="14.25" customHeight="1" x14ac:dyDescent="0.25">
      <c r="A1653" s="37" t="s">
        <v>47</v>
      </c>
      <c r="B1653" s="37" t="s">
        <v>57</v>
      </c>
      <c r="C1653" s="37" t="s">
        <v>69</v>
      </c>
      <c r="D1653" s="37" t="s">
        <v>50</v>
      </c>
      <c r="E1653" s="38">
        <v>2821.29</v>
      </c>
      <c r="F1653" s="39">
        <f t="shared" si="26"/>
        <v>2821.29</v>
      </c>
      <c r="G1653" s="31">
        <f t="shared" si="0"/>
        <v>0</v>
      </c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</row>
    <row r="1654" spans="1:26" ht="14.25" customHeight="1" x14ac:dyDescent="0.25">
      <c r="A1654" s="37" t="s">
        <v>44</v>
      </c>
      <c r="B1654" s="37" t="s">
        <v>57</v>
      </c>
      <c r="C1654" s="37" t="s">
        <v>45</v>
      </c>
      <c r="D1654" s="37" t="s">
        <v>59</v>
      </c>
      <c r="E1654" s="38">
        <v>7383.2</v>
      </c>
      <c r="F1654" s="39">
        <f t="shared" si="26"/>
        <v>7383.2</v>
      </c>
      <c r="G1654" s="31">
        <f t="shared" si="0"/>
        <v>0</v>
      </c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</row>
    <row r="1655" spans="1:26" ht="14.25" customHeight="1" x14ac:dyDescent="0.25">
      <c r="A1655" s="37" t="s">
        <v>63</v>
      </c>
      <c r="B1655" s="37" t="s">
        <v>57</v>
      </c>
      <c r="C1655" s="37" t="s">
        <v>55</v>
      </c>
      <c r="D1655" s="37" t="s">
        <v>59</v>
      </c>
      <c r="E1655" s="38">
        <v>1150.29</v>
      </c>
      <c r="F1655" s="39">
        <f t="shared" si="26"/>
        <v>1150.29</v>
      </c>
      <c r="G1655" s="31">
        <f t="shared" si="0"/>
        <v>0</v>
      </c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</row>
    <row r="1656" spans="1:26" ht="14.25" customHeight="1" x14ac:dyDescent="0.25">
      <c r="A1656" s="37" t="s">
        <v>63</v>
      </c>
      <c r="B1656" s="37" t="s">
        <v>48</v>
      </c>
      <c r="C1656" s="37" t="s">
        <v>58</v>
      </c>
      <c r="D1656" s="37" t="s">
        <v>41</v>
      </c>
      <c r="E1656" s="38">
        <v>452.26</v>
      </c>
      <c r="F1656" s="39">
        <f t="shared" si="26"/>
        <v>452.26</v>
      </c>
      <c r="G1656" s="31">
        <f t="shared" si="0"/>
        <v>0</v>
      </c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</row>
    <row r="1657" spans="1:26" ht="14.25" customHeight="1" x14ac:dyDescent="0.25">
      <c r="A1657" s="37" t="s">
        <v>44</v>
      </c>
      <c r="B1657" s="37" t="s">
        <v>57</v>
      </c>
      <c r="C1657" s="37" t="s">
        <v>45</v>
      </c>
      <c r="D1657" s="37" t="s">
        <v>54</v>
      </c>
      <c r="E1657" s="38">
        <v>1377.97</v>
      </c>
      <c r="F1657" s="39">
        <f t="shared" si="26"/>
        <v>1377.97</v>
      </c>
      <c r="G1657" s="31">
        <f t="shared" si="0"/>
        <v>0</v>
      </c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</row>
    <row r="1658" spans="1:26" ht="14.25" customHeight="1" x14ac:dyDescent="0.25">
      <c r="A1658" s="37" t="s">
        <v>44</v>
      </c>
      <c r="B1658" s="37" t="s">
        <v>52</v>
      </c>
      <c r="C1658" s="37" t="s">
        <v>45</v>
      </c>
      <c r="D1658" s="37" t="s">
        <v>59</v>
      </c>
      <c r="E1658" s="38">
        <v>6250.12</v>
      </c>
      <c r="F1658" s="39">
        <f t="shared" si="26"/>
        <v>6250.12</v>
      </c>
      <c r="G1658" s="31">
        <f t="shared" si="0"/>
        <v>0</v>
      </c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</row>
    <row r="1659" spans="1:26" ht="14.25" customHeight="1" x14ac:dyDescent="0.25">
      <c r="A1659" s="37" t="s">
        <v>44</v>
      </c>
      <c r="B1659" s="37" t="s">
        <v>39</v>
      </c>
      <c r="C1659" s="37" t="s">
        <v>66</v>
      </c>
      <c r="D1659" s="37" t="s">
        <v>59</v>
      </c>
      <c r="E1659" s="38">
        <v>4809.22</v>
      </c>
      <c r="F1659" s="39">
        <f t="shared" si="26"/>
        <v>4809.22</v>
      </c>
      <c r="G1659" s="31">
        <f t="shared" si="0"/>
        <v>0</v>
      </c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</row>
    <row r="1660" spans="1:26" ht="14.25" customHeight="1" x14ac:dyDescent="0.25">
      <c r="A1660" s="37" t="s">
        <v>47</v>
      </c>
      <c r="B1660" s="37" t="s">
        <v>48</v>
      </c>
      <c r="C1660" s="37" t="s">
        <v>45</v>
      </c>
      <c r="D1660" s="37" t="s">
        <v>50</v>
      </c>
      <c r="E1660" s="38">
        <v>2696.16</v>
      </c>
      <c r="F1660" s="39">
        <f t="shared" si="26"/>
        <v>2696.16</v>
      </c>
      <c r="G1660" s="31">
        <f t="shared" si="0"/>
        <v>0</v>
      </c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</row>
    <row r="1661" spans="1:26" ht="14.25" customHeight="1" x14ac:dyDescent="0.25">
      <c r="A1661" s="37" t="s">
        <v>47</v>
      </c>
      <c r="B1661" s="37" t="s">
        <v>57</v>
      </c>
      <c r="C1661" s="37" t="s">
        <v>67</v>
      </c>
      <c r="D1661" s="37" t="s">
        <v>41</v>
      </c>
      <c r="E1661" s="38">
        <v>1418.92</v>
      </c>
      <c r="F1661" s="39">
        <f t="shared" si="26"/>
        <v>1418.92</v>
      </c>
      <c r="G1661" s="31">
        <f t="shared" si="0"/>
        <v>0</v>
      </c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</row>
    <row r="1662" spans="1:26" ht="14.25" customHeight="1" x14ac:dyDescent="0.25">
      <c r="A1662" s="37" t="s">
        <v>44</v>
      </c>
      <c r="B1662" s="37" t="s">
        <v>52</v>
      </c>
      <c r="C1662" s="37" t="s">
        <v>53</v>
      </c>
      <c r="D1662" s="37" t="s">
        <v>59</v>
      </c>
      <c r="E1662" s="38">
        <v>7887.55</v>
      </c>
      <c r="F1662" s="39">
        <f t="shared" si="26"/>
        <v>7887.55</v>
      </c>
      <c r="G1662" s="31">
        <f t="shared" si="0"/>
        <v>0</v>
      </c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</row>
    <row r="1663" spans="1:26" ht="14.25" customHeight="1" x14ac:dyDescent="0.25">
      <c r="A1663" s="37" t="s">
        <v>38</v>
      </c>
      <c r="B1663" s="37" t="s">
        <v>39</v>
      </c>
      <c r="C1663" s="37" t="s">
        <v>53</v>
      </c>
      <c r="D1663" s="37" t="s">
        <v>54</v>
      </c>
      <c r="E1663" s="38">
        <v>8716.4599999999991</v>
      </c>
      <c r="F1663" s="39">
        <f t="shared" si="26"/>
        <v>8716.4599999999991</v>
      </c>
      <c r="G1663" s="31">
        <f t="shared" si="0"/>
        <v>0</v>
      </c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</row>
    <row r="1664" spans="1:26" ht="14.25" customHeight="1" x14ac:dyDescent="0.25">
      <c r="A1664" s="37" t="s">
        <v>38</v>
      </c>
      <c r="B1664" s="37" t="s">
        <v>52</v>
      </c>
      <c r="C1664" s="37" t="s">
        <v>68</v>
      </c>
      <c r="D1664" s="37" t="s">
        <v>41</v>
      </c>
      <c r="E1664" s="38">
        <v>4972.05</v>
      </c>
      <c r="F1664" s="39">
        <f t="shared" si="26"/>
        <v>4972.05</v>
      </c>
      <c r="G1664" s="31">
        <f t="shared" si="0"/>
        <v>0</v>
      </c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</row>
    <row r="1665" spans="1:26" ht="14.25" customHeight="1" x14ac:dyDescent="0.25">
      <c r="A1665" s="37" t="s">
        <v>38</v>
      </c>
      <c r="B1665" s="37" t="s">
        <v>52</v>
      </c>
      <c r="C1665" s="37" t="s">
        <v>69</v>
      </c>
      <c r="D1665" s="37" t="s">
        <v>54</v>
      </c>
      <c r="E1665" s="38">
        <v>4130.1099999999997</v>
      </c>
      <c r="F1665" s="39">
        <f t="shared" si="26"/>
        <v>4130.1099999999997</v>
      </c>
      <c r="G1665" s="31">
        <f t="shared" si="0"/>
        <v>0</v>
      </c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</row>
    <row r="1666" spans="1:26" ht="14.25" customHeight="1" x14ac:dyDescent="0.25">
      <c r="A1666" s="37" t="s">
        <v>47</v>
      </c>
      <c r="B1666" s="37" t="s">
        <v>52</v>
      </c>
      <c r="C1666" s="37" t="s">
        <v>68</v>
      </c>
      <c r="D1666" s="37" t="s">
        <v>41</v>
      </c>
      <c r="E1666" s="38">
        <v>8696.65</v>
      </c>
      <c r="F1666" s="39">
        <f t="shared" si="26"/>
        <v>8696.65</v>
      </c>
      <c r="G1666" s="31">
        <f t="shared" si="0"/>
        <v>0</v>
      </c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</row>
    <row r="1667" spans="1:26" ht="14.25" customHeight="1" x14ac:dyDescent="0.25">
      <c r="A1667" s="37" t="s">
        <v>47</v>
      </c>
      <c r="B1667" s="37" t="s">
        <v>39</v>
      </c>
      <c r="C1667" s="37" t="s">
        <v>53</v>
      </c>
      <c r="D1667" s="37" t="s">
        <v>41</v>
      </c>
      <c r="E1667" s="38">
        <v>6592.57</v>
      </c>
      <c r="F1667" s="39">
        <f t="shared" ref="F1667:F1730" si="27">IF(AND(B1667=$I$2,C1667=$I$3,D1667=$I$4),E1667*95%,E1667)</f>
        <v>6592.57</v>
      </c>
      <c r="G1667" s="31">
        <f t="shared" si="0"/>
        <v>0</v>
      </c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</row>
    <row r="1668" spans="1:26" ht="14.25" customHeight="1" x14ac:dyDescent="0.25">
      <c r="A1668" s="37" t="s">
        <v>63</v>
      </c>
      <c r="B1668" s="37" t="s">
        <v>39</v>
      </c>
      <c r="C1668" s="37" t="s">
        <v>64</v>
      </c>
      <c r="D1668" s="37" t="s">
        <v>59</v>
      </c>
      <c r="E1668" s="38">
        <v>7283.08</v>
      </c>
      <c r="F1668" s="39">
        <f t="shared" si="27"/>
        <v>7283.08</v>
      </c>
      <c r="G1668" s="31">
        <f t="shared" si="0"/>
        <v>0</v>
      </c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</row>
    <row r="1669" spans="1:26" ht="14.25" customHeight="1" x14ac:dyDescent="0.25">
      <c r="A1669" s="37" t="s">
        <v>38</v>
      </c>
      <c r="B1669" s="37" t="s">
        <v>48</v>
      </c>
      <c r="C1669" s="37" t="s">
        <v>58</v>
      </c>
      <c r="D1669" s="37" t="s">
        <v>54</v>
      </c>
      <c r="E1669" s="38">
        <v>9429.86</v>
      </c>
      <c r="F1669" s="39">
        <f t="shared" si="27"/>
        <v>9429.86</v>
      </c>
      <c r="G1669" s="31">
        <f t="shared" si="0"/>
        <v>0</v>
      </c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</row>
    <row r="1670" spans="1:26" ht="14.25" customHeight="1" x14ac:dyDescent="0.25">
      <c r="A1670" s="37" t="s">
        <v>38</v>
      </c>
      <c r="B1670" s="37" t="s">
        <v>48</v>
      </c>
      <c r="C1670" s="37" t="s">
        <v>53</v>
      </c>
      <c r="D1670" s="37" t="s">
        <v>54</v>
      </c>
      <c r="E1670" s="38">
        <v>258.08999999999997</v>
      </c>
      <c r="F1670" s="39">
        <f t="shared" si="27"/>
        <v>258.08999999999997</v>
      </c>
      <c r="G1670" s="31">
        <f t="shared" si="0"/>
        <v>0</v>
      </c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</row>
    <row r="1671" spans="1:26" ht="14.25" customHeight="1" x14ac:dyDescent="0.25">
      <c r="A1671" s="37" t="s">
        <v>38</v>
      </c>
      <c r="B1671" s="37" t="s">
        <v>57</v>
      </c>
      <c r="C1671" s="37" t="s">
        <v>53</v>
      </c>
      <c r="D1671" s="37" t="s">
        <v>50</v>
      </c>
      <c r="E1671" s="38">
        <v>2013.22</v>
      </c>
      <c r="F1671" s="39">
        <f t="shared" si="27"/>
        <v>2013.22</v>
      </c>
      <c r="G1671" s="31">
        <f t="shared" si="0"/>
        <v>0</v>
      </c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</row>
    <row r="1672" spans="1:26" ht="14.25" customHeight="1" x14ac:dyDescent="0.25">
      <c r="A1672" s="37" t="s">
        <v>44</v>
      </c>
      <c r="B1672" s="37" t="s">
        <v>39</v>
      </c>
      <c r="C1672" s="37" t="s">
        <v>45</v>
      </c>
      <c r="D1672" s="37" t="s">
        <v>41</v>
      </c>
      <c r="E1672" s="38">
        <v>1168.17</v>
      </c>
      <c r="F1672" s="39">
        <f t="shared" si="27"/>
        <v>1109.7615000000001</v>
      </c>
      <c r="G1672" s="31">
        <f t="shared" si="0"/>
        <v>-58.408500000000004</v>
      </c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</row>
    <row r="1673" spans="1:26" ht="14.25" customHeight="1" x14ac:dyDescent="0.25">
      <c r="A1673" s="37" t="s">
        <v>47</v>
      </c>
      <c r="B1673" s="37" t="s">
        <v>39</v>
      </c>
      <c r="C1673" s="37" t="s">
        <v>64</v>
      </c>
      <c r="D1673" s="37" t="s">
        <v>41</v>
      </c>
      <c r="E1673" s="38">
        <v>9769.27</v>
      </c>
      <c r="F1673" s="39">
        <f t="shared" si="27"/>
        <v>9769.27</v>
      </c>
      <c r="G1673" s="31">
        <f t="shared" si="0"/>
        <v>0</v>
      </c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</row>
    <row r="1674" spans="1:26" ht="14.25" customHeight="1" x14ac:dyDescent="0.25">
      <c r="A1674" s="37" t="s">
        <v>63</v>
      </c>
      <c r="B1674" s="37" t="s">
        <v>48</v>
      </c>
      <c r="C1674" s="37" t="s">
        <v>70</v>
      </c>
      <c r="D1674" s="37" t="s">
        <v>59</v>
      </c>
      <c r="E1674" s="38">
        <v>5119.33</v>
      </c>
      <c r="F1674" s="39">
        <f t="shared" si="27"/>
        <v>5119.33</v>
      </c>
      <c r="G1674" s="31">
        <f t="shared" si="0"/>
        <v>0</v>
      </c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</row>
    <row r="1675" spans="1:26" ht="14.25" customHeight="1" x14ac:dyDescent="0.25">
      <c r="A1675" s="37" t="s">
        <v>47</v>
      </c>
      <c r="B1675" s="37" t="s">
        <v>57</v>
      </c>
      <c r="C1675" s="37" t="s">
        <v>55</v>
      </c>
      <c r="D1675" s="37" t="s">
        <v>54</v>
      </c>
      <c r="E1675" s="38">
        <v>455.63</v>
      </c>
      <c r="F1675" s="39">
        <f t="shared" si="27"/>
        <v>455.63</v>
      </c>
      <c r="G1675" s="31">
        <f t="shared" si="0"/>
        <v>0</v>
      </c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</row>
    <row r="1676" spans="1:26" ht="14.25" customHeight="1" x14ac:dyDescent="0.25">
      <c r="A1676" s="37" t="s">
        <v>47</v>
      </c>
      <c r="B1676" s="37" t="s">
        <v>39</v>
      </c>
      <c r="C1676" s="37" t="s">
        <v>68</v>
      </c>
      <c r="D1676" s="37" t="s">
        <v>59</v>
      </c>
      <c r="E1676" s="38">
        <v>8744.4</v>
      </c>
      <c r="F1676" s="39">
        <f t="shared" si="27"/>
        <v>8744.4</v>
      </c>
      <c r="G1676" s="31">
        <f t="shared" si="0"/>
        <v>0</v>
      </c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</row>
    <row r="1677" spans="1:26" ht="14.25" customHeight="1" x14ac:dyDescent="0.25">
      <c r="A1677" s="37" t="s">
        <v>38</v>
      </c>
      <c r="B1677" s="37" t="s">
        <v>57</v>
      </c>
      <c r="C1677" s="37" t="s">
        <v>65</v>
      </c>
      <c r="D1677" s="37" t="s">
        <v>54</v>
      </c>
      <c r="E1677" s="38">
        <v>4227.7</v>
      </c>
      <c r="F1677" s="39">
        <f t="shared" si="27"/>
        <v>4227.7</v>
      </c>
      <c r="G1677" s="31">
        <f t="shared" si="0"/>
        <v>0</v>
      </c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</row>
    <row r="1678" spans="1:26" ht="14.25" customHeight="1" x14ac:dyDescent="0.25">
      <c r="A1678" s="37" t="s">
        <v>38</v>
      </c>
      <c r="B1678" s="37" t="s">
        <v>52</v>
      </c>
      <c r="C1678" s="37" t="s">
        <v>58</v>
      </c>
      <c r="D1678" s="37" t="s">
        <v>50</v>
      </c>
      <c r="E1678" s="38">
        <v>5326.01</v>
      </c>
      <c r="F1678" s="39">
        <f t="shared" si="27"/>
        <v>5326.01</v>
      </c>
      <c r="G1678" s="31">
        <f t="shared" si="0"/>
        <v>0</v>
      </c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</row>
    <row r="1679" spans="1:26" ht="14.25" customHeight="1" x14ac:dyDescent="0.25">
      <c r="A1679" s="37" t="s">
        <v>44</v>
      </c>
      <c r="B1679" s="37" t="s">
        <v>52</v>
      </c>
      <c r="C1679" s="37" t="s">
        <v>49</v>
      </c>
      <c r="D1679" s="37" t="s">
        <v>41</v>
      </c>
      <c r="E1679" s="38">
        <v>8024.31</v>
      </c>
      <c r="F1679" s="39">
        <f t="shared" si="27"/>
        <v>8024.31</v>
      </c>
      <c r="G1679" s="31">
        <f t="shared" si="0"/>
        <v>0</v>
      </c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</row>
    <row r="1680" spans="1:26" ht="14.25" customHeight="1" x14ac:dyDescent="0.25">
      <c r="A1680" s="37" t="s">
        <v>38</v>
      </c>
      <c r="B1680" s="37" t="s">
        <v>48</v>
      </c>
      <c r="C1680" s="37" t="s">
        <v>65</v>
      </c>
      <c r="D1680" s="37" t="s">
        <v>54</v>
      </c>
      <c r="E1680" s="38">
        <v>2193.91</v>
      </c>
      <c r="F1680" s="39">
        <f t="shared" si="27"/>
        <v>2193.91</v>
      </c>
      <c r="G1680" s="31">
        <f t="shared" si="0"/>
        <v>0</v>
      </c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</row>
    <row r="1681" spans="1:26" ht="14.25" customHeight="1" x14ac:dyDescent="0.25">
      <c r="A1681" s="37" t="s">
        <v>44</v>
      </c>
      <c r="B1681" s="37" t="s">
        <v>48</v>
      </c>
      <c r="C1681" s="37" t="s">
        <v>40</v>
      </c>
      <c r="D1681" s="37" t="s">
        <v>54</v>
      </c>
      <c r="E1681" s="38">
        <v>9885.26</v>
      </c>
      <c r="F1681" s="39">
        <f t="shared" si="27"/>
        <v>9885.26</v>
      </c>
      <c r="G1681" s="31">
        <f t="shared" si="0"/>
        <v>0</v>
      </c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</row>
    <row r="1682" spans="1:26" ht="14.25" customHeight="1" x14ac:dyDescent="0.25">
      <c r="A1682" s="37" t="s">
        <v>38</v>
      </c>
      <c r="B1682" s="37" t="s">
        <v>39</v>
      </c>
      <c r="C1682" s="37" t="s">
        <v>65</v>
      </c>
      <c r="D1682" s="37" t="s">
        <v>41</v>
      </c>
      <c r="E1682" s="38">
        <v>6024.98</v>
      </c>
      <c r="F1682" s="39">
        <f t="shared" si="27"/>
        <v>6024.98</v>
      </c>
      <c r="G1682" s="31">
        <f t="shared" si="0"/>
        <v>0</v>
      </c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</row>
    <row r="1683" spans="1:26" ht="14.25" customHeight="1" x14ac:dyDescent="0.25">
      <c r="A1683" s="37" t="s">
        <v>38</v>
      </c>
      <c r="B1683" s="37" t="s">
        <v>39</v>
      </c>
      <c r="C1683" s="37" t="s">
        <v>45</v>
      </c>
      <c r="D1683" s="37" t="s">
        <v>59</v>
      </c>
      <c r="E1683" s="38">
        <v>8865.32</v>
      </c>
      <c r="F1683" s="39">
        <f t="shared" si="27"/>
        <v>8865.32</v>
      </c>
      <c r="G1683" s="31">
        <f t="shared" si="0"/>
        <v>0</v>
      </c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</row>
    <row r="1684" spans="1:26" ht="14.25" customHeight="1" x14ac:dyDescent="0.25">
      <c r="A1684" s="37" t="s">
        <v>47</v>
      </c>
      <c r="B1684" s="37" t="s">
        <v>39</v>
      </c>
      <c r="C1684" s="37" t="s">
        <v>53</v>
      </c>
      <c r="D1684" s="37" t="s">
        <v>50</v>
      </c>
      <c r="E1684" s="38">
        <v>2245.89</v>
      </c>
      <c r="F1684" s="39">
        <f t="shared" si="27"/>
        <v>2245.89</v>
      </c>
      <c r="G1684" s="31">
        <f t="shared" si="0"/>
        <v>0</v>
      </c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</row>
    <row r="1685" spans="1:26" ht="14.25" customHeight="1" x14ac:dyDescent="0.25">
      <c r="A1685" s="37" t="s">
        <v>44</v>
      </c>
      <c r="B1685" s="37" t="s">
        <v>57</v>
      </c>
      <c r="C1685" s="37" t="s">
        <v>55</v>
      </c>
      <c r="D1685" s="37" t="s">
        <v>59</v>
      </c>
      <c r="E1685" s="38">
        <v>5440.98</v>
      </c>
      <c r="F1685" s="39">
        <f t="shared" si="27"/>
        <v>5440.98</v>
      </c>
      <c r="G1685" s="31">
        <f t="shared" si="0"/>
        <v>0</v>
      </c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</row>
    <row r="1686" spans="1:26" ht="14.25" customHeight="1" x14ac:dyDescent="0.25">
      <c r="A1686" s="37" t="s">
        <v>44</v>
      </c>
      <c r="B1686" s="37" t="s">
        <v>39</v>
      </c>
      <c r="C1686" s="37" t="s">
        <v>70</v>
      </c>
      <c r="D1686" s="37" t="s">
        <v>41</v>
      </c>
      <c r="E1686" s="38">
        <v>6315.94</v>
      </c>
      <c r="F1686" s="39">
        <f t="shared" si="27"/>
        <v>6315.94</v>
      </c>
      <c r="G1686" s="31">
        <f t="shared" si="0"/>
        <v>0</v>
      </c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</row>
    <row r="1687" spans="1:26" ht="14.25" customHeight="1" x14ac:dyDescent="0.25">
      <c r="A1687" s="37" t="s">
        <v>44</v>
      </c>
      <c r="B1687" s="37" t="s">
        <v>48</v>
      </c>
      <c r="C1687" s="37" t="s">
        <v>68</v>
      </c>
      <c r="D1687" s="37" t="s">
        <v>59</v>
      </c>
      <c r="E1687" s="38">
        <v>6123.8</v>
      </c>
      <c r="F1687" s="39">
        <f t="shared" si="27"/>
        <v>6123.8</v>
      </c>
      <c r="G1687" s="31">
        <f t="shared" si="0"/>
        <v>0</v>
      </c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</row>
    <row r="1688" spans="1:26" ht="14.25" customHeight="1" x14ac:dyDescent="0.25">
      <c r="A1688" s="37" t="s">
        <v>38</v>
      </c>
      <c r="B1688" s="37" t="s">
        <v>57</v>
      </c>
      <c r="C1688" s="37" t="s">
        <v>67</v>
      </c>
      <c r="D1688" s="37" t="s">
        <v>59</v>
      </c>
      <c r="E1688" s="38">
        <v>884.98</v>
      </c>
      <c r="F1688" s="39">
        <f t="shared" si="27"/>
        <v>884.98</v>
      </c>
      <c r="G1688" s="31">
        <f t="shared" si="0"/>
        <v>0</v>
      </c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</row>
    <row r="1689" spans="1:26" ht="14.25" customHeight="1" x14ac:dyDescent="0.25">
      <c r="A1689" s="37" t="s">
        <v>63</v>
      </c>
      <c r="B1689" s="37" t="s">
        <v>57</v>
      </c>
      <c r="C1689" s="37" t="s">
        <v>58</v>
      </c>
      <c r="D1689" s="37" t="s">
        <v>50</v>
      </c>
      <c r="E1689" s="38">
        <v>9783.35</v>
      </c>
      <c r="F1689" s="39">
        <f t="shared" si="27"/>
        <v>9783.35</v>
      </c>
      <c r="G1689" s="31">
        <f t="shared" si="0"/>
        <v>0</v>
      </c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</row>
    <row r="1690" spans="1:26" ht="14.25" customHeight="1" x14ac:dyDescent="0.25">
      <c r="A1690" s="37" t="s">
        <v>63</v>
      </c>
      <c r="B1690" s="37" t="s">
        <v>57</v>
      </c>
      <c r="C1690" s="37" t="s">
        <v>68</v>
      </c>
      <c r="D1690" s="37" t="s">
        <v>50</v>
      </c>
      <c r="E1690" s="38">
        <v>8362.3799999999992</v>
      </c>
      <c r="F1690" s="39">
        <f t="shared" si="27"/>
        <v>8362.3799999999992</v>
      </c>
      <c r="G1690" s="31">
        <f t="shared" si="0"/>
        <v>0</v>
      </c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</row>
    <row r="1691" spans="1:26" ht="14.25" customHeight="1" x14ac:dyDescent="0.25">
      <c r="A1691" s="37" t="s">
        <v>38</v>
      </c>
      <c r="B1691" s="37" t="s">
        <v>52</v>
      </c>
      <c r="C1691" s="37" t="s">
        <v>58</v>
      </c>
      <c r="D1691" s="37" t="s">
        <v>41</v>
      </c>
      <c r="E1691" s="38">
        <v>3090.13</v>
      </c>
      <c r="F1691" s="39">
        <f t="shared" si="27"/>
        <v>3090.13</v>
      </c>
      <c r="G1691" s="31">
        <f t="shared" si="0"/>
        <v>0</v>
      </c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</row>
    <row r="1692" spans="1:26" ht="14.25" customHeight="1" x14ac:dyDescent="0.25">
      <c r="A1692" s="37" t="s">
        <v>38</v>
      </c>
      <c r="B1692" s="37" t="s">
        <v>39</v>
      </c>
      <c r="C1692" s="37" t="s">
        <v>45</v>
      </c>
      <c r="D1692" s="37" t="s">
        <v>59</v>
      </c>
      <c r="E1692" s="38">
        <v>5081.1099999999997</v>
      </c>
      <c r="F1692" s="39">
        <f t="shared" si="27"/>
        <v>5081.1099999999997</v>
      </c>
      <c r="G1692" s="31">
        <f t="shared" si="0"/>
        <v>0</v>
      </c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</row>
    <row r="1693" spans="1:26" ht="14.25" customHeight="1" x14ac:dyDescent="0.25">
      <c r="A1693" s="37" t="s">
        <v>47</v>
      </c>
      <c r="B1693" s="37" t="s">
        <v>39</v>
      </c>
      <c r="C1693" s="37" t="s">
        <v>53</v>
      </c>
      <c r="D1693" s="37" t="s">
        <v>54</v>
      </c>
      <c r="E1693" s="38">
        <v>8432.11</v>
      </c>
      <c r="F1693" s="39">
        <f t="shared" si="27"/>
        <v>8432.11</v>
      </c>
      <c r="G1693" s="31">
        <f t="shared" si="0"/>
        <v>0</v>
      </c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</row>
    <row r="1694" spans="1:26" ht="14.25" customHeight="1" x14ac:dyDescent="0.25">
      <c r="A1694" s="37" t="s">
        <v>47</v>
      </c>
      <c r="B1694" s="37" t="s">
        <v>48</v>
      </c>
      <c r="C1694" s="37" t="s">
        <v>49</v>
      </c>
      <c r="D1694" s="37" t="s">
        <v>59</v>
      </c>
      <c r="E1694" s="38">
        <v>3258.95</v>
      </c>
      <c r="F1694" s="39">
        <f t="shared" si="27"/>
        <v>3258.95</v>
      </c>
      <c r="G1694" s="31">
        <f t="shared" si="0"/>
        <v>0</v>
      </c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</row>
    <row r="1695" spans="1:26" ht="14.25" customHeight="1" x14ac:dyDescent="0.25">
      <c r="A1695" s="37" t="s">
        <v>47</v>
      </c>
      <c r="B1695" s="37" t="s">
        <v>52</v>
      </c>
      <c r="C1695" s="37" t="s">
        <v>40</v>
      </c>
      <c r="D1695" s="37" t="s">
        <v>54</v>
      </c>
      <c r="E1695" s="38">
        <v>5398.59</v>
      </c>
      <c r="F1695" s="39">
        <f t="shared" si="27"/>
        <v>5398.59</v>
      </c>
      <c r="G1695" s="31">
        <f t="shared" si="0"/>
        <v>0</v>
      </c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</row>
    <row r="1696" spans="1:26" ht="14.25" customHeight="1" x14ac:dyDescent="0.25">
      <c r="A1696" s="37" t="s">
        <v>44</v>
      </c>
      <c r="B1696" s="37" t="s">
        <v>39</v>
      </c>
      <c r="C1696" s="37" t="s">
        <v>55</v>
      </c>
      <c r="D1696" s="37" t="s">
        <v>41</v>
      </c>
      <c r="E1696" s="38">
        <v>2698.3</v>
      </c>
      <c r="F1696" s="39">
        <f t="shared" si="27"/>
        <v>2698.3</v>
      </c>
      <c r="G1696" s="31">
        <f t="shared" si="0"/>
        <v>0</v>
      </c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</row>
    <row r="1697" spans="1:26" ht="14.25" customHeight="1" x14ac:dyDescent="0.25">
      <c r="A1697" s="37" t="s">
        <v>44</v>
      </c>
      <c r="B1697" s="37" t="s">
        <v>39</v>
      </c>
      <c r="C1697" s="37" t="s">
        <v>68</v>
      </c>
      <c r="D1697" s="37" t="s">
        <v>54</v>
      </c>
      <c r="E1697" s="38">
        <v>4436.08</v>
      </c>
      <c r="F1697" s="39">
        <f t="shared" si="27"/>
        <v>4436.08</v>
      </c>
      <c r="G1697" s="31">
        <f t="shared" si="0"/>
        <v>0</v>
      </c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</row>
    <row r="1698" spans="1:26" ht="14.25" customHeight="1" x14ac:dyDescent="0.25">
      <c r="A1698" s="37" t="s">
        <v>44</v>
      </c>
      <c r="B1698" s="37" t="s">
        <v>57</v>
      </c>
      <c r="C1698" s="37" t="s">
        <v>58</v>
      </c>
      <c r="D1698" s="37" t="s">
        <v>41</v>
      </c>
      <c r="E1698" s="38">
        <v>3514.66</v>
      </c>
      <c r="F1698" s="39">
        <f t="shared" si="27"/>
        <v>3514.66</v>
      </c>
      <c r="G1698" s="31">
        <f t="shared" si="0"/>
        <v>0</v>
      </c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</row>
    <row r="1699" spans="1:26" ht="14.25" customHeight="1" x14ac:dyDescent="0.25">
      <c r="A1699" s="37" t="s">
        <v>38</v>
      </c>
      <c r="B1699" s="37" t="s">
        <v>39</v>
      </c>
      <c r="C1699" s="37" t="s">
        <v>53</v>
      </c>
      <c r="D1699" s="37" t="s">
        <v>54</v>
      </c>
      <c r="E1699" s="38">
        <v>4990.93</v>
      </c>
      <c r="F1699" s="39">
        <f t="shared" si="27"/>
        <v>4990.93</v>
      </c>
      <c r="G1699" s="31">
        <f t="shared" si="0"/>
        <v>0</v>
      </c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</row>
    <row r="1700" spans="1:26" ht="14.25" customHeight="1" x14ac:dyDescent="0.25">
      <c r="A1700" s="37" t="s">
        <v>38</v>
      </c>
      <c r="B1700" s="37" t="s">
        <v>57</v>
      </c>
      <c r="C1700" s="37" t="s">
        <v>58</v>
      </c>
      <c r="D1700" s="37" t="s">
        <v>59</v>
      </c>
      <c r="E1700" s="38">
        <v>9966.7800000000007</v>
      </c>
      <c r="F1700" s="39">
        <f t="shared" si="27"/>
        <v>9966.7800000000007</v>
      </c>
      <c r="G1700" s="31">
        <f t="shared" si="0"/>
        <v>0</v>
      </c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</row>
    <row r="1701" spans="1:26" ht="14.25" customHeight="1" x14ac:dyDescent="0.25">
      <c r="A1701" s="37" t="s">
        <v>38</v>
      </c>
      <c r="B1701" s="37" t="s">
        <v>57</v>
      </c>
      <c r="C1701" s="37" t="s">
        <v>40</v>
      </c>
      <c r="D1701" s="37" t="s">
        <v>54</v>
      </c>
      <c r="E1701" s="38">
        <v>2972.91</v>
      </c>
      <c r="F1701" s="39">
        <f t="shared" si="27"/>
        <v>2972.91</v>
      </c>
      <c r="G1701" s="31">
        <f t="shared" si="0"/>
        <v>0</v>
      </c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</row>
    <row r="1702" spans="1:26" ht="14.25" customHeight="1" x14ac:dyDescent="0.25">
      <c r="A1702" s="37" t="s">
        <v>47</v>
      </c>
      <c r="B1702" s="37" t="s">
        <v>52</v>
      </c>
      <c r="C1702" s="37" t="s">
        <v>40</v>
      </c>
      <c r="D1702" s="37" t="s">
        <v>59</v>
      </c>
      <c r="E1702" s="38">
        <v>7946.26</v>
      </c>
      <c r="F1702" s="39">
        <f t="shared" si="27"/>
        <v>7946.26</v>
      </c>
      <c r="G1702" s="31">
        <f t="shared" si="0"/>
        <v>0</v>
      </c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</row>
    <row r="1703" spans="1:26" ht="14.25" customHeight="1" x14ac:dyDescent="0.25">
      <c r="A1703" s="37" t="s">
        <v>44</v>
      </c>
      <c r="B1703" s="37" t="s">
        <v>39</v>
      </c>
      <c r="C1703" s="37" t="s">
        <v>65</v>
      </c>
      <c r="D1703" s="37" t="s">
        <v>59</v>
      </c>
      <c r="E1703" s="38">
        <v>4393.26</v>
      </c>
      <c r="F1703" s="39">
        <f t="shared" si="27"/>
        <v>4393.26</v>
      </c>
      <c r="G1703" s="31">
        <f t="shared" si="0"/>
        <v>0</v>
      </c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</row>
    <row r="1704" spans="1:26" ht="14.25" customHeight="1" x14ac:dyDescent="0.25">
      <c r="A1704" s="37" t="s">
        <v>63</v>
      </c>
      <c r="B1704" s="37" t="s">
        <v>48</v>
      </c>
      <c r="C1704" s="37" t="s">
        <v>67</v>
      </c>
      <c r="D1704" s="37" t="s">
        <v>50</v>
      </c>
      <c r="E1704" s="38">
        <v>7333.46</v>
      </c>
      <c r="F1704" s="39">
        <f t="shared" si="27"/>
        <v>7333.46</v>
      </c>
      <c r="G1704" s="31">
        <f t="shared" si="0"/>
        <v>0</v>
      </c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</row>
    <row r="1705" spans="1:26" ht="14.25" customHeight="1" x14ac:dyDescent="0.25">
      <c r="A1705" s="37" t="s">
        <v>38</v>
      </c>
      <c r="B1705" s="37" t="s">
        <v>57</v>
      </c>
      <c r="C1705" s="37" t="s">
        <v>67</v>
      </c>
      <c r="D1705" s="37" t="s">
        <v>50</v>
      </c>
      <c r="E1705" s="38">
        <v>3995.29</v>
      </c>
      <c r="F1705" s="39">
        <f t="shared" si="27"/>
        <v>3995.29</v>
      </c>
      <c r="G1705" s="31">
        <f t="shared" si="0"/>
        <v>0</v>
      </c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</row>
    <row r="1706" spans="1:26" ht="14.25" customHeight="1" x14ac:dyDescent="0.25">
      <c r="A1706" s="37" t="s">
        <v>44</v>
      </c>
      <c r="B1706" s="37" t="s">
        <v>39</v>
      </c>
      <c r="C1706" s="37" t="s">
        <v>66</v>
      </c>
      <c r="D1706" s="37" t="s">
        <v>50</v>
      </c>
      <c r="E1706" s="38">
        <v>8082.66</v>
      </c>
      <c r="F1706" s="39">
        <f t="shared" si="27"/>
        <v>8082.66</v>
      </c>
      <c r="G1706" s="31">
        <f t="shared" si="0"/>
        <v>0</v>
      </c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</row>
    <row r="1707" spans="1:26" ht="14.25" customHeight="1" x14ac:dyDescent="0.25">
      <c r="A1707" s="37" t="s">
        <v>44</v>
      </c>
      <c r="B1707" s="37" t="s">
        <v>48</v>
      </c>
      <c r="C1707" s="37" t="s">
        <v>49</v>
      </c>
      <c r="D1707" s="37" t="s">
        <v>50</v>
      </c>
      <c r="E1707" s="38">
        <v>8309.56</v>
      </c>
      <c r="F1707" s="39">
        <f t="shared" si="27"/>
        <v>8309.56</v>
      </c>
      <c r="G1707" s="31">
        <f t="shared" si="0"/>
        <v>0</v>
      </c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</row>
    <row r="1708" spans="1:26" ht="14.25" customHeight="1" x14ac:dyDescent="0.25">
      <c r="A1708" s="37" t="s">
        <v>44</v>
      </c>
      <c r="B1708" s="37" t="s">
        <v>57</v>
      </c>
      <c r="C1708" s="37" t="s">
        <v>49</v>
      </c>
      <c r="D1708" s="37" t="s">
        <v>54</v>
      </c>
      <c r="E1708" s="38">
        <v>77.95</v>
      </c>
      <c r="F1708" s="39">
        <f t="shared" si="27"/>
        <v>77.95</v>
      </c>
      <c r="G1708" s="31">
        <f t="shared" si="0"/>
        <v>0</v>
      </c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</row>
    <row r="1709" spans="1:26" ht="14.25" customHeight="1" x14ac:dyDescent="0.25">
      <c r="A1709" s="37" t="s">
        <v>47</v>
      </c>
      <c r="B1709" s="37" t="s">
        <v>57</v>
      </c>
      <c r="C1709" s="37" t="s">
        <v>58</v>
      </c>
      <c r="D1709" s="37" t="s">
        <v>50</v>
      </c>
      <c r="E1709" s="38">
        <v>4330.17</v>
      </c>
      <c r="F1709" s="39">
        <f t="shared" si="27"/>
        <v>4330.17</v>
      </c>
      <c r="G1709" s="31">
        <f t="shared" si="0"/>
        <v>0</v>
      </c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</row>
    <row r="1710" spans="1:26" ht="14.25" customHeight="1" x14ac:dyDescent="0.25">
      <c r="A1710" s="37" t="s">
        <v>44</v>
      </c>
      <c r="B1710" s="37" t="s">
        <v>57</v>
      </c>
      <c r="C1710" s="37" t="s">
        <v>49</v>
      </c>
      <c r="D1710" s="37" t="s">
        <v>54</v>
      </c>
      <c r="E1710" s="38">
        <v>1569.49</v>
      </c>
      <c r="F1710" s="39">
        <f t="shared" si="27"/>
        <v>1569.49</v>
      </c>
      <c r="G1710" s="31">
        <f t="shared" si="0"/>
        <v>0</v>
      </c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</row>
    <row r="1711" spans="1:26" ht="14.25" customHeight="1" x14ac:dyDescent="0.25">
      <c r="A1711" s="37" t="s">
        <v>63</v>
      </c>
      <c r="B1711" s="37" t="s">
        <v>57</v>
      </c>
      <c r="C1711" s="37" t="s">
        <v>69</v>
      </c>
      <c r="D1711" s="37" t="s">
        <v>50</v>
      </c>
      <c r="E1711" s="38">
        <v>1940.05</v>
      </c>
      <c r="F1711" s="39">
        <f t="shared" si="27"/>
        <v>1940.05</v>
      </c>
      <c r="G1711" s="31">
        <f t="shared" si="0"/>
        <v>0</v>
      </c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</row>
    <row r="1712" spans="1:26" ht="14.25" customHeight="1" x14ac:dyDescent="0.25">
      <c r="A1712" s="37" t="s">
        <v>44</v>
      </c>
      <c r="B1712" s="37" t="s">
        <v>57</v>
      </c>
      <c r="C1712" s="37" t="s">
        <v>68</v>
      </c>
      <c r="D1712" s="37" t="s">
        <v>41</v>
      </c>
      <c r="E1712" s="38">
        <v>7599.82</v>
      </c>
      <c r="F1712" s="39">
        <f t="shared" si="27"/>
        <v>7599.82</v>
      </c>
      <c r="G1712" s="31">
        <f t="shared" si="0"/>
        <v>0</v>
      </c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</row>
    <row r="1713" spans="1:26" ht="14.25" customHeight="1" x14ac:dyDescent="0.25">
      <c r="A1713" s="37" t="s">
        <v>44</v>
      </c>
      <c r="B1713" s="37" t="s">
        <v>57</v>
      </c>
      <c r="C1713" s="37" t="s">
        <v>55</v>
      </c>
      <c r="D1713" s="37" t="s">
        <v>41</v>
      </c>
      <c r="E1713" s="38">
        <v>6234.55</v>
      </c>
      <c r="F1713" s="39">
        <f t="shared" si="27"/>
        <v>6234.55</v>
      </c>
      <c r="G1713" s="31">
        <f t="shared" si="0"/>
        <v>0</v>
      </c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</row>
    <row r="1714" spans="1:26" ht="14.25" customHeight="1" x14ac:dyDescent="0.25">
      <c r="A1714" s="37" t="s">
        <v>63</v>
      </c>
      <c r="B1714" s="37" t="s">
        <v>48</v>
      </c>
      <c r="C1714" s="37" t="s">
        <v>67</v>
      </c>
      <c r="D1714" s="37" t="s">
        <v>59</v>
      </c>
      <c r="E1714" s="38">
        <v>6559.63</v>
      </c>
      <c r="F1714" s="39">
        <f t="shared" si="27"/>
        <v>6559.63</v>
      </c>
      <c r="G1714" s="31">
        <f t="shared" si="0"/>
        <v>0</v>
      </c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</row>
    <row r="1715" spans="1:26" ht="14.25" customHeight="1" x14ac:dyDescent="0.25">
      <c r="A1715" s="37" t="s">
        <v>38</v>
      </c>
      <c r="B1715" s="37" t="s">
        <v>57</v>
      </c>
      <c r="C1715" s="37" t="s">
        <v>49</v>
      </c>
      <c r="D1715" s="37" t="s">
        <v>59</v>
      </c>
      <c r="E1715" s="38">
        <v>7028.26</v>
      </c>
      <c r="F1715" s="39">
        <f t="shared" si="27"/>
        <v>7028.26</v>
      </c>
      <c r="G1715" s="31">
        <f t="shared" si="0"/>
        <v>0</v>
      </c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</row>
    <row r="1716" spans="1:26" ht="14.25" customHeight="1" x14ac:dyDescent="0.25">
      <c r="A1716" s="37" t="s">
        <v>63</v>
      </c>
      <c r="B1716" s="37" t="s">
        <v>57</v>
      </c>
      <c r="C1716" s="37" t="s">
        <v>45</v>
      </c>
      <c r="D1716" s="37" t="s">
        <v>54</v>
      </c>
      <c r="E1716" s="38">
        <v>5701.01</v>
      </c>
      <c r="F1716" s="39">
        <f t="shared" si="27"/>
        <v>5701.01</v>
      </c>
      <c r="G1716" s="31">
        <f t="shared" si="0"/>
        <v>0</v>
      </c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</row>
    <row r="1717" spans="1:26" ht="14.25" customHeight="1" x14ac:dyDescent="0.25">
      <c r="A1717" s="37" t="s">
        <v>38</v>
      </c>
      <c r="B1717" s="37" t="s">
        <v>57</v>
      </c>
      <c r="C1717" s="37" t="s">
        <v>58</v>
      </c>
      <c r="D1717" s="37" t="s">
        <v>41</v>
      </c>
      <c r="E1717" s="38">
        <v>2469.44</v>
      </c>
      <c r="F1717" s="39">
        <f t="shared" si="27"/>
        <v>2469.44</v>
      </c>
      <c r="G1717" s="31">
        <f t="shared" si="0"/>
        <v>0</v>
      </c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</row>
    <row r="1718" spans="1:26" ht="14.25" customHeight="1" x14ac:dyDescent="0.25">
      <c r="A1718" s="37" t="s">
        <v>44</v>
      </c>
      <c r="B1718" s="37" t="s">
        <v>52</v>
      </c>
      <c r="C1718" s="37" t="s">
        <v>68</v>
      </c>
      <c r="D1718" s="37" t="s">
        <v>54</v>
      </c>
      <c r="E1718" s="38">
        <v>7244.51</v>
      </c>
      <c r="F1718" s="39">
        <f t="shared" si="27"/>
        <v>7244.51</v>
      </c>
      <c r="G1718" s="31">
        <f t="shared" si="0"/>
        <v>0</v>
      </c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</row>
    <row r="1719" spans="1:26" ht="14.25" customHeight="1" x14ac:dyDescent="0.25">
      <c r="A1719" s="37" t="s">
        <v>44</v>
      </c>
      <c r="B1719" s="37" t="s">
        <v>39</v>
      </c>
      <c r="C1719" s="37" t="s">
        <v>64</v>
      </c>
      <c r="D1719" s="37" t="s">
        <v>54</v>
      </c>
      <c r="E1719" s="38">
        <v>7541.59</v>
      </c>
      <c r="F1719" s="39">
        <f t="shared" si="27"/>
        <v>7541.59</v>
      </c>
      <c r="G1719" s="31">
        <f t="shared" si="0"/>
        <v>0</v>
      </c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</row>
    <row r="1720" spans="1:26" ht="14.25" customHeight="1" x14ac:dyDescent="0.25">
      <c r="A1720" s="37" t="s">
        <v>44</v>
      </c>
      <c r="B1720" s="37" t="s">
        <v>48</v>
      </c>
      <c r="C1720" s="37" t="s">
        <v>40</v>
      </c>
      <c r="D1720" s="37" t="s">
        <v>54</v>
      </c>
      <c r="E1720" s="38">
        <v>9786</v>
      </c>
      <c r="F1720" s="39">
        <f t="shared" si="27"/>
        <v>9786</v>
      </c>
      <c r="G1720" s="31">
        <f t="shared" si="0"/>
        <v>0</v>
      </c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</row>
    <row r="1721" spans="1:26" ht="14.25" customHeight="1" x14ac:dyDescent="0.25">
      <c r="A1721" s="37" t="s">
        <v>38</v>
      </c>
      <c r="B1721" s="37" t="s">
        <v>48</v>
      </c>
      <c r="C1721" s="37" t="s">
        <v>40</v>
      </c>
      <c r="D1721" s="37" t="s">
        <v>59</v>
      </c>
      <c r="E1721" s="38">
        <v>7825.07</v>
      </c>
      <c r="F1721" s="39">
        <f t="shared" si="27"/>
        <v>7825.07</v>
      </c>
      <c r="G1721" s="31">
        <f t="shared" si="0"/>
        <v>0</v>
      </c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</row>
    <row r="1722" spans="1:26" ht="14.25" customHeight="1" x14ac:dyDescent="0.25">
      <c r="A1722" s="37" t="s">
        <v>44</v>
      </c>
      <c r="B1722" s="37" t="s">
        <v>48</v>
      </c>
      <c r="C1722" s="37" t="s">
        <v>55</v>
      </c>
      <c r="D1722" s="37" t="s">
        <v>59</v>
      </c>
      <c r="E1722" s="38">
        <v>210.21</v>
      </c>
      <c r="F1722" s="39">
        <f t="shared" si="27"/>
        <v>210.21</v>
      </c>
      <c r="G1722" s="31">
        <f t="shared" si="0"/>
        <v>0</v>
      </c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</row>
    <row r="1723" spans="1:26" ht="14.25" customHeight="1" x14ac:dyDescent="0.25">
      <c r="A1723" s="37" t="s">
        <v>44</v>
      </c>
      <c r="B1723" s="37" t="s">
        <v>57</v>
      </c>
      <c r="C1723" s="37" t="s">
        <v>66</v>
      </c>
      <c r="D1723" s="37" t="s">
        <v>41</v>
      </c>
      <c r="E1723" s="38">
        <v>4385.37</v>
      </c>
      <c r="F1723" s="39">
        <f t="shared" si="27"/>
        <v>4385.37</v>
      </c>
      <c r="G1723" s="31">
        <f t="shared" si="0"/>
        <v>0</v>
      </c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</row>
    <row r="1724" spans="1:26" ht="14.25" customHeight="1" x14ac:dyDescent="0.25">
      <c r="A1724" s="37" t="s">
        <v>44</v>
      </c>
      <c r="B1724" s="37" t="s">
        <v>57</v>
      </c>
      <c r="C1724" s="37" t="s">
        <v>66</v>
      </c>
      <c r="D1724" s="37" t="s">
        <v>59</v>
      </c>
      <c r="E1724" s="38">
        <v>2438.77</v>
      </c>
      <c r="F1724" s="39">
        <f t="shared" si="27"/>
        <v>2438.77</v>
      </c>
      <c r="G1724" s="31">
        <f t="shared" si="0"/>
        <v>0</v>
      </c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</row>
    <row r="1725" spans="1:26" ht="14.25" customHeight="1" x14ac:dyDescent="0.25">
      <c r="A1725" s="37" t="s">
        <v>38</v>
      </c>
      <c r="B1725" s="37" t="s">
        <v>52</v>
      </c>
      <c r="C1725" s="37" t="s">
        <v>55</v>
      </c>
      <c r="D1725" s="37" t="s">
        <v>50</v>
      </c>
      <c r="E1725" s="38">
        <v>5713.56</v>
      </c>
      <c r="F1725" s="39">
        <f t="shared" si="27"/>
        <v>5713.56</v>
      </c>
      <c r="G1725" s="31">
        <f t="shared" si="0"/>
        <v>0</v>
      </c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</row>
    <row r="1726" spans="1:26" ht="14.25" customHeight="1" x14ac:dyDescent="0.25">
      <c r="A1726" s="37" t="s">
        <v>47</v>
      </c>
      <c r="B1726" s="37" t="s">
        <v>39</v>
      </c>
      <c r="C1726" s="37" t="s">
        <v>45</v>
      </c>
      <c r="D1726" s="37" t="s">
        <v>41</v>
      </c>
      <c r="E1726" s="38">
        <v>1560.73</v>
      </c>
      <c r="F1726" s="39">
        <f t="shared" si="27"/>
        <v>1482.6934999999999</v>
      </c>
      <c r="G1726" s="31">
        <f t="shared" si="0"/>
        <v>-78.03650000000016</v>
      </c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</row>
    <row r="1727" spans="1:26" ht="14.25" customHeight="1" x14ac:dyDescent="0.25">
      <c r="A1727" s="37" t="s">
        <v>63</v>
      </c>
      <c r="B1727" s="37" t="s">
        <v>48</v>
      </c>
      <c r="C1727" s="37" t="s">
        <v>67</v>
      </c>
      <c r="D1727" s="37" t="s">
        <v>41</v>
      </c>
      <c r="E1727" s="38">
        <v>8011.59</v>
      </c>
      <c r="F1727" s="39">
        <f t="shared" si="27"/>
        <v>8011.59</v>
      </c>
      <c r="G1727" s="31">
        <f t="shared" si="0"/>
        <v>0</v>
      </c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</row>
    <row r="1728" spans="1:26" ht="14.25" customHeight="1" x14ac:dyDescent="0.25">
      <c r="A1728" s="37" t="s">
        <v>63</v>
      </c>
      <c r="B1728" s="37" t="s">
        <v>39</v>
      </c>
      <c r="C1728" s="37" t="s">
        <v>49</v>
      </c>
      <c r="D1728" s="37" t="s">
        <v>54</v>
      </c>
      <c r="E1728" s="38">
        <v>5884.36</v>
      </c>
      <c r="F1728" s="39">
        <f t="shared" si="27"/>
        <v>5884.36</v>
      </c>
      <c r="G1728" s="31">
        <f t="shared" si="0"/>
        <v>0</v>
      </c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</row>
    <row r="1729" spans="1:26" ht="14.25" customHeight="1" x14ac:dyDescent="0.25">
      <c r="A1729" s="37" t="s">
        <v>63</v>
      </c>
      <c r="B1729" s="37" t="s">
        <v>48</v>
      </c>
      <c r="C1729" s="37" t="s">
        <v>58</v>
      </c>
      <c r="D1729" s="37" t="s">
        <v>54</v>
      </c>
      <c r="E1729" s="38">
        <v>8137.7</v>
      </c>
      <c r="F1729" s="39">
        <f t="shared" si="27"/>
        <v>8137.7</v>
      </c>
      <c r="G1729" s="31">
        <f t="shared" si="0"/>
        <v>0</v>
      </c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</row>
    <row r="1730" spans="1:26" ht="14.25" customHeight="1" x14ac:dyDescent="0.25">
      <c r="A1730" s="37" t="s">
        <v>47</v>
      </c>
      <c r="B1730" s="37" t="s">
        <v>57</v>
      </c>
      <c r="C1730" s="37" t="s">
        <v>58</v>
      </c>
      <c r="D1730" s="37" t="s">
        <v>59</v>
      </c>
      <c r="E1730" s="38">
        <v>5656.2</v>
      </c>
      <c r="F1730" s="39">
        <f t="shared" si="27"/>
        <v>5656.2</v>
      </c>
      <c r="G1730" s="31">
        <f t="shared" si="0"/>
        <v>0</v>
      </c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</row>
    <row r="1731" spans="1:26" ht="14.25" customHeight="1" x14ac:dyDescent="0.25">
      <c r="A1731" s="37" t="s">
        <v>47</v>
      </c>
      <c r="B1731" s="37" t="s">
        <v>57</v>
      </c>
      <c r="C1731" s="37" t="s">
        <v>68</v>
      </c>
      <c r="D1731" s="37" t="s">
        <v>54</v>
      </c>
      <c r="E1731" s="38">
        <v>3627.5</v>
      </c>
      <c r="F1731" s="39">
        <f t="shared" ref="F1731:F1794" si="28">IF(AND(B1731=$I$2,C1731=$I$3,D1731=$I$4),E1731*95%,E1731)</f>
        <v>3627.5</v>
      </c>
      <c r="G1731" s="31">
        <f t="shared" si="0"/>
        <v>0</v>
      </c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</row>
    <row r="1732" spans="1:26" ht="14.25" customHeight="1" x14ac:dyDescent="0.25">
      <c r="A1732" s="37" t="s">
        <v>47</v>
      </c>
      <c r="B1732" s="37" t="s">
        <v>57</v>
      </c>
      <c r="C1732" s="37" t="s">
        <v>66</v>
      </c>
      <c r="D1732" s="37" t="s">
        <v>50</v>
      </c>
      <c r="E1732" s="38">
        <v>6130.77</v>
      </c>
      <c r="F1732" s="39">
        <f t="shared" si="28"/>
        <v>6130.77</v>
      </c>
      <c r="G1732" s="31">
        <f t="shared" si="0"/>
        <v>0</v>
      </c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</row>
    <row r="1733" spans="1:26" ht="14.25" customHeight="1" x14ac:dyDescent="0.25">
      <c r="A1733" s="37" t="s">
        <v>47</v>
      </c>
      <c r="B1733" s="37" t="s">
        <v>52</v>
      </c>
      <c r="C1733" s="37" t="s">
        <v>45</v>
      </c>
      <c r="D1733" s="37" t="s">
        <v>41</v>
      </c>
      <c r="E1733" s="38">
        <v>2857.14</v>
      </c>
      <c r="F1733" s="39">
        <f t="shared" si="28"/>
        <v>2857.14</v>
      </c>
      <c r="G1733" s="31">
        <f t="shared" si="0"/>
        <v>0</v>
      </c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</row>
    <row r="1734" spans="1:26" ht="14.25" customHeight="1" x14ac:dyDescent="0.25">
      <c r="A1734" s="37" t="s">
        <v>47</v>
      </c>
      <c r="B1734" s="37" t="s">
        <v>52</v>
      </c>
      <c r="C1734" s="37" t="s">
        <v>40</v>
      </c>
      <c r="D1734" s="37" t="s">
        <v>50</v>
      </c>
      <c r="E1734" s="38">
        <v>8074.21</v>
      </c>
      <c r="F1734" s="39">
        <f t="shared" si="28"/>
        <v>8074.21</v>
      </c>
      <c r="G1734" s="31">
        <f t="shared" si="0"/>
        <v>0</v>
      </c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</row>
    <row r="1735" spans="1:26" ht="14.25" customHeight="1" x14ac:dyDescent="0.25">
      <c r="A1735" s="37" t="s">
        <v>44</v>
      </c>
      <c r="B1735" s="37" t="s">
        <v>52</v>
      </c>
      <c r="C1735" s="37" t="s">
        <v>45</v>
      </c>
      <c r="D1735" s="37" t="s">
        <v>59</v>
      </c>
      <c r="E1735" s="38">
        <v>3353.63</v>
      </c>
      <c r="F1735" s="39">
        <f t="shared" si="28"/>
        <v>3353.63</v>
      </c>
      <c r="G1735" s="31">
        <f t="shared" si="0"/>
        <v>0</v>
      </c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</row>
    <row r="1736" spans="1:26" ht="14.25" customHeight="1" x14ac:dyDescent="0.25">
      <c r="A1736" s="37" t="s">
        <v>47</v>
      </c>
      <c r="B1736" s="37" t="s">
        <v>48</v>
      </c>
      <c r="C1736" s="37" t="s">
        <v>53</v>
      </c>
      <c r="D1736" s="37" t="s">
        <v>50</v>
      </c>
      <c r="E1736" s="38">
        <v>5319.85</v>
      </c>
      <c r="F1736" s="39">
        <f t="shared" si="28"/>
        <v>5319.85</v>
      </c>
      <c r="G1736" s="31">
        <f t="shared" si="0"/>
        <v>0</v>
      </c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</row>
    <row r="1737" spans="1:26" ht="14.25" customHeight="1" x14ac:dyDescent="0.25">
      <c r="A1737" s="37" t="s">
        <v>38</v>
      </c>
      <c r="B1737" s="37" t="s">
        <v>57</v>
      </c>
      <c r="C1737" s="37" t="s">
        <v>49</v>
      </c>
      <c r="D1737" s="37" t="s">
        <v>59</v>
      </c>
      <c r="E1737" s="38">
        <v>3830.76</v>
      </c>
      <c r="F1737" s="39">
        <f t="shared" si="28"/>
        <v>3830.76</v>
      </c>
      <c r="G1737" s="31">
        <f t="shared" si="0"/>
        <v>0</v>
      </c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</row>
    <row r="1738" spans="1:26" ht="14.25" customHeight="1" x14ac:dyDescent="0.25">
      <c r="A1738" s="37" t="s">
        <v>38</v>
      </c>
      <c r="B1738" s="37" t="s">
        <v>52</v>
      </c>
      <c r="C1738" s="37" t="s">
        <v>69</v>
      </c>
      <c r="D1738" s="37" t="s">
        <v>59</v>
      </c>
      <c r="E1738" s="38">
        <v>2304.8200000000002</v>
      </c>
      <c r="F1738" s="39">
        <f t="shared" si="28"/>
        <v>2304.8200000000002</v>
      </c>
      <c r="G1738" s="31">
        <f t="shared" si="0"/>
        <v>0</v>
      </c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</row>
    <row r="1739" spans="1:26" ht="14.25" customHeight="1" x14ac:dyDescent="0.25">
      <c r="A1739" s="37" t="s">
        <v>44</v>
      </c>
      <c r="B1739" s="37" t="s">
        <v>52</v>
      </c>
      <c r="C1739" s="37" t="s">
        <v>58</v>
      </c>
      <c r="D1739" s="37" t="s">
        <v>54</v>
      </c>
      <c r="E1739" s="38">
        <v>128.22999999999999</v>
      </c>
      <c r="F1739" s="39">
        <f t="shared" si="28"/>
        <v>128.22999999999999</v>
      </c>
      <c r="G1739" s="31">
        <f t="shared" si="0"/>
        <v>0</v>
      </c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</row>
    <row r="1740" spans="1:26" ht="14.25" customHeight="1" x14ac:dyDescent="0.25">
      <c r="A1740" s="37" t="s">
        <v>47</v>
      </c>
      <c r="B1740" s="37" t="s">
        <v>39</v>
      </c>
      <c r="C1740" s="37" t="s">
        <v>45</v>
      </c>
      <c r="D1740" s="37" t="s">
        <v>41</v>
      </c>
      <c r="E1740" s="38">
        <v>2005.62</v>
      </c>
      <c r="F1740" s="39">
        <f t="shared" si="28"/>
        <v>1905.3389999999997</v>
      </c>
      <c r="G1740" s="31">
        <f t="shared" si="0"/>
        <v>-100.28100000000018</v>
      </c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</row>
    <row r="1741" spans="1:26" ht="14.25" customHeight="1" x14ac:dyDescent="0.25">
      <c r="A1741" s="37" t="s">
        <v>63</v>
      </c>
      <c r="B1741" s="37" t="s">
        <v>48</v>
      </c>
      <c r="C1741" s="37" t="s">
        <v>58</v>
      </c>
      <c r="D1741" s="37" t="s">
        <v>41</v>
      </c>
      <c r="E1741" s="38">
        <v>5871.16</v>
      </c>
      <c r="F1741" s="39">
        <f t="shared" si="28"/>
        <v>5871.16</v>
      </c>
      <c r="G1741" s="31">
        <f t="shared" si="0"/>
        <v>0</v>
      </c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</row>
    <row r="1742" spans="1:26" ht="14.25" customHeight="1" x14ac:dyDescent="0.25">
      <c r="A1742" s="37" t="s">
        <v>38</v>
      </c>
      <c r="B1742" s="37" t="s">
        <v>39</v>
      </c>
      <c r="C1742" s="37" t="s">
        <v>64</v>
      </c>
      <c r="D1742" s="37" t="s">
        <v>54</v>
      </c>
      <c r="E1742" s="38">
        <v>939.49</v>
      </c>
      <c r="F1742" s="39">
        <f t="shared" si="28"/>
        <v>939.49</v>
      </c>
      <c r="G1742" s="31">
        <f t="shared" si="0"/>
        <v>0</v>
      </c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</row>
    <row r="1743" spans="1:26" ht="14.25" customHeight="1" x14ac:dyDescent="0.25">
      <c r="A1743" s="37" t="s">
        <v>63</v>
      </c>
      <c r="B1743" s="37" t="s">
        <v>39</v>
      </c>
      <c r="C1743" s="37" t="s">
        <v>64</v>
      </c>
      <c r="D1743" s="37" t="s">
        <v>41</v>
      </c>
      <c r="E1743" s="38">
        <v>6529.79</v>
      </c>
      <c r="F1743" s="39">
        <f t="shared" si="28"/>
        <v>6529.79</v>
      </c>
      <c r="G1743" s="31">
        <f t="shared" si="0"/>
        <v>0</v>
      </c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</row>
    <row r="1744" spans="1:26" ht="14.25" customHeight="1" x14ac:dyDescent="0.25">
      <c r="A1744" s="37" t="s">
        <v>38</v>
      </c>
      <c r="B1744" s="37" t="s">
        <v>52</v>
      </c>
      <c r="C1744" s="37" t="s">
        <v>66</v>
      </c>
      <c r="D1744" s="37" t="s">
        <v>41</v>
      </c>
      <c r="E1744" s="38">
        <v>7454.44</v>
      </c>
      <c r="F1744" s="39">
        <f t="shared" si="28"/>
        <v>7454.44</v>
      </c>
      <c r="G1744" s="31">
        <f t="shared" si="0"/>
        <v>0</v>
      </c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</row>
    <row r="1745" spans="1:26" ht="14.25" customHeight="1" x14ac:dyDescent="0.25">
      <c r="A1745" s="37" t="s">
        <v>63</v>
      </c>
      <c r="B1745" s="37" t="s">
        <v>39</v>
      </c>
      <c r="C1745" s="37" t="s">
        <v>69</v>
      </c>
      <c r="D1745" s="37" t="s">
        <v>59</v>
      </c>
      <c r="E1745" s="38">
        <v>1151.6400000000001</v>
      </c>
      <c r="F1745" s="39">
        <f t="shared" si="28"/>
        <v>1151.6400000000001</v>
      </c>
      <c r="G1745" s="31">
        <f t="shared" si="0"/>
        <v>0</v>
      </c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</row>
    <row r="1746" spans="1:26" ht="14.25" customHeight="1" x14ac:dyDescent="0.25">
      <c r="A1746" s="37" t="s">
        <v>63</v>
      </c>
      <c r="B1746" s="37" t="s">
        <v>48</v>
      </c>
      <c r="C1746" s="37" t="s">
        <v>40</v>
      </c>
      <c r="D1746" s="37" t="s">
        <v>50</v>
      </c>
      <c r="E1746" s="38">
        <v>3863.43</v>
      </c>
      <c r="F1746" s="39">
        <f t="shared" si="28"/>
        <v>3863.43</v>
      </c>
      <c r="G1746" s="31">
        <f t="shared" si="0"/>
        <v>0</v>
      </c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</row>
    <row r="1747" spans="1:26" ht="14.25" customHeight="1" x14ac:dyDescent="0.25">
      <c r="A1747" s="37" t="s">
        <v>38</v>
      </c>
      <c r="B1747" s="37" t="s">
        <v>52</v>
      </c>
      <c r="C1747" s="37" t="s">
        <v>58</v>
      </c>
      <c r="D1747" s="37" t="s">
        <v>54</v>
      </c>
      <c r="E1747" s="38">
        <v>9448.1</v>
      </c>
      <c r="F1747" s="39">
        <f t="shared" si="28"/>
        <v>9448.1</v>
      </c>
      <c r="G1747" s="31">
        <f t="shared" si="0"/>
        <v>0</v>
      </c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</row>
    <row r="1748" spans="1:26" ht="14.25" customHeight="1" x14ac:dyDescent="0.25">
      <c r="A1748" s="37" t="s">
        <v>47</v>
      </c>
      <c r="B1748" s="37" t="s">
        <v>39</v>
      </c>
      <c r="C1748" s="37" t="s">
        <v>40</v>
      </c>
      <c r="D1748" s="37" t="s">
        <v>50</v>
      </c>
      <c r="E1748" s="38">
        <v>9493</v>
      </c>
      <c r="F1748" s="39">
        <f t="shared" si="28"/>
        <v>9493</v>
      </c>
      <c r="G1748" s="31">
        <f t="shared" si="0"/>
        <v>0</v>
      </c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</row>
    <row r="1749" spans="1:26" ht="14.25" customHeight="1" x14ac:dyDescent="0.25">
      <c r="A1749" s="37" t="s">
        <v>63</v>
      </c>
      <c r="B1749" s="37" t="s">
        <v>39</v>
      </c>
      <c r="C1749" s="37" t="s">
        <v>58</v>
      </c>
      <c r="D1749" s="37" t="s">
        <v>54</v>
      </c>
      <c r="E1749" s="38">
        <v>923.46</v>
      </c>
      <c r="F1749" s="39">
        <f t="shared" si="28"/>
        <v>923.46</v>
      </c>
      <c r="G1749" s="31">
        <f t="shared" si="0"/>
        <v>0</v>
      </c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</row>
    <row r="1750" spans="1:26" ht="14.25" customHeight="1" x14ac:dyDescent="0.25">
      <c r="A1750" s="37" t="s">
        <v>47</v>
      </c>
      <c r="B1750" s="37" t="s">
        <v>48</v>
      </c>
      <c r="C1750" s="37" t="s">
        <v>70</v>
      </c>
      <c r="D1750" s="37" t="s">
        <v>41</v>
      </c>
      <c r="E1750" s="38">
        <v>8748.43</v>
      </c>
      <c r="F1750" s="39">
        <f t="shared" si="28"/>
        <v>8748.43</v>
      </c>
      <c r="G1750" s="31">
        <f t="shared" si="0"/>
        <v>0</v>
      </c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</row>
    <row r="1751" spans="1:26" ht="14.25" customHeight="1" x14ac:dyDescent="0.25">
      <c r="A1751" s="37" t="s">
        <v>47</v>
      </c>
      <c r="B1751" s="37" t="s">
        <v>48</v>
      </c>
      <c r="C1751" s="37" t="s">
        <v>49</v>
      </c>
      <c r="D1751" s="37" t="s">
        <v>41</v>
      </c>
      <c r="E1751" s="38">
        <v>4993.6899999999996</v>
      </c>
      <c r="F1751" s="39">
        <f t="shared" si="28"/>
        <v>4993.6899999999996</v>
      </c>
      <c r="G1751" s="31">
        <f t="shared" si="0"/>
        <v>0</v>
      </c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</row>
    <row r="1752" spans="1:26" ht="14.25" customHeight="1" x14ac:dyDescent="0.25">
      <c r="A1752" s="37" t="s">
        <v>63</v>
      </c>
      <c r="B1752" s="37" t="s">
        <v>48</v>
      </c>
      <c r="C1752" s="37" t="s">
        <v>68</v>
      </c>
      <c r="D1752" s="37" t="s">
        <v>41</v>
      </c>
      <c r="E1752" s="38">
        <v>9523.4500000000007</v>
      </c>
      <c r="F1752" s="39">
        <f t="shared" si="28"/>
        <v>9523.4500000000007</v>
      </c>
      <c r="G1752" s="31">
        <f t="shared" si="0"/>
        <v>0</v>
      </c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</row>
    <row r="1753" spans="1:26" ht="14.25" customHeight="1" x14ac:dyDescent="0.25">
      <c r="A1753" s="37" t="s">
        <v>38</v>
      </c>
      <c r="B1753" s="37" t="s">
        <v>57</v>
      </c>
      <c r="C1753" s="37" t="s">
        <v>58</v>
      </c>
      <c r="D1753" s="37" t="s">
        <v>54</v>
      </c>
      <c r="E1753" s="38">
        <v>4715.51</v>
      </c>
      <c r="F1753" s="39">
        <f t="shared" si="28"/>
        <v>4715.51</v>
      </c>
      <c r="G1753" s="31">
        <f t="shared" si="0"/>
        <v>0</v>
      </c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</row>
    <row r="1754" spans="1:26" ht="14.25" customHeight="1" x14ac:dyDescent="0.25">
      <c r="A1754" s="37" t="s">
        <v>47</v>
      </c>
      <c r="B1754" s="37" t="s">
        <v>52</v>
      </c>
      <c r="C1754" s="37" t="s">
        <v>66</v>
      </c>
      <c r="D1754" s="37" t="s">
        <v>50</v>
      </c>
      <c r="E1754" s="38">
        <v>6789.19</v>
      </c>
      <c r="F1754" s="39">
        <f t="shared" si="28"/>
        <v>6789.19</v>
      </c>
      <c r="G1754" s="31">
        <f t="shared" si="0"/>
        <v>0</v>
      </c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</row>
    <row r="1755" spans="1:26" ht="14.25" customHeight="1" x14ac:dyDescent="0.25">
      <c r="A1755" s="37" t="s">
        <v>63</v>
      </c>
      <c r="B1755" s="37" t="s">
        <v>52</v>
      </c>
      <c r="C1755" s="37" t="s">
        <v>49</v>
      </c>
      <c r="D1755" s="37" t="s">
        <v>41</v>
      </c>
      <c r="E1755" s="38">
        <v>898.54</v>
      </c>
      <c r="F1755" s="39">
        <f t="shared" si="28"/>
        <v>898.54</v>
      </c>
      <c r="G1755" s="31">
        <f t="shared" si="0"/>
        <v>0</v>
      </c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</row>
    <row r="1756" spans="1:26" ht="14.25" customHeight="1" x14ac:dyDescent="0.25">
      <c r="A1756" s="37" t="s">
        <v>63</v>
      </c>
      <c r="B1756" s="37" t="s">
        <v>48</v>
      </c>
      <c r="C1756" s="37" t="s">
        <v>68</v>
      </c>
      <c r="D1756" s="37" t="s">
        <v>41</v>
      </c>
      <c r="E1756" s="38">
        <v>8254.2900000000009</v>
      </c>
      <c r="F1756" s="39">
        <f t="shared" si="28"/>
        <v>8254.2900000000009</v>
      </c>
      <c r="G1756" s="31">
        <f t="shared" si="0"/>
        <v>0</v>
      </c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</row>
    <row r="1757" spans="1:26" ht="14.25" customHeight="1" x14ac:dyDescent="0.25">
      <c r="A1757" s="37" t="s">
        <v>44</v>
      </c>
      <c r="B1757" s="37" t="s">
        <v>57</v>
      </c>
      <c r="C1757" s="37" t="s">
        <v>58</v>
      </c>
      <c r="D1757" s="37" t="s">
        <v>41</v>
      </c>
      <c r="E1757" s="38">
        <v>5203.84</v>
      </c>
      <c r="F1757" s="39">
        <f t="shared" si="28"/>
        <v>5203.84</v>
      </c>
      <c r="G1757" s="31">
        <f t="shared" si="0"/>
        <v>0</v>
      </c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</row>
    <row r="1758" spans="1:26" ht="14.25" customHeight="1" x14ac:dyDescent="0.25">
      <c r="A1758" s="37" t="s">
        <v>38</v>
      </c>
      <c r="B1758" s="37" t="s">
        <v>39</v>
      </c>
      <c r="C1758" s="37" t="s">
        <v>64</v>
      </c>
      <c r="D1758" s="37" t="s">
        <v>41</v>
      </c>
      <c r="E1758" s="38">
        <v>143.91</v>
      </c>
      <c r="F1758" s="39">
        <f t="shared" si="28"/>
        <v>143.91</v>
      </c>
      <c r="G1758" s="31">
        <f t="shared" si="0"/>
        <v>0</v>
      </c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</row>
    <row r="1759" spans="1:26" ht="14.25" customHeight="1" x14ac:dyDescent="0.25">
      <c r="A1759" s="37" t="s">
        <v>47</v>
      </c>
      <c r="B1759" s="37" t="s">
        <v>39</v>
      </c>
      <c r="C1759" s="37" t="s">
        <v>65</v>
      </c>
      <c r="D1759" s="37" t="s">
        <v>59</v>
      </c>
      <c r="E1759" s="38">
        <v>8900.58</v>
      </c>
      <c r="F1759" s="39">
        <f t="shared" si="28"/>
        <v>8900.58</v>
      </c>
      <c r="G1759" s="31">
        <f t="shared" si="0"/>
        <v>0</v>
      </c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</row>
    <row r="1760" spans="1:26" ht="14.25" customHeight="1" x14ac:dyDescent="0.25">
      <c r="A1760" s="37" t="s">
        <v>38</v>
      </c>
      <c r="B1760" s="37" t="s">
        <v>48</v>
      </c>
      <c r="C1760" s="37" t="s">
        <v>55</v>
      </c>
      <c r="D1760" s="37" t="s">
        <v>50</v>
      </c>
      <c r="E1760" s="38">
        <v>7772.14</v>
      </c>
      <c r="F1760" s="39">
        <f t="shared" si="28"/>
        <v>7772.14</v>
      </c>
      <c r="G1760" s="31">
        <f t="shared" si="0"/>
        <v>0</v>
      </c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</row>
    <row r="1761" spans="1:26" ht="14.25" customHeight="1" x14ac:dyDescent="0.25">
      <c r="A1761" s="37" t="s">
        <v>38</v>
      </c>
      <c r="B1761" s="37" t="s">
        <v>57</v>
      </c>
      <c r="C1761" s="37" t="s">
        <v>53</v>
      </c>
      <c r="D1761" s="37" t="s">
        <v>59</v>
      </c>
      <c r="E1761" s="38">
        <v>2930.88</v>
      </c>
      <c r="F1761" s="39">
        <f t="shared" si="28"/>
        <v>2930.88</v>
      </c>
      <c r="G1761" s="31">
        <f t="shared" si="0"/>
        <v>0</v>
      </c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</row>
    <row r="1762" spans="1:26" ht="14.25" customHeight="1" x14ac:dyDescent="0.25">
      <c r="A1762" s="37" t="s">
        <v>44</v>
      </c>
      <c r="B1762" s="37" t="s">
        <v>57</v>
      </c>
      <c r="C1762" s="37" t="s">
        <v>49</v>
      </c>
      <c r="D1762" s="37" t="s">
        <v>54</v>
      </c>
      <c r="E1762" s="38">
        <v>4984.33</v>
      </c>
      <c r="F1762" s="39">
        <f t="shared" si="28"/>
        <v>4984.33</v>
      </c>
      <c r="G1762" s="31">
        <f t="shared" si="0"/>
        <v>0</v>
      </c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</row>
    <row r="1763" spans="1:26" ht="14.25" customHeight="1" x14ac:dyDescent="0.25">
      <c r="A1763" s="37" t="s">
        <v>47</v>
      </c>
      <c r="B1763" s="37" t="s">
        <v>52</v>
      </c>
      <c r="C1763" s="37" t="s">
        <v>69</v>
      </c>
      <c r="D1763" s="37" t="s">
        <v>59</v>
      </c>
      <c r="E1763" s="38">
        <v>391.71</v>
      </c>
      <c r="F1763" s="39">
        <f t="shared" si="28"/>
        <v>391.71</v>
      </c>
      <c r="G1763" s="31">
        <f t="shared" si="0"/>
        <v>0</v>
      </c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</row>
    <row r="1764" spans="1:26" ht="14.25" customHeight="1" x14ac:dyDescent="0.25">
      <c r="A1764" s="37" t="s">
        <v>47</v>
      </c>
      <c r="B1764" s="37" t="s">
        <v>48</v>
      </c>
      <c r="C1764" s="37" t="s">
        <v>49</v>
      </c>
      <c r="D1764" s="37" t="s">
        <v>59</v>
      </c>
      <c r="E1764" s="38">
        <v>4364.99</v>
      </c>
      <c r="F1764" s="39">
        <f t="shared" si="28"/>
        <v>4364.99</v>
      </c>
      <c r="G1764" s="31">
        <f t="shared" si="0"/>
        <v>0</v>
      </c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</row>
    <row r="1765" spans="1:26" ht="14.25" customHeight="1" x14ac:dyDescent="0.25">
      <c r="A1765" s="37" t="s">
        <v>47</v>
      </c>
      <c r="B1765" s="37" t="s">
        <v>48</v>
      </c>
      <c r="C1765" s="37" t="s">
        <v>45</v>
      </c>
      <c r="D1765" s="37" t="s">
        <v>54</v>
      </c>
      <c r="E1765" s="38">
        <v>2186.2399999999998</v>
      </c>
      <c r="F1765" s="39">
        <f t="shared" si="28"/>
        <v>2186.2399999999998</v>
      </c>
      <c r="G1765" s="31">
        <f t="shared" si="0"/>
        <v>0</v>
      </c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</row>
    <row r="1766" spans="1:26" ht="14.25" customHeight="1" x14ac:dyDescent="0.25">
      <c r="A1766" s="37" t="s">
        <v>63</v>
      </c>
      <c r="B1766" s="37" t="s">
        <v>48</v>
      </c>
      <c r="C1766" s="37" t="s">
        <v>45</v>
      </c>
      <c r="D1766" s="37" t="s">
        <v>50</v>
      </c>
      <c r="E1766" s="38">
        <v>6453.21</v>
      </c>
      <c r="F1766" s="39">
        <f t="shared" si="28"/>
        <v>6453.21</v>
      </c>
      <c r="G1766" s="31">
        <f t="shared" si="0"/>
        <v>0</v>
      </c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</row>
    <row r="1767" spans="1:26" ht="14.25" customHeight="1" x14ac:dyDescent="0.25">
      <c r="A1767" s="37" t="s">
        <v>38</v>
      </c>
      <c r="B1767" s="37" t="s">
        <v>52</v>
      </c>
      <c r="C1767" s="37" t="s">
        <v>67</v>
      </c>
      <c r="D1767" s="37" t="s">
        <v>50</v>
      </c>
      <c r="E1767" s="38">
        <v>657.4</v>
      </c>
      <c r="F1767" s="39">
        <f t="shared" si="28"/>
        <v>657.4</v>
      </c>
      <c r="G1767" s="31">
        <f t="shared" si="0"/>
        <v>0</v>
      </c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</row>
    <row r="1768" spans="1:26" ht="14.25" customHeight="1" x14ac:dyDescent="0.25">
      <c r="A1768" s="37" t="s">
        <v>47</v>
      </c>
      <c r="B1768" s="37" t="s">
        <v>48</v>
      </c>
      <c r="C1768" s="37" t="s">
        <v>45</v>
      </c>
      <c r="D1768" s="37" t="s">
        <v>59</v>
      </c>
      <c r="E1768" s="38">
        <v>8905.9</v>
      </c>
      <c r="F1768" s="39">
        <f t="shared" si="28"/>
        <v>8905.9</v>
      </c>
      <c r="G1768" s="31">
        <f t="shared" si="0"/>
        <v>0</v>
      </c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</row>
    <row r="1769" spans="1:26" ht="14.25" customHeight="1" x14ac:dyDescent="0.25">
      <c r="A1769" s="37" t="s">
        <v>44</v>
      </c>
      <c r="B1769" s="37" t="s">
        <v>57</v>
      </c>
      <c r="C1769" s="37" t="s">
        <v>64</v>
      </c>
      <c r="D1769" s="37" t="s">
        <v>41</v>
      </c>
      <c r="E1769" s="38">
        <v>1443.15</v>
      </c>
      <c r="F1769" s="39">
        <f t="shared" si="28"/>
        <v>1443.15</v>
      </c>
      <c r="G1769" s="31">
        <f t="shared" si="0"/>
        <v>0</v>
      </c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</row>
    <row r="1770" spans="1:26" ht="14.25" customHeight="1" x14ac:dyDescent="0.25">
      <c r="A1770" s="37" t="s">
        <v>63</v>
      </c>
      <c r="B1770" s="37" t="s">
        <v>48</v>
      </c>
      <c r="C1770" s="37" t="s">
        <v>53</v>
      </c>
      <c r="D1770" s="37" t="s">
        <v>54</v>
      </c>
      <c r="E1770" s="38">
        <v>1552.1</v>
      </c>
      <c r="F1770" s="39">
        <f t="shared" si="28"/>
        <v>1552.1</v>
      </c>
      <c r="G1770" s="31">
        <f t="shared" si="0"/>
        <v>0</v>
      </c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</row>
    <row r="1771" spans="1:26" ht="14.25" customHeight="1" x14ac:dyDescent="0.25">
      <c r="A1771" s="37" t="s">
        <v>38</v>
      </c>
      <c r="B1771" s="37" t="s">
        <v>52</v>
      </c>
      <c r="C1771" s="37" t="s">
        <v>64</v>
      </c>
      <c r="D1771" s="37" t="s">
        <v>41</v>
      </c>
      <c r="E1771" s="38">
        <v>1135.92</v>
      </c>
      <c r="F1771" s="39">
        <f t="shared" si="28"/>
        <v>1135.92</v>
      </c>
      <c r="G1771" s="31">
        <f t="shared" si="0"/>
        <v>0</v>
      </c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</row>
    <row r="1772" spans="1:26" ht="14.25" customHeight="1" x14ac:dyDescent="0.25">
      <c r="A1772" s="37" t="s">
        <v>44</v>
      </c>
      <c r="B1772" s="37" t="s">
        <v>39</v>
      </c>
      <c r="C1772" s="37" t="s">
        <v>49</v>
      </c>
      <c r="D1772" s="37" t="s">
        <v>54</v>
      </c>
      <c r="E1772" s="38">
        <v>2653.37</v>
      </c>
      <c r="F1772" s="39">
        <f t="shared" si="28"/>
        <v>2653.37</v>
      </c>
      <c r="G1772" s="31">
        <f t="shared" si="0"/>
        <v>0</v>
      </c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</row>
    <row r="1773" spans="1:26" ht="14.25" customHeight="1" x14ac:dyDescent="0.25">
      <c r="A1773" s="37" t="s">
        <v>47</v>
      </c>
      <c r="B1773" s="37" t="s">
        <v>52</v>
      </c>
      <c r="C1773" s="37" t="s">
        <v>68</v>
      </c>
      <c r="D1773" s="37" t="s">
        <v>50</v>
      </c>
      <c r="E1773" s="38">
        <v>6330.3</v>
      </c>
      <c r="F1773" s="39">
        <f t="shared" si="28"/>
        <v>6330.3</v>
      </c>
      <c r="G1773" s="31">
        <f t="shared" si="0"/>
        <v>0</v>
      </c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</row>
    <row r="1774" spans="1:26" ht="14.25" customHeight="1" x14ac:dyDescent="0.25">
      <c r="A1774" s="37" t="s">
        <v>47</v>
      </c>
      <c r="B1774" s="37" t="s">
        <v>39</v>
      </c>
      <c r="C1774" s="37" t="s">
        <v>67</v>
      </c>
      <c r="D1774" s="37" t="s">
        <v>50</v>
      </c>
      <c r="E1774" s="38">
        <v>6299.13</v>
      </c>
      <c r="F1774" s="39">
        <f t="shared" si="28"/>
        <v>6299.13</v>
      </c>
      <c r="G1774" s="31">
        <f t="shared" si="0"/>
        <v>0</v>
      </c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</row>
    <row r="1775" spans="1:26" ht="14.25" customHeight="1" x14ac:dyDescent="0.25">
      <c r="A1775" s="37" t="s">
        <v>63</v>
      </c>
      <c r="B1775" s="37" t="s">
        <v>39</v>
      </c>
      <c r="C1775" s="37" t="s">
        <v>64</v>
      </c>
      <c r="D1775" s="37" t="s">
        <v>41</v>
      </c>
      <c r="E1775" s="38">
        <v>6279.19</v>
      </c>
      <c r="F1775" s="39">
        <f t="shared" si="28"/>
        <v>6279.19</v>
      </c>
      <c r="G1775" s="31">
        <f t="shared" si="0"/>
        <v>0</v>
      </c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</row>
    <row r="1776" spans="1:26" ht="14.25" customHeight="1" x14ac:dyDescent="0.25">
      <c r="A1776" s="37" t="s">
        <v>63</v>
      </c>
      <c r="B1776" s="37" t="s">
        <v>48</v>
      </c>
      <c r="C1776" s="37" t="s">
        <v>68</v>
      </c>
      <c r="D1776" s="37" t="s">
        <v>50</v>
      </c>
      <c r="E1776" s="38">
        <v>7883.58</v>
      </c>
      <c r="F1776" s="39">
        <f t="shared" si="28"/>
        <v>7883.58</v>
      </c>
      <c r="G1776" s="31">
        <f t="shared" si="0"/>
        <v>0</v>
      </c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</row>
    <row r="1777" spans="1:26" ht="14.25" customHeight="1" x14ac:dyDescent="0.25">
      <c r="A1777" s="37" t="s">
        <v>38</v>
      </c>
      <c r="B1777" s="37" t="s">
        <v>57</v>
      </c>
      <c r="C1777" s="37" t="s">
        <v>70</v>
      </c>
      <c r="D1777" s="37" t="s">
        <v>54</v>
      </c>
      <c r="E1777" s="38">
        <v>8823.48</v>
      </c>
      <c r="F1777" s="39">
        <f t="shared" si="28"/>
        <v>8823.48</v>
      </c>
      <c r="G1777" s="31">
        <f t="shared" si="0"/>
        <v>0</v>
      </c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</row>
    <row r="1778" spans="1:26" ht="14.25" customHeight="1" x14ac:dyDescent="0.25">
      <c r="A1778" s="37" t="s">
        <v>47</v>
      </c>
      <c r="B1778" s="37" t="s">
        <v>57</v>
      </c>
      <c r="C1778" s="37" t="s">
        <v>53</v>
      </c>
      <c r="D1778" s="37" t="s">
        <v>50</v>
      </c>
      <c r="E1778" s="38">
        <v>9341.18</v>
      </c>
      <c r="F1778" s="39">
        <f t="shared" si="28"/>
        <v>9341.18</v>
      </c>
      <c r="G1778" s="31">
        <f t="shared" si="0"/>
        <v>0</v>
      </c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</row>
    <row r="1779" spans="1:26" ht="14.25" customHeight="1" x14ac:dyDescent="0.25">
      <c r="A1779" s="37" t="s">
        <v>63</v>
      </c>
      <c r="B1779" s="37" t="s">
        <v>57</v>
      </c>
      <c r="C1779" s="37" t="s">
        <v>58</v>
      </c>
      <c r="D1779" s="37" t="s">
        <v>59</v>
      </c>
      <c r="E1779" s="38">
        <v>9337.6200000000008</v>
      </c>
      <c r="F1779" s="39">
        <f t="shared" si="28"/>
        <v>9337.6200000000008</v>
      </c>
      <c r="G1779" s="31">
        <f t="shared" si="0"/>
        <v>0</v>
      </c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</row>
    <row r="1780" spans="1:26" ht="14.25" customHeight="1" x14ac:dyDescent="0.25">
      <c r="A1780" s="37" t="s">
        <v>44</v>
      </c>
      <c r="B1780" s="37" t="s">
        <v>52</v>
      </c>
      <c r="C1780" s="37" t="s">
        <v>49</v>
      </c>
      <c r="D1780" s="37" t="s">
        <v>41</v>
      </c>
      <c r="E1780" s="38">
        <v>2558.37</v>
      </c>
      <c r="F1780" s="39">
        <f t="shared" si="28"/>
        <v>2558.37</v>
      </c>
      <c r="G1780" s="31">
        <f t="shared" si="0"/>
        <v>0</v>
      </c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</row>
    <row r="1781" spans="1:26" ht="14.25" customHeight="1" x14ac:dyDescent="0.25">
      <c r="A1781" s="37" t="s">
        <v>47</v>
      </c>
      <c r="B1781" s="37" t="s">
        <v>57</v>
      </c>
      <c r="C1781" s="37" t="s">
        <v>68</v>
      </c>
      <c r="D1781" s="37" t="s">
        <v>41</v>
      </c>
      <c r="E1781" s="38">
        <v>4815.74</v>
      </c>
      <c r="F1781" s="39">
        <f t="shared" si="28"/>
        <v>4815.74</v>
      </c>
      <c r="G1781" s="31">
        <f t="shared" si="0"/>
        <v>0</v>
      </c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</row>
    <row r="1782" spans="1:26" ht="14.25" customHeight="1" x14ac:dyDescent="0.25">
      <c r="A1782" s="37" t="s">
        <v>47</v>
      </c>
      <c r="B1782" s="37" t="s">
        <v>57</v>
      </c>
      <c r="C1782" s="37" t="s">
        <v>70</v>
      </c>
      <c r="D1782" s="37" t="s">
        <v>59</v>
      </c>
      <c r="E1782" s="38">
        <v>6653.48</v>
      </c>
      <c r="F1782" s="39">
        <f t="shared" si="28"/>
        <v>6653.48</v>
      </c>
      <c r="G1782" s="31">
        <f t="shared" si="0"/>
        <v>0</v>
      </c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</row>
    <row r="1783" spans="1:26" ht="14.25" customHeight="1" x14ac:dyDescent="0.25">
      <c r="A1783" s="37" t="s">
        <v>44</v>
      </c>
      <c r="B1783" s="37" t="s">
        <v>57</v>
      </c>
      <c r="C1783" s="37" t="s">
        <v>70</v>
      </c>
      <c r="D1783" s="37" t="s">
        <v>59</v>
      </c>
      <c r="E1783" s="38">
        <v>8807.58</v>
      </c>
      <c r="F1783" s="39">
        <f t="shared" si="28"/>
        <v>8807.58</v>
      </c>
      <c r="G1783" s="31">
        <f t="shared" si="0"/>
        <v>0</v>
      </c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</row>
    <row r="1784" spans="1:26" ht="14.25" customHeight="1" x14ac:dyDescent="0.25">
      <c r="A1784" s="37" t="s">
        <v>63</v>
      </c>
      <c r="B1784" s="37" t="s">
        <v>39</v>
      </c>
      <c r="C1784" s="37" t="s">
        <v>45</v>
      </c>
      <c r="D1784" s="37" t="s">
        <v>41</v>
      </c>
      <c r="E1784" s="38">
        <v>7439.38</v>
      </c>
      <c r="F1784" s="39">
        <f t="shared" si="28"/>
        <v>7067.4110000000001</v>
      </c>
      <c r="G1784" s="31">
        <f t="shared" si="0"/>
        <v>-371.96900000000005</v>
      </c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</row>
    <row r="1785" spans="1:26" ht="14.25" customHeight="1" x14ac:dyDescent="0.25">
      <c r="A1785" s="37" t="s">
        <v>63</v>
      </c>
      <c r="B1785" s="37" t="s">
        <v>39</v>
      </c>
      <c r="C1785" s="37" t="s">
        <v>55</v>
      </c>
      <c r="D1785" s="37" t="s">
        <v>41</v>
      </c>
      <c r="E1785" s="38">
        <v>498.99</v>
      </c>
      <c r="F1785" s="39">
        <f t="shared" si="28"/>
        <v>498.99</v>
      </c>
      <c r="G1785" s="31">
        <f t="shared" si="0"/>
        <v>0</v>
      </c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</row>
    <row r="1786" spans="1:26" ht="14.25" customHeight="1" x14ac:dyDescent="0.25">
      <c r="A1786" s="37" t="s">
        <v>44</v>
      </c>
      <c r="B1786" s="37" t="s">
        <v>48</v>
      </c>
      <c r="C1786" s="37" t="s">
        <v>69</v>
      </c>
      <c r="D1786" s="37" t="s">
        <v>50</v>
      </c>
      <c r="E1786" s="38">
        <v>6323.65</v>
      </c>
      <c r="F1786" s="39">
        <f t="shared" si="28"/>
        <v>6323.65</v>
      </c>
      <c r="G1786" s="31">
        <f t="shared" si="0"/>
        <v>0</v>
      </c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</row>
    <row r="1787" spans="1:26" ht="14.25" customHeight="1" x14ac:dyDescent="0.25">
      <c r="A1787" s="37" t="s">
        <v>47</v>
      </c>
      <c r="B1787" s="37" t="s">
        <v>57</v>
      </c>
      <c r="C1787" s="37" t="s">
        <v>49</v>
      </c>
      <c r="D1787" s="37" t="s">
        <v>50</v>
      </c>
      <c r="E1787" s="38">
        <v>2324.88</v>
      </c>
      <c r="F1787" s="39">
        <f t="shared" si="28"/>
        <v>2324.88</v>
      </c>
      <c r="G1787" s="31">
        <f t="shared" si="0"/>
        <v>0</v>
      </c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</row>
    <row r="1788" spans="1:26" ht="14.25" customHeight="1" x14ac:dyDescent="0.25">
      <c r="A1788" s="37" t="s">
        <v>63</v>
      </c>
      <c r="B1788" s="37" t="s">
        <v>57</v>
      </c>
      <c r="C1788" s="37" t="s">
        <v>70</v>
      </c>
      <c r="D1788" s="37" t="s">
        <v>59</v>
      </c>
      <c r="E1788" s="38">
        <v>3177.34</v>
      </c>
      <c r="F1788" s="39">
        <f t="shared" si="28"/>
        <v>3177.34</v>
      </c>
      <c r="G1788" s="31">
        <f t="shared" si="0"/>
        <v>0</v>
      </c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</row>
    <row r="1789" spans="1:26" ht="14.25" customHeight="1" x14ac:dyDescent="0.25">
      <c r="A1789" s="37" t="s">
        <v>47</v>
      </c>
      <c r="B1789" s="37" t="s">
        <v>52</v>
      </c>
      <c r="C1789" s="37" t="s">
        <v>68</v>
      </c>
      <c r="D1789" s="37" t="s">
        <v>41</v>
      </c>
      <c r="E1789" s="38">
        <v>3519.96</v>
      </c>
      <c r="F1789" s="39">
        <f t="shared" si="28"/>
        <v>3519.96</v>
      </c>
      <c r="G1789" s="31">
        <f t="shared" si="0"/>
        <v>0</v>
      </c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</row>
    <row r="1790" spans="1:26" ht="14.25" customHeight="1" x14ac:dyDescent="0.25">
      <c r="A1790" s="37" t="s">
        <v>47</v>
      </c>
      <c r="B1790" s="37" t="s">
        <v>52</v>
      </c>
      <c r="C1790" s="37" t="s">
        <v>53</v>
      </c>
      <c r="D1790" s="37" t="s">
        <v>50</v>
      </c>
      <c r="E1790" s="38">
        <v>7181.93</v>
      </c>
      <c r="F1790" s="39">
        <f t="shared" si="28"/>
        <v>7181.93</v>
      </c>
      <c r="G1790" s="31">
        <f t="shared" si="0"/>
        <v>0</v>
      </c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</row>
    <row r="1791" spans="1:26" ht="14.25" customHeight="1" x14ac:dyDescent="0.25">
      <c r="A1791" s="37" t="s">
        <v>44</v>
      </c>
      <c r="B1791" s="37" t="s">
        <v>57</v>
      </c>
      <c r="C1791" s="37" t="s">
        <v>69</v>
      </c>
      <c r="D1791" s="37" t="s">
        <v>41</v>
      </c>
      <c r="E1791" s="38">
        <v>494.03</v>
      </c>
      <c r="F1791" s="39">
        <f t="shared" si="28"/>
        <v>494.03</v>
      </c>
      <c r="G1791" s="31">
        <f t="shared" si="0"/>
        <v>0</v>
      </c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</row>
    <row r="1792" spans="1:26" ht="14.25" customHeight="1" x14ac:dyDescent="0.25">
      <c r="A1792" s="37" t="s">
        <v>63</v>
      </c>
      <c r="B1792" s="37" t="s">
        <v>39</v>
      </c>
      <c r="C1792" s="37" t="s">
        <v>55</v>
      </c>
      <c r="D1792" s="37" t="s">
        <v>59</v>
      </c>
      <c r="E1792" s="38">
        <v>1244.71</v>
      </c>
      <c r="F1792" s="39">
        <f t="shared" si="28"/>
        <v>1244.71</v>
      </c>
      <c r="G1792" s="31">
        <f t="shared" si="0"/>
        <v>0</v>
      </c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</row>
    <row r="1793" spans="1:26" ht="14.25" customHeight="1" x14ac:dyDescent="0.25">
      <c r="A1793" s="37" t="s">
        <v>44</v>
      </c>
      <c r="B1793" s="37" t="s">
        <v>52</v>
      </c>
      <c r="C1793" s="37" t="s">
        <v>45</v>
      </c>
      <c r="D1793" s="37" t="s">
        <v>54</v>
      </c>
      <c r="E1793" s="38">
        <v>7815.59</v>
      </c>
      <c r="F1793" s="39">
        <f t="shared" si="28"/>
        <v>7815.59</v>
      </c>
      <c r="G1793" s="31">
        <f t="shared" si="0"/>
        <v>0</v>
      </c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</row>
    <row r="1794" spans="1:26" ht="14.25" customHeight="1" x14ac:dyDescent="0.25">
      <c r="A1794" s="37" t="s">
        <v>38</v>
      </c>
      <c r="B1794" s="37" t="s">
        <v>39</v>
      </c>
      <c r="C1794" s="37" t="s">
        <v>69</v>
      </c>
      <c r="D1794" s="37" t="s">
        <v>50</v>
      </c>
      <c r="E1794" s="38">
        <v>515.73</v>
      </c>
      <c r="F1794" s="39">
        <f t="shared" si="28"/>
        <v>515.73</v>
      </c>
      <c r="G1794" s="31">
        <f t="shared" si="0"/>
        <v>0</v>
      </c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</row>
    <row r="1795" spans="1:26" ht="14.25" customHeight="1" x14ac:dyDescent="0.25">
      <c r="A1795" s="37" t="s">
        <v>44</v>
      </c>
      <c r="B1795" s="37" t="s">
        <v>39</v>
      </c>
      <c r="C1795" s="37" t="s">
        <v>69</v>
      </c>
      <c r="D1795" s="37" t="s">
        <v>59</v>
      </c>
      <c r="E1795" s="38">
        <v>2395.17</v>
      </c>
      <c r="F1795" s="39">
        <f t="shared" ref="F1795:F1858" si="29">IF(AND(B1795=$I$2,C1795=$I$3,D1795=$I$4),E1795*95%,E1795)</f>
        <v>2395.17</v>
      </c>
      <c r="G1795" s="31">
        <f t="shared" si="0"/>
        <v>0</v>
      </c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</row>
    <row r="1796" spans="1:26" ht="14.25" customHeight="1" x14ac:dyDescent="0.25">
      <c r="A1796" s="37" t="s">
        <v>38</v>
      </c>
      <c r="B1796" s="37" t="s">
        <v>48</v>
      </c>
      <c r="C1796" s="37" t="s">
        <v>68</v>
      </c>
      <c r="D1796" s="37" t="s">
        <v>54</v>
      </c>
      <c r="E1796" s="38">
        <v>9512.85</v>
      </c>
      <c r="F1796" s="39">
        <f t="shared" si="29"/>
        <v>9512.85</v>
      </c>
      <c r="G1796" s="31">
        <f t="shared" si="0"/>
        <v>0</v>
      </c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</row>
    <row r="1797" spans="1:26" ht="14.25" customHeight="1" x14ac:dyDescent="0.25">
      <c r="A1797" s="37" t="s">
        <v>47</v>
      </c>
      <c r="B1797" s="37" t="s">
        <v>48</v>
      </c>
      <c r="C1797" s="37" t="s">
        <v>69</v>
      </c>
      <c r="D1797" s="37" t="s">
        <v>41</v>
      </c>
      <c r="E1797" s="38">
        <v>9491.5300000000007</v>
      </c>
      <c r="F1797" s="39">
        <f t="shared" si="29"/>
        <v>9491.5300000000007</v>
      </c>
      <c r="G1797" s="31">
        <f t="shared" si="0"/>
        <v>0</v>
      </c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</row>
    <row r="1798" spans="1:26" ht="14.25" customHeight="1" x14ac:dyDescent="0.25">
      <c r="A1798" s="37" t="s">
        <v>63</v>
      </c>
      <c r="B1798" s="37" t="s">
        <v>48</v>
      </c>
      <c r="C1798" s="37" t="s">
        <v>67</v>
      </c>
      <c r="D1798" s="37" t="s">
        <v>54</v>
      </c>
      <c r="E1798" s="38">
        <v>4104.46</v>
      </c>
      <c r="F1798" s="39">
        <f t="shared" si="29"/>
        <v>4104.46</v>
      </c>
      <c r="G1798" s="31">
        <f t="shared" si="0"/>
        <v>0</v>
      </c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</row>
    <row r="1799" spans="1:26" ht="14.25" customHeight="1" x14ac:dyDescent="0.25">
      <c r="A1799" s="37" t="s">
        <v>44</v>
      </c>
      <c r="B1799" s="37" t="s">
        <v>39</v>
      </c>
      <c r="C1799" s="37" t="s">
        <v>66</v>
      </c>
      <c r="D1799" s="37" t="s">
        <v>54</v>
      </c>
      <c r="E1799" s="38">
        <v>3408.45</v>
      </c>
      <c r="F1799" s="39">
        <f t="shared" si="29"/>
        <v>3408.45</v>
      </c>
      <c r="G1799" s="31">
        <f t="shared" si="0"/>
        <v>0</v>
      </c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</row>
    <row r="1800" spans="1:26" ht="14.25" customHeight="1" x14ac:dyDescent="0.25">
      <c r="A1800" s="37" t="s">
        <v>47</v>
      </c>
      <c r="B1800" s="37" t="s">
        <v>39</v>
      </c>
      <c r="C1800" s="37" t="s">
        <v>58</v>
      </c>
      <c r="D1800" s="37" t="s">
        <v>41</v>
      </c>
      <c r="E1800" s="38">
        <v>6123.41</v>
      </c>
      <c r="F1800" s="39">
        <f t="shared" si="29"/>
        <v>6123.41</v>
      </c>
      <c r="G1800" s="31">
        <f t="shared" si="0"/>
        <v>0</v>
      </c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</row>
    <row r="1801" spans="1:26" ht="14.25" customHeight="1" x14ac:dyDescent="0.25">
      <c r="A1801" s="37" t="s">
        <v>63</v>
      </c>
      <c r="B1801" s="37" t="s">
        <v>39</v>
      </c>
      <c r="C1801" s="37" t="s">
        <v>67</v>
      </c>
      <c r="D1801" s="37" t="s">
        <v>54</v>
      </c>
      <c r="E1801" s="38">
        <v>2058.48</v>
      </c>
      <c r="F1801" s="39">
        <f t="shared" si="29"/>
        <v>2058.48</v>
      </c>
      <c r="G1801" s="31">
        <f t="shared" si="0"/>
        <v>0</v>
      </c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</row>
    <row r="1802" spans="1:26" ht="14.25" customHeight="1" x14ac:dyDescent="0.25">
      <c r="A1802" s="37" t="s">
        <v>44</v>
      </c>
      <c r="B1802" s="37" t="s">
        <v>48</v>
      </c>
      <c r="C1802" s="37" t="s">
        <v>49</v>
      </c>
      <c r="D1802" s="37" t="s">
        <v>41</v>
      </c>
      <c r="E1802" s="38">
        <v>75.239999999999995</v>
      </c>
      <c r="F1802" s="39">
        <f t="shared" si="29"/>
        <v>75.239999999999995</v>
      </c>
      <c r="G1802" s="31">
        <f t="shared" si="0"/>
        <v>0</v>
      </c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</row>
    <row r="1803" spans="1:26" ht="14.25" customHeight="1" x14ac:dyDescent="0.25">
      <c r="A1803" s="37" t="s">
        <v>38</v>
      </c>
      <c r="B1803" s="37" t="s">
        <v>57</v>
      </c>
      <c r="C1803" s="37" t="s">
        <v>69</v>
      </c>
      <c r="D1803" s="37" t="s">
        <v>59</v>
      </c>
      <c r="E1803" s="38">
        <v>1395.92</v>
      </c>
      <c r="F1803" s="39">
        <f t="shared" si="29"/>
        <v>1395.92</v>
      </c>
      <c r="G1803" s="31">
        <f t="shared" si="0"/>
        <v>0</v>
      </c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</row>
    <row r="1804" spans="1:26" ht="14.25" customHeight="1" x14ac:dyDescent="0.25">
      <c r="A1804" s="37" t="s">
        <v>47</v>
      </c>
      <c r="B1804" s="37" t="s">
        <v>57</v>
      </c>
      <c r="C1804" s="37" t="s">
        <v>64</v>
      </c>
      <c r="D1804" s="37" t="s">
        <v>41</v>
      </c>
      <c r="E1804" s="38">
        <v>8702.2199999999993</v>
      </c>
      <c r="F1804" s="39">
        <f t="shared" si="29"/>
        <v>8702.2199999999993</v>
      </c>
      <c r="G1804" s="31">
        <f t="shared" si="0"/>
        <v>0</v>
      </c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</row>
    <row r="1805" spans="1:26" ht="14.25" customHeight="1" x14ac:dyDescent="0.25">
      <c r="A1805" s="37" t="s">
        <v>47</v>
      </c>
      <c r="B1805" s="37" t="s">
        <v>52</v>
      </c>
      <c r="C1805" s="37" t="s">
        <v>49</v>
      </c>
      <c r="D1805" s="37" t="s">
        <v>54</v>
      </c>
      <c r="E1805" s="38">
        <v>600.74</v>
      </c>
      <c r="F1805" s="39">
        <f t="shared" si="29"/>
        <v>600.74</v>
      </c>
      <c r="G1805" s="31">
        <f t="shared" si="0"/>
        <v>0</v>
      </c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</row>
    <row r="1806" spans="1:26" ht="14.25" customHeight="1" x14ac:dyDescent="0.25">
      <c r="A1806" s="37" t="s">
        <v>63</v>
      </c>
      <c r="B1806" s="37" t="s">
        <v>52</v>
      </c>
      <c r="C1806" s="37" t="s">
        <v>70</v>
      </c>
      <c r="D1806" s="37" t="s">
        <v>41</v>
      </c>
      <c r="E1806" s="38">
        <v>6643.73</v>
      </c>
      <c r="F1806" s="39">
        <f t="shared" si="29"/>
        <v>6643.73</v>
      </c>
      <c r="G1806" s="31">
        <f t="shared" si="0"/>
        <v>0</v>
      </c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</row>
    <row r="1807" spans="1:26" ht="14.25" customHeight="1" x14ac:dyDescent="0.25">
      <c r="A1807" s="37" t="s">
        <v>63</v>
      </c>
      <c r="B1807" s="37" t="s">
        <v>52</v>
      </c>
      <c r="C1807" s="37" t="s">
        <v>40</v>
      </c>
      <c r="D1807" s="37" t="s">
        <v>54</v>
      </c>
      <c r="E1807" s="38">
        <v>3532.72</v>
      </c>
      <c r="F1807" s="39">
        <f t="shared" si="29"/>
        <v>3532.72</v>
      </c>
      <c r="G1807" s="31">
        <f t="shared" si="0"/>
        <v>0</v>
      </c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</row>
    <row r="1808" spans="1:26" ht="14.25" customHeight="1" x14ac:dyDescent="0.25">
      <c r="A1808" s="37" t="s">
        <v>47</v>
      </c>
      <c r="B1808" s="37" t="s">
        <v>48</v>
      </c>
      <c r="C1808" s="37" t="s">
        <v>67</v>
      </c>
      <c r="D1808" s="37" t="s">
        <v>50</v>
      </c>
      <c r="E1808" s="38">
        <v>7544.85</v>
      </c>
      <c r="F1808" s="39">
        <f t="shared" si="29"/>
        <v>7544.85</v>
      </c>
      <c r="G1808" s="31">
        <f t="shared" si="0"/>
        <v>0</v>
      </c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</row>
    <row r="1809" spans="1:26" ht="14.25" customHeight="1" x14ac:dyDescent="0.25">
      <c r="A1809" s="37" t="s">
        <v>47</v>
      </c>
      <c r="B1809" s="37" t="s">
        <v>57</v>
      </c>
      <c r="C1809" s="37" t="s">
        <v>68</v>
      </c>
      <c r="D1809" s="37" t="s">
        <v>54</v>
      </c>
      <c r="E1809" s="38">
        <v>7328.66</v>
      </c>
      <c r="F1809" s="39">
        <f t="shared" si="29"/>
        <v>7328.66</v>
      </c>
      <c r="G1809" s="31">
        <f t="shared" si="0"/>
        <v>0</v>
      </c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</row>
    <row r="1810" spans="1:26" ht="14.25" customHeight="1" x14ac:dyDescent="0.25">
      <c r="A1810" s="37" t="s">
        <v>44</v>
      </c>
      <c r="B1810" s="37" t="s">
        <v>39</v>
      </c>
      <c r="C1810" s="37" t="s">
        <v>55</v>
      </c>
      <c r="D1810" s="37" t="s">
        <v>41</v>
      </c>
      <c r="E1810" s="38">
        <v>6922.63</v>
      </c>
      <c r="F1810" s="39">
        <f t="shared" si="29"/>
        <v>6922.63</v>
      </c>
      <c r="G1810" s="31">
        <f t="shared" si="0"/>
        <v>0</v>
      </c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</row>
    <row r="1811" spans="1:26" ht="14.25" customHeight="1" x14ac:dyDescent="0.25">
      <c r="A1811" s="37" t="s">
        <v>63</v>
      </c>
      <c r="B1811" s="37" t="s">
        <v>39</v>
      </c>
      <c r="C1811" s="37" t="s">
        <v>45</v>
      </c>
      <c r="D1811" s="37" t="s">
        <v>59</v>
      </c>
      <c r="E1811" s="38">
        <v>4121.33</v>
      </c>
      <c r="F1811" s="39">
        <f t="shared" si="29"/>
        <v>4121.33</v>
      </c>
      <c r="G1811" s="31">
        <f t="shared" si="0"/>
        <v>0</v>
      </c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</row>
    <row r="1812" spans="1:26" ht="14.25" customHeight="1" x14ac:dyDescent="0.25">
      <c r="A1812" s="37" t="s">
        <v>63</v>
      </c>
      <c r="B1812" s="37" t="s">
        <v>39</v>
      </c>
      <c r="C1812" s="37" t="s">
        <v>66</v>
      </c>
      <c r="D1812" s="37" t="s">
        <v>54</v>
      </c>
      <c r="E1812" s="38">
        <v>7640.91</v>
      </c>
      <c r="F1812" s="39">
        <f t="shared" si="29"/>
        <v>7640.91</v>
      </c>
      <c r="G1812" s="31">
        <f t="shared" si="0"/>
        <v>0</v>
      </c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</row>
    <row r="1813" spans="1:26" ht="14.25" customHeight="1" x14ac:dyDescent="0.25">
      <c r="A1813" s="37" t="s">
        <v>44</v>
      </c>
      <c r="B1813" s="37" t="s">
        <v>52</v>
      </c>
      <c r="C1813" s="37" t="s">
        <v>69</v>
      </c>
      <c r="D1813" s="37" t="s">
        <v>41</v>
      </c>
      <c r="E1813" s="38">
        <v>4617.01</v>
      </c>
      <c r="F1813" s="39">
        <f t="shared" si="29"/>
        <v>4617.01</v>
      </c>
      <c r="G1813" s="31">
        <f t="shared" si="0"/>
        <v>0</v>
      </c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</row>
    <row r="1814" spans="1:26" ht="14.25" customHeight="1" x14ac:dyDescent="0.25">
      <c r="A1814" s="37" t="s">
        <v>38</v>
      </c>
      <c r="B1814" s="37" t="s">
        <v>57</v>
      </c>
      <c r="C1814" s="37" t="s">
        <v>70</v>
      </c>
      <c r="D1814" s="37" t="s">
        <v>41</v>
      </c>
      <c r="E1814" s="38">
        <v>629.64</v>
      </c>
      <c r="F1814" s="39">
        <f t="shared" si="29"/>
        <v>629.64</v>
      </c>
      <c r="G1814" s="31">
        <f t="shared" si="0"/>
        <v>0</v>
      </c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</row>
    <row r="1815" spans="1:26" ht="14.25" customHeight="1" x14ac:dyDescent="0.25">
      <c r="A1815" s="37" t="s">
        <v>47</v>
      </c>
      <c r="B1815" s="37" t="s">
        <v>57</v>
      </c>
      <c r="C1815" s="37" t="s">
        <v>70</v>
      </c>
      <c r="D1815" s="37" t="s">
        <v>59</v>
      </c>
      <c r="E1815" s="38">
        <v>6511</v>
      </c>
      <c r="F1815" s="39">
        <f t="shared" si="29"/>
        <v>6511</v>
      </c>
      <c r="G1815" s="31">
        <f t="shared" si="0"/>
        <v>0</v>
      </c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</row>
    <row r="1816" spans="1:26" ht="14.25" customHeight="1" x14ac:dyDescent="0.25">
      <c r="A1816" s="37" t="s">
        <v>63</v>
      </c>
      <c r="B1816" s="37" t="s">
        <v>57</v>
      </c>
      <c r="C1816" s="37" t="s">
        <v>69</v>
      </c>
      <c r="D1816" s="37" t="s">
        <v>54</v>
      </c>
      <c r="E1816" s="38">
        <v>9551.7999999999993</v>
      </c>
      <c r="F1816" s="39">
        <f t="shared" si="29"/>
        <v>9551.7999999999993</v>
      </c>
      <c r="G1816" s="31">
        <f t="shared" si="0"/>
        <v>0</v>
      </c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</row>
    <row r="1817" spans="1:26" ht="14.25" customHeight="1" x14ac:dyDescent="0.25">
      <c r="A1817" s="37" t="s">
        <v>38</v>
      </c>
      <c r="B1817" s="37" t="s">
        <v>52</v>
      </c>
      <c r="C1817" s="37" t="s">
        <v>69</v>
      </c>
      <c r="D1817" s="37" t="s">
        <v>59</v>
      </c>
      <c r="E1817" s="38">
        <v>8667.5300000000007</v>
      </c>
      <c r="F1817" s="39">
        <f t="shared" si="29"/>
        <v>8667.5300000000007</v>
      </c>
      <c r="G1817" s="31">
        <f t="shared" si="0"/>
        <v>0</v>
      </c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</row>
    <row r="1818" spans="1:26" ht="14.25" customHeight="1" x14ac:dyDescent="0.25">
      <c r="A1818" s="37" t="s">
        <v>38</v>
      </c>
      <c r="B1818" s="37" t="s">
        <v>52</v>
      </c>
      <c r="C1818" s="37" t="s">
        <v>69</v>
      </c>
      <c r="D1818" s="37" t="s">
        <v>54</v>
      </c>
      <c r="E1818" s="38">
        <v>1360.85</v>
      </c>
      <c r="F1818" s="39">
        <f t="shared" si="29"/>
        <v>1360.85</v>
      </c>
      <c r="G1818" s="31">
        <f t="shared" si="0"/>
        <v>0</v>
      </c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</row>
    <row r="1819" spans="1:26" ht="14.25" customHeight="1" x14ac:dyDescent="0.25">
      <c r="A1819" s="37" t="s">
        <v>47</v>
      </c>
      <c r="B1819" s="37" t="s">
        <v>52</v>
      </c>
      <c r="C1819" s="37" t="s">
        <v>65</v>
      </c>
      <c r="D1819" s="37" t="s">
        <v>54</v>
      </c>
      <c r="E1819" s="38">
        <v>7821.11</v>
      </c>
      <c r="F1819" s="39">
        <f t="shared" si="29"/>
        <v>7821.11</v>
      </c>
      <c r="G1819" s="31">
        <f t="shared" si="0"/>
        <v>0</v>
      </c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</row>
    <row r="1820" spans="1:26" ht="14.25" customHeight="1" x14ac:dyDescent="0.25">
      <c r="A1820" s="37" t="s">
        <v>47</v>
      </c>
      <c r="B1820" s="37" t="s">
        <v>39</v>
      </c>
      <c r="C1820" s="37" t="s">
        <v>58</v>
      </c>
      <c r="D1820" s="37" t="s">
        <v>50</v>
      </c>
      <c r="E1820" s="38">
        <v>8592.39</v>
      </c>
      <c r="F1820" s="39">
        <f t="shared" si="29"/>
        <v>8592.39</v>
      </c>
      <c r="G1820" s="31">
        <f t="shared" si="0"/>
        <v>0</v>
      </c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</row>
    <row r="1821" spans="1:26" ht="14.25" customHeight="1" x14ac:dyDescent="0.25">
      <c r="A1821" s="37" t="s">
        <v>63</v>
      </c>
      <c r="B1821" s="37" t="s">
        <v>39</v>
      </c>
      <c r="C1821" s="37" t="s">
        <v>53</v>
      </c>
      <c r="D1821" s="37" t="s">
        <v>50</v>
      </c>
      <c r="E1821" s="38">
        <v>8678.8700000000008</v>
      </c>
      <c r="F1821" s="39">
        <f t="shared" si="29"/>
        <v>8678.8700000000008</v>
      </c>
      <c r="G1821" s="31">
        <f t="shared" si="0"/>
        <v>0</v>
      </c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</row>
    <row r="1822" spans="1:26" ht="14.25" customHeight="1" x14ac:dyDescent="0.25">
      <c r="A1822" s="37" t="s">
        <v>47</v>
      </c>
      <c r="B1822" s="37" t="s">
        <v>57</v>
      </c>
      <c r="C1822" s="37" t="s">
        <v>53</v>
      </c>
      <c r="D1822" s="37" t="s">
        <v>54</v>
      </c>
      <c r="E1822" s="38">
        <v>1295.44</v>
      </c>
      <c r="F1822" s="39">
        <f t="shared" si="29"/>
        <v>1295.44</v>
      </c>
      <c r="G1822" s="31">
        <f t="shared" si="0"/>
        <v>0</v>
      </c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</row>
    <row r="1823" spans="1:26" ht="14.25" customHeight="1" x14ac:dyDescent="0.25">
      <c r="A1823" s="37" t="s">
        <v>47</v>
      </c>
      <c r="B1823" s="37" t="s">
        <v>52</v>
      </c>
      <c r="C1823" s="37" t="s">
        <v>64</v>
      </c>
      <c r="D1823" s="37" t="s">
        <v>54</v>
      </c>
      <c r="E1823" s="38">
        <v>9195.83</v>
      </c>
      <c r="F1823" s="39">
        <f t="shared" si="29"/>
        <v>9195.83</v>
      </c>
      <c r="G1823" s="31">
        <f t="shared" si="0"/>
        <v>0</v>
      </c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</row>
    <row r="1824" spans="1:26" ht="14.25" customHeight="1" x14ac:dyDescent="0.25">
      <c r="A1824" s="37" t="s">
        <v>47</v>
      </c>
      <c r="B1824" s="37" t="s">
        <v>57</v>
      </c>
      <c r="C1824" s="37" t="s">
        <v>53</v>
      </c>
      <c r="D1824" s="37" t="s">
        <v>41</v>
      </c>
      <c r="E1824" s="38">
        <v>1026.55</v>
      </c>
      <c r="F1824" s="39">
        <f t="shared" si="29"/>
        <v>1026.55</v>
      </c>
      <c r="G1824" s="31">
        <f t="shared" si="0"/>
        <v>0</v>
      </c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</row>
    <row r="1825" spans="1:26" ht="14.25" customHeight="1" x14ac:dyDescent="0.25">
      <c r="A1825" s="37" t="s">
        <v>38</v>
      </c>
      <c r="B1825" s="37" t="s">
        <v>39</v>
      </c>
      <c r="C1825" s="37" t="s">
        <v>45</v>
      </c>
      <c r="D1825" s="37" t="s">
        <v>50</v>
      </c>
      <c r="E1825" s="38">
        <v>8931.3700000000008</v>
      </c>
      <c r="F1825" s="39">
        <f t="shared" si="29"/>
        <v>8931.3700000000008</v>
      </c>
      <c r="G1825" s="31">
        <f t="shared" si="0"/>
        <v>0</v>
      </c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</row>
    <row r="1826" spans="1:26" ht="14.25" customHeight="1" x14ac:dyDescent="0.25">
      <c r="A1826" s="37" t="s">
        <v>63</v>
      </c>
      <c r="B1826" s="37" t="s">
        <v>48</v>
      </c>
      <c r="C1826" s="37" t="s">
        <v>58</v>
      </c>
      <c r="D1826" s="37" t="s">
        <v>50</v>
      </c>
      <c r="E1826" s="38">
        <v>764.17</v>
      </c>
      <c r="F1826" s="39">
        <f t="shared" si="29"/>
        <v>764.17</v>
      </c>
      <c r="G1826" s="31">
        <f t="shared" si="0"/>
        <v>0</v>
      </c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</row>
    <row r="1827" spans="1:26" ht="14.25" customHeight="1" x14ac:dyDescent="0.25">
      <c r="A1827" s="37" t="s">
        <v>38</v>
      </c>
      <c r="B1827" s="37" t="s">
        <v>57</v>
      </c>
      <c r="C1827" s="37" t="s">
        <v>64</v>
      </c>
      <c r="D1827" s="37" t="s">
        <v>54</v>
      </c>
      <c r="E1827" s="38">
        <v>8310.24</v>
      </c>
      <c r="F1827" s="39">
        <f t="shared" si="29"/>
        <v>8310.24</v>
      </c>
      <c r="G1827" s="31">
        <f t="shared" si="0"/>
        <v>0</v>
      </c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</row>
    <row r="1828" spans="1:26" ht="14.25" customHeight="1" x14ac:dyDescent="0.25">
      <c r="A1828" s="37" t="s">
        <v>47</v>
      </c>
      <c r="B1828" s="37" t="s">
        <v>39</v>
      </c>
      <c r="C1828" s="37" t="s">
        <v>67</v>
      </c>
      <c r="D1828" s="37" t="s">
        <v>54</v>
      </c>
      <c r="E1828" s="38">
        <v>2868.33</v>
      </c>
      <c r="F1828" s="39">
        <f t="shared" si="29"/>
        <v>2868.33</v>
      </c>
      <c r="G1828" s="31">
        <f t="shared" si="0"/>
        <v>0</v>
      </c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</row>
    <row r="1829" spans="1:26" ht="14.25" customHeight="1" x14ac:dyDescent="0.25">
      <c r="A1829" s="37" t="s">
        <v>47</v>
      </c>
      <c r="B1829" s="37" t="s">
        <v>48</v>
      </c>
      <c r="C1829" s="37" t="s">
        <v>45</v>
      </c>
      <c r="D1829" s="37" t="s">
        <v>41</v>
      </c>
      <c r="E1829" s="38">
        <v>3623.22</v>
      </c>
      <c r="F1829" s="39">
        <f t="shared" si="29"/>
        <v>3623.22</v>
      </c>
      <c r="G1829" s="31">
        <f t="shared" si="0"/>
        <v>0</v>
      </c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</row>
    <row r="1830" spans="1:26" ht="14.25" customHeight="1" x14ac:dyDescent="0.25">
      <c r="A1830" s="37" t="s">
        <v>47</v>
      </c>
      <c r="B1830" s="37" t="s">
        <v>39</v>
      </c>
      <c r="C1830" s="37" t="s">
        <v>69</v>
      </c>
      <c r="D1830" s="37" t="s">
        <v>54</v>
      </c>
      <c r="E1830" s="38">
        <v>7215.05</v>
      </c>
      <c r="F1830" s="39">
        <f t="shared" si="29"/>
        <v>7215.05</v>
      </c>
      <c r="G1830" s="31">
        <f t="shared" si="0"/>
        <v>0</v>
      </c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</row>
    <row r="1831" spans="1:26" ht="14.25" customHeight="1" x14ac:dyDescent="0.25">
      <c r="A1831" s="37" t="s">
        <v>38</v>
      </c>
      <c r="B1831" s="37" t="s">
        <v>48</v>
      </c>
      <c r="C1831" s="37" t="s">
        <v>40</v>
      </c>
      <c r="D1831" s="37" t="s">
        <v>59</v>
      </c>
      <c r="E1831" s="38">
        <v>2186.5100000000002</v>
      </c>
      <c r="F1831" s="39">
        <f t="shared" si="29"/>
        <v>2186.5100000000002</v>
      </c>
      <c r="G1831" s="31">
        <f t="shared" si="0"/>
        <v>0</v>
      </c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</row>
    <row r="1832" spans="1:26" ht="14.25" customHeight="1" x14ac:dyDescent="0.25">
      <c r="A1832" s="37" t="s">
        <v>38</v>
      </c>
      <c r="B1832" s="37" t="s">
        <v>52</v>
      </c>
      <c r="C1832" s="37" t="s">
        <v>66</v>
      </c>
      <c r="D1832" s="37" t="s">
        <v>41</v>
      </c>
      <c r="E1832" s="38">
        <v>4600.95</v>
      </c>
      <c r="F1832" s="39">
        <f t="shared" si="29"/>
        <v>4600.95</v>
      </c>
      <c r="G1832" s="31">
        <f t="shared" si="0"/>
        <v>0</v>
      </c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</row>
    <row r="1833" spans="1:26" ht="14.25" customHeight="1" x14ac:dyDescent="0.25">
      <c r="A1833" s="37" t="s">
        <v>44</v>
      </c>
      <c r="B1833" s="37" t="s">
        <v>52</v>
      </c>
      <c r="C1833" s="37" t="s">
        <v>53</v>
      </c>
      <c r="D1833" s="37" t="s">
        <v>41</v>
      </c>
      <c r="E1833" s="38">
        <v>1109.48</v>
      </c>
      <c r="F1833" s="39">
        <f t="shared" si="29"/>
        <v>1109.48</v>
      </c>
      <c r="G1833" s="31">
        <f t="shared" si="0"/>
        <v>0</v>
      </c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</row>
    <row r="1834" spans="1:26" ht="14.25" customHeight="1" x14ac:dyDescent="0.25">
      <c r="A1834" s="37" t="s">
        <v>63</v>
      </c>
      <c r="B1834" s="37" t="s">
        <v>52</v>
      </c>
      <c r="C1834" s="37" t="s">
        <v>45</v>
      </c>
      <c r="D1834" s="37" t="s">
        <v>59</v>
      </c>
      <c r="E1834" s="38">
        <v>8408.34</v>
      </c>
      <c r="F1834" s="39">
        <f t="shared" si="29"/>
        <v>8408.34</v>
      </c>
      <c r="G1834" s="31">
        <f t="shared" si="0"/>
        <v>0</v>
      </c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</row>
    <row r="1835" spans="1:26" ht="14.25" customHeight="1" x14ac:dyDescent="0.25">
      <c r="A1835" s="37" t="s">
        <v>63</v>
      </c>
      <c r="B1835" s="37" t="s">
        <v>48</v>
      </c>
      <c r="C1835" s="37" t="s">
        <v>68</v>
      </c>
      <c r="D1835" s="37" t="s">
        <v>54</v>
      </c>
      <c r="E1835" s="38">
        <v>7183.28</v>
      </c>
      <c r="F1835" s="39">
        <f t="shared" si="29"/>
        <v>7183.28</v>
      </c>
      <c r="G1835" s="31">
        <f t="shared" si="0"/>
        <v>0</v>
      </c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</row>
    <row r="1836" spans="1:26" ht="14.25" customHeight="1" x14ac:dyDescent="0.25">
      <c r="A1836" s="37" t="s">
        <v>47</v>
      </c>
      <c r="B1836" s="37" t="s">
        <v>39</v>
      </c>
      <c r="C1836" s="37" t="s">
        <v>67</v>
      </c>
      <c r="D1836" s="37" t="s">
        <v>50</v>
      </c>
      <c r="E1836" s="38">
        <v>7825.01</v>
      </c>
      <c r="F1836" s="39">
        <f t="shared" si="29"/>
        <v>7825.01</v>
      </c>
      <c r="G1836" s="31">
        <f t="shared" si="0"/>
        <v>0</v>
      </c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</row>
    <row r="1837" spans="1:26" ht="14.25" customHeight="1" x14ac:dyDescent="0.25">
      <c r="A1837" s="37" t="s">
        <v>38</v>
      </c>
      <c r="B1837" s="37" t="s">
        <v>48</v>
      </c>
      <c r="C1837" s="37" t="s">
        <v>45</v>
      </c>
      <c r="D1837" s="37" t="s">
        <v>59</v>
      </c>
      <c r="E1837" s="38">
        <v>9958.91</v>
      </c>
      <c r="F1837" s="39">
        <f t="shared" si="29"/>
        <v>9958.91</v>
      </c>
      <c r="G1837" s="31">
        <f t="shared" si="0"/>
        <v>0</v>
      </c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</row>
    <row r="1838" spans="1:26" ht="14.25" customHeight="1" x14ac:dyDescent="0.25">
      <c r="A1838" s="37" t="s">
        <v>38</v>
      </c>
      <c r="B1838" s="37" t="s">
        <v>48</v>
      </c>
      <c r="C1838" s="37" t="s">
        <v>70</v>
      </c>
      <c r="D1838" s="37" t="s">
        <v>54</v>
      </c>
      <c r="E1838" s="38">
        <v>1635.63</v>
      </c>
      <c r="F1838" s="39">
        <f t="shared" si="29"/>
        <v>1635.63</v>
      </c>
      <c r="G1838" s="31">
        <f t="shared" si="0"/>
        <v>0</v>
      </c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</row>
    <row r="1839" spans="1:26" ht="14.25" customHeight="1" x14ac:dyDescent="0.25">
      <c r="A1839" s="37" t="s">
        <v>47</v>
      </c>
      <c r="B1839" s="37" t="s">
        <v>57</v>
      </c>
      <c r="C1839" s="37" t="s">
        <v>58</v>
      </c>
      <c r="D1839" s="37" t="s">
        <v>50</v>
      </c>
      <c r="E1839" s="38">
        <v>7684.6</v>
      </c>
      <c r="F1839" s="39">
        <f t="shared" si="29"/>
        <v>7684.6</v>
      </c>
      <c r="G1839" s="31">
        <f t="shared" si="0"/>
        <v>0</v>
      </c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</row>
    <row r="1840" spans="1:26" ht="14.25" customHeight="1" x14ac:dyDescent="0.25">
      <c r="A1840" s="37" t="s">
        <v>63</v>
      </c>
      <c r="B1840" s="37" t="s">
        <v>57</v>
      </c>
      <c r="C1840" s="37" t="s">
        <v>67</v>
      </c>
      <c r="D1840" s="37" t="s">
        <v>41</v>
      </c>
      <c r="E1840" s="38">
        <v>9539.4599999999991</v>
      </c>
      <c r="F1840" s="39">
        <f t="shared" si="29"/>
        <v>9539.4599999999991</v>
      </c>
      <c r="G1840" s="31">
        <f t="shared" si="0"/>
        <v>0</v>
      </c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</row>
    <row r="1841" spans="1:26" ht="14.25" customHeight="1" x14ac:dyDescent="0.25">
      <c r="A1841" s="37" t="s">
        <v>63</v>
      </c>
      <c r="B1841" s="37" t="s">
        <v>39</v>
      </c>
      <c r="C1841" s="37" t="s">
        <v>65</v>
      </c>
      <c r="D1841" s="37" t="s">
        <v>59</v>
      </c>
      <c r="E1841" s="38">
        <v>7710.7</v>
      </c>
      <c r="F1841" s="39">
        <f t="shared" si="29"/>
        <v>7710.7</v>
      </c>
      <c r="G1841" s="31">
        <f t="shared" si="0"/>
        <v>0</v>
      </c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</row>
    <row r="1842" spans="1:26" ht="14.25" customHeight="1" x14ac:dyDescent="0.25">
      <c r="A1842" s="37" t="s">
        <v>47</v>
      </c>
      <c r="B1842" s="37" t="s">
        <v>48</v>
      </c>
      <c r="C1842" s="37" t="s">
        <v>67</v>
      </c>
      <c r="D1842" s="37" t="s">
        <v>59</v>
      </c>
      <c r="E1842" s="38">
        <v>8911.36</v>
      </c>
      <c r="F1842" s="39">
        <f t="shared" si="29"/>
        <v>8911.36</v>
      </c>
      <c r="G1842" s="31">
        <f t="shared" si="0"/>
        <v>0</v>
      </c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</row>
    <row r="1843" spans="1:26" ht="14.25" customHeight="1" x14ac:dyDescent="0.25">
      <c r="A1843" s="37" t="s">
        <v>47</v>
      </c>
      <c r="B1843" s="37" t="s">
        <v>57</v>
      </c>
      <c r="C1843" s="37" t="s">
        <v>65</v>
      </c>
      <c r="D1843" s="37" t="s">
        <v>59</v>
      </c>
      <c r="E1843" s="38">
        <v>62.46</v>
      </c>
      <c r="F1843" s="39">
        <f t="shared" si="29"/>
        <v>62.46</v>
      </c>
      <c r="G1843" s="31">
        <f t="shared" si="0"/>
        <v>0</v>
      </c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</row>
    <row r="1844" spans="1:26" ht="14.25" customHeight="1" x14ac:dyDescent="0.25">
      <c r="A1844" s="37" t="s">
        <v>44</v>
      </c>
      <c r="B1844" s="37" t="s">
        <v>57</v>
      </c>
      <c r="C1844" s="37" t="s">
        <v>49</v>
      </c>
      <c r="D1844" s="37" t="s">
        <v>54</v>
      </c>
      <c r="E1844" s="38">
        <v>7067.17</v>
      </c>
      <c r="F1844" s="39">
        <f t="shared" si="29"/>
        <v>7067.17</v>
      </c>
      <c r="G1844" s="31">
        <f t="shared" si="0"/>
        <v>0</v>
      </c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</row>
    <row r="1845" spans="1:26" ht="14.25" customHeight="1" x14ac:dyDescent="0.25">
      <c r="A1845" s="37" t="s">
        <v>63</v>
      </c>
      <c r="B1845" s="37" t="s">
        <v>52</v>
      </c>
      <c r="C1845" s="37" t="s">
        <v>69</v>
      </c>
      <c r="D1845" s="37" t="s">
        <v>59</v>
      </c>
      <c r="E1845" s="38">
        <v>9945.51</v>
      </c>
      <c r="F1845" s="39">
        <f t="shared" si="29"/>
        <v>9945.51</v>
      </c>
      <c r="G1845" s="31">
        <f t="shared" si="0"/>
        <v>0</v>
      </c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</row>
    <row r="1846" spans="1:26" ht="14.25" customHeight="1" x14ac:dyDescent="0.25">
      <c r="A1846" s="37" t="s">
        <v>44</v>
      </c>
      <c r="B1846" s="37" t="s">
        <v>39</v>
      </c>
      <c r="C1846" s="37" t="s">
        <v>67</v>
      </c>
      <c r="D1846" s="37" t="s">
        <v>54</v>
      </c>
      <c r="E1846" s="38">
        <v>8633.24</v>
      </c>
      <c r="F1846" s="39">
        <f t="shared" si="29"/>
        <v>8633.24</v>
      </c>
      <c r="G1846" s="31">
        <f t="shared" si="0"/>
        <v>0</v>
      </c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</row>
    <row r="1847" spans="1:26" ht="14.25" customHeight="1" x14ac:dyDescent="0.25">
      <c r="A1847" s="37" t="s">
        <v>44</v>
      </c>
      <c r="B1847" s="37" t="s">
        <v>39</v>
      </c>
      <c r="C1847" s="37" t="s">
        <v>55</v>
      </c>
      <c r="D1847" s="37" t="s">
        <v>50</v>
      </c>
      <c r="E1847" s="38">
        <v>7618.63</v>
      </c>
      <c r="F1847" s="39">
        <f t="shared" si="29"/>
        <v>7618.63</v>
      </c>
      <c r="G1847" s="31">
        <f t="shared" si="0"/>
        <v>0</v>
      </c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</row>
    <row r="1848" spans="1:26" ht="14.25" customHeight="1" x14ac:dyDescent="0.25">
      <c r="A1848" s="37" t="s">
        <v>38</v>
      </c>
      <c r="B1848" s="37" t="s">
        <v>48</v>
      </c>
      <c r="C1848" s="37" t="s">
        <v>69</v>
      </c>
      <c r="D1848" s="37" t="s">
        <v>59</v>
      </c>
      <c r="E1848" s="38">
        <v>2430.62</v>
      </c>
      <c r="F1848" s="39">
        <f t="shared" si="29"/>
        <v>2430.62</v>
      </c>
      <c r="G1848" s="31">
        <f t="shared" si="0"/>
        <v>0</v>
      </c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</row>
    <row r="1849" spans="1:26" ht="14.25" customHeight="1" x14ac:dyDescent="0.25">
      <c r="A1849" s="37" t="s">
        <v>47</v>
      </c>
      <c r="B1849" s="37" t="s">
        <v>48</v>
      </c>
      <c r="C1849" s="37" t="s">
        <v>68</v>
      </c>
      <c r="D1849" s="37" t="s">
        <v>59</v>
      </c>
      <c r="E1849" s="38">
        <v>4733.03</v>
      </c>
      <c r="F1849" s="39">
        <f t="shared" si="29"/>
        <v>4733.03</v>
      </c>
      <c r="G1849" s="31">
        <f t="shared" si="0"/>
        <v>0</v>
      </c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</row>
    <row r="1850" spans="1:26" ht="14.25" customHeight="1" x14ac:dyDescent="0.25">
      <c r="A1850" s="37" t="s">
        <v>44</v>
      </c>
      <c r="B1850" s="37" t="s">
        <v>57</v>
      </c>
      <c r="C1850" s="37" t="s">
        <v>53</v>
      </c>
      <c r="D1850" s="37" t="s">
        <v>50</v>
      </c>
      <c r="E1850" s="38">
        <v>1429.36</v>
      </c>
      <c r="F1850" s="39">
        <f t="shared" si="29"/>
        <v>1429.36</v>
      </c>
      <c r="G1850" s="31">
        <f t="shared" si="0"/>
        <v>0</v>
      </c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</row>
    <row r="1851" spans="1:26" ht="14.25" customHeight="1" x14ac:dyDescent="0.25">
      <c r="A1851" s="37" t="s">
        <v>63</v>
      </c>
      <c r="B1851" s="37" t="s">
        <v>57</v>
      </c>
      <c r="C1851" s="37" t="s">
        <v>40</v>
      </c>
      <c r="D1851" s="37" t="s">
        <v>50</v>
      </c>
      <c r="E1851" s="38">
        <v>2629.51</v>
      </c>
      <c r="F1851" s="39">
        <f t="shared" si="29"/>
        <v>2629.51</v>
      </c>
      <c r="G1851" s="31">
        <f t="shared" si="0"/>
        <v>0</v>
      </c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</row>
    <row r="1852" spans="1:26" ht="14.25" customHeight="1" x14ac:dyDescent="0.25">
      <c r="A1852" s="37" t="s">
        <v>44</v>
      </c>
      <c r="B1852" s="37" t="s">
        <v>39</v>
      </c>
      <c r="C1852" s="37" t="s">
        <v>55</v>
      </c>
      <c r="D1852" s="37" t="s">
        <v>54</v>
      </c>
      <c r="E1852" s="38">
        <v>8700.43</v>
      </c>
      <c r="F1852" s="39">
        <f t="shared" si="29"/>
        <v>8700.43</v>
      </c>
      <c r="G1852" s="31">
        <f t="shared" si="0"/>
        <v>0</v>
      </c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</row>
    <row r="1853" spans="1:26" ht="14.25" customHeight="1" x14ac:dyDescent="0.25">
      <c r="A1853" s="37" t="s">
        <v>44</v>
      </c>
      <c r="B1853" s="37" t="s">
        <v>39</v>
      </c>
      <c r="C1853" s="37" t="s">
        <v>45</v>
      </c>
      <c r="D1853" s="37" t="s">
        <v>41</v>
      </c>
      <c r="E1853" s="38">
        <v>5838.47</v>
      </c>
      <c r="F1853" s="39">
        <f t="shared" si="29"/>
        <v>5546.5465000000004</v>
      </c>
      <c r="G1853" s="31">
        <f t="shared" si="0"/>
        <v>-291.92349999999988</v>
      </c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</row>
    <row r="1854" spans="1:26" ht="14.25" customHeight="1" x14ac:dyDescent="0.25">
      <c r="A1854" s="37" t="s">
        <v>47</v>
      </c>
      <c r="B1854" s="37" t="s">
        <v>39</v>
      </c>
      <c r="C1854" s="37" t="s">
        <v>68</v>
      </c>
      <c r="D1854" s="37" t="s">
        <v>59</v>
      </c>
      <c r="E1854" s="38">
        <v>7898.61</v>
      </c>
      <c r="F1854" s="39">
        <f t="shared" si="29"/>
        <v>7898.61</v>
      </c>
      <c r="G1854" s="31">
        <f t="shared" si="0"/>
        <v>0</v>
      </c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</row>
    <row r="1855" spans="1:26" ht="14.25" customHeight="1" x14ac:dyDescent="0.25">
      <c r="A1855" s="37" t="s">
        <v>47</v>
      </c>
      <c r="B1855" s="37" t="s">
        <v>48</v>
      </c>
      <c r="C1855" s="37" t="s">
        <v>70</v>
      </c>
      <c r="D1855" s="37" t="s">
        <v>41</v>
      </c>
      <c r="E1855" s="38">
        <v>1025.1600000000001</v>
      </c>
      <c r="F1855" s="39">
        <f t="shared" si="29"/>
        <v>1025.1600000000001</v>
      </c>
      <c r="G1855" s="31">
        <f t="shared" si="0"/>
        <v>0</v>
      </c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</row>
    <row r="1856" spans="1:26" ht="14.25" customHeight="1" x14ac:dyDescent="0.25">
      <c r="A1856" s="37" t="s">
        <v>38</v>
      </c>
      <c r="B1856" s="37" t="s">
        <v>39</v>
      </c>
      <c r="C1856" s="37" t="s">
        <v>70</v>
      </c>
      <c r="D1856" s="37" t="s">
        <v>59</v>
      </c>
      <c r="E1856" s="38">
        <v>6195.82</v>
      </c>
      <c r="F1856" s="39">
        <f t="shared" si="29"/>
        <v>6195.82</v>
      </c>
      <c r="G1856" s="31">
        <f t="shared" si="0"/>
        <v>0</v>
      </c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</row>
    <row r="1857" spans="1:26" ht="14.25" customHeight="1" x14ac:dyDescent="0.25">
      <c r="A1857" s="37" t="s">
        <v>47</v>
      </c>
      <c r="B1857" s="37" t="s">
        <v>39</v>
      </c>
      <c r="C1857" s="37" t="s">
        <v>66</v>
      </c>
      <c r="D1857" s="37" t="s">
        <v>54</v>
      </c>
      <c r="E1857" s="38">
        <v>7706.14</v>
      </c>
      <c r="F1857" s="39">
        <f t="shared" si="29"/>
        <v>7706.14</v>
      </c>
      <c r="G1857" s="31">
        <f t="shared" si="0"/>
        <v>0</v>
      </c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</row>
    <row r="1858" spans="1:26" ht="14.25" customHeight="1" x14ac:dyDescent="0.25">
      <c r="A1858" s="37" t="s">
        <v>44</v>
      </c>
      <c r="B1858" s="37" t="s">
        <v>39</v>
      </c>
      <c r="C1858" s="37" t="s">
        <v>53</v>
      </c>
      <c r="D1858" s="37" t="s">
        <v>50</v>
      </c>
      <c r="E1858" s="38">
        <v>5655.51</v>
      </c>
      <c r="F1858" s="39">
        <f t="shared" si="29"/>
        <v>5655.51</v>
      </c>
      <c r="G1858" s="31">
        <f t="shared" si="0"/>
        <v>0</v>
      </c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</row>
    <row r="1859" spans="1:26" ht="14.25" customHeight="1" x14ac:dyDescent="0.25">
      <c r="A1859" s="37" t="s">
        <v>44</v>
      </c>
      <c r="B1859" s="37" t="s">
        <v>39</v>
      </c>
      <c r="C1859" s="37" t="s">
        <v>67</v>
      </c>
      <c r="D1859" s="37" t="s">
        <v>41</v>
      </c>
      <c r="E1859" s="38">
        <v>4940.63</v>
      </c>
      <c r="F1859" s="39">
        <f t="shared" ref="F1859:F1922" si="30">IF(AND(B1859=$I$2,C1859=$I$3,D1859=$I$4),E1859*95%,E1859)</f>
        <v>4940.63</v>
      </c>
      <c r="G1859" s="31">
        <f t="shared" si="0"/>
        <v>0</v>
      </c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</row>
    <row r="1860" spans="1:26" ht="14.25" customHeight="1" x14ac:dyDescent="0.25">
      <c r="A1860" s="37" t="s">
        <v>44</v>
      </c>
      <c r="B1860" s="37" t="s">
        <v>39</v>
      </c>
      <c r="C1860" s="37" t="s">
        <v>67</v>
      </c>
      <c r="D1860" s="37" t="s">
        <v>50</v>
      </c>
      <c r="E1860" s="38">
        <v>144.43</v>
      </c>
      <c r="F1860" s="39">
        <f t="shared" si="30"/>
        <v>144.43</v>
      </c>
      <c r="G1860" s="31">
        <f t="shared" si="0"/>
        <v>0</v>
      </c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</row>
    <row r="1861" spans="1:26" ht="14.25" customHeight="1" x14ac:dyDescent="0.25">
      <c r="A1861" s="37" t="s">
        <v>63</v>
      </c>
      <c r="B1861" s="37" t="s">
        <v>39</v>
      </c>
      <c r="C1861" s="37" t="s">
        <v>66</v>
      </c>
      <c r="D1861" s="37" t="s">
        <v>50</v>
      </c>
      <c r="E1861" s="38">
        <v>7847.27</v>
      </c>
      <c r="F1861" s="39">
        <f t="shared" si="30"/>
        <v>7847.27</v>
      </c>
      <c r="G1861" s="31">
        <f t="shared" si="0"/>
        <v>0</v>
      </c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</row>
    <row r="1862" spans="1:26" ht="14.25" customHeight="1" x14ac:dyDescent="0.25">
      <c r="A1862" s="37" t="s">
        <v>47</v>
      </c>
      <c r="B1862" s="37" t="s">
        <v>57</v>
      </c>
      <c r="C1862" s="37" t="s">
        <v>53</v>
      </c>
      <c r="D1862" s="37" t="s">
        <v>41</v>
      </c>
      <c r="E1862" s="38">
        <v>272.64999999999998</v>
      </c>
      <c r="F1862" s="39">
        <f t="shared" si="30"/>
        <v>272.64999999999998</v>
      </c>
      <c r="G1862" s="31">
        <f t="shared" si="0"/>
        <v>0</v>
      </c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</row>
    <row r="1863" spans="1:26" ht="14.25" customHeight="1" x14ac:dyDescent="0.25">
      <c r="A1863" s="37" t="s">
        <v>47</v>
      </c>
      <c r="B1863" s="37" t="s">
        <v>48</v>
      </c>
      <c r="C1863" s="37" t="s">
        <v>40</v>
      </c>
      <c r="D1863" s="37" t="s">
        <v>41</v>
      </c>
      <c r="E1863" s="38">
        <v>9445.6299999999992</v>
      </c>
      <c r="F1863" s="39">
        <f t="shared" si="30"/>
        <v>9445.6299999999992</v>
      </c>
      <c r="G1863" s="31">
        <f t="shared" si="0"/>
        <v>0</v>
      </c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</row>
    <row r="1864" spans="1:26" ht="14.25" customHeight="1" x14ac:dyDescent="0.25">
      <c r="A1864" s="37" t="s">
        <v>63</v>
      </c>
      <c r="B1864" s="37" t="s">
        <v>48</v>
      </c>
      <c r="C1864" s="37" t="s">
        <v>58</v>
      </c>
      <c r="D1864" s="37" t="s">
        <v>50</v>
      </c>
      <c r="E1864" s="38">
        <v>781.88</v>
      </c>
      <c r="F1864" s="39">
        <f t="shared" si="30"/>
        <v>781.88</v>
      </c>
      <c r="G1864" s="31">
        <f t="shared" si="0"/>
        <v>0</v>
      </c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</row>
    <row r="1865" spans="1:26" ht="14.25" customHeight="1" x14ac:dyDescent="0.25">
      <c r="A1865" s="37" t="s">
        <v>63</v>
      </c>
      <c r="B1865" s="37" t="s">
        <v>57</v>
      </c>
      <c r="C1865" s="37" t="s">
        <v>45</v>
      </c>
      <c r="D1865" s="37" t="s">
        <v>54</v>
      </c>
      <c r="E1865" s="38">
        <v>8275.86</v>
      </c>
      <c r="F1865" s="39">
        <f t="shared" si="30"/>
        <v>8275.86</v>
      </c>
      <c r="G1865" s="31">
        <f t="shared" si="0"/>
        <v>0</v>
      </c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</row>
    <row r="1866" spans="1:26" ht="14.25" customHeight="1" x14ac:dyDescent="0.25">
      <c r="A1866" s="37" t="s">
        <v>38</v>
      </c>
      <c r="B1866" s="37" t="s">
        <v>52</v>
      </c>
      <c r="C1866" s="37" t="s">
        <v>70</v>
      </c>
      <c r="D1866" s="37" t="s">
        <v>54</v>
      </c>
      <c r="E1866" s="38">
        <v>443.4</v>
      </c>
      <c r="F1866" s="39">
        <f t="shared" si="30"/>
        <v>443.4</v>
      </c>
      <c r="G1866" s="31">
        <f t="shared" si="0"/>
        <v>0</v>
      </c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</row>
    <row r="1867" spans="1:26" ht="14.25" customHeight="1" x14ac:dyDescent="0.25">
      <c r="A1867" s="37" t="s">
        <v>63</v>
      </c>
      <c r="B1867" s="37" t="s">
        <v>52</v>
      </c>
      <c r="C1867" s="37" t="s">
        <v>45</v>
      </c>
      <c r="D1867" s="37" t="s">
        <v>54</v>
      </c>
      <c r="E1867" s="38">
        <v>9266.7900000000009</v>
      </c>
      <c r="F1867" s="39">
        <f t="shared" si="30"/>
        <v>9266.7900000000009</v>
      </c>
      <c r="G1867" s="31">
        <f t="shared" si="0"/>
        <v>0</v>
      </c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</row>
    <row r="1868" spans="1:26" ht="14.25" customHeight="1" x14ac:dyDescent="0.25">
      <c r="A1868" s="37" t="s">
        <v>63</v>
      </c>
      <c r="B1868" s="37" t="s">
        <v>39</v>
      </c>
      <c r="C1868" s="37" t="s">
        <v>66</v>
      </c>
      <c r="D1868" s="37" t="s">
        <v>59</v>
      </c>
      <c r="E1868" s="38">
        <v>6709.79</v>
      </c>
      <c r="F1868" s="39">
        <f t="shared" si="30"/>
        <v>6709.79</v>
      </c>
      <c r="G1868" s="31">
        <f t="shared" si="0"/>
        <v>0</v>
      </c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</row>
    <row r="1869" spans="1:26" ht="14.25" customHeight="1" x14ac:dyDescent="0.25">
      <c r="A1869" s="37" t="s">
        <v>47</v>
      </c>
      <c r="B1869" s="37" t="s">
        <v>57</v>
      </c>
      <c r="C1869" s="37" t="s">
        <v>49</v>
      </c>
      <c r="D1869" s="37" t="s">
        <v>41</v>
      </c>
      <c r="E1869" s="38">
        <v>4875.21</v>
      </c>
      <c r="F1869" s="39">
        <f t="shared" si="30"/>
        <v>4875.21</v>
      </c>
      <c r="G1869" s="31">
        <f t="shared" si="0"/>
        <v>0</v>
      </c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</row>
    <row r="1870" spans="1:26" ht="14.25" customHeight="1" x14ac:dyDescent="0.25">
      <c r="A1870" s="37" t="s">
        <v>44</v>
      </c>
      <c r="B1870" s="37" t="s">
        <v>39</v>
      </c>
      <c r="C1870" s="37" t="s">
        <v>53</v>
      </c>
      <c r="D1870" s="37" t="s">
        <v>41</v>
      </c>
      <c r="E1870" s="38">
        <v>8150.69</v>
      </c>
      <c r="F1870" s="39">
        <f t="shared" si="30"/>
        <v>8150.69</v>
      </c>
      <c r="G1870" s="31">
        <f t="shared" si="0"/>
        <v>0</v>
      </c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</row>
    <row r="1871" spans="1:26" ht="14.25" customHeight="1" x14ac:dyDescent="0.25">
      <c r="A1871" s="37" t="s">
        <v>44</v>
      </c>
      <c r="B1871" s="37" t="s">
        <v>48</v>
      </c>
      <c r="C1871" s="37" t="s">
        <v>65</v>
      </c>
      <c r="D1871" s="37" t="s">
        <v>59</v>
      </c>
      <c r="E1871" s="38">
        <v>1937.29</v>
      </c>
      <c r="F1871" s="39">
        <f t="shared" si="30"/>
        <v>1937.29</v>
      </c>
      <c r="G1871" s="31">
        <f t="shared" si="0"/>
        <v>0</v>
      </c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</row>
    <row r="1872" spans="1:26" ht="14.25" customHeight="1" x14ac:dyDescent="0.25">
      <c r="A1872" s="37" t="s">
        <v>38</v>
      </c>
      <c r="B1872" s="37" t="s">
        <v>52</v>
      </c>
      <c r="C1872" s="37" t="s">
        <v>45</v>
      </c>
      <c r="D1872" s="37" t="s">
        <v>50</v>
      </c>
      <c r="E1872" s="38">
        <v>4267.72</v>
      </c>
      <c r="F1872" s="39">
        <f t="shared" si="30"/>
        <v>4267.72</v>
      </c>
      <c r="G1872" s="31">
        <f t="shared" si="0"/>
        <v>0</v>
      </c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</row>
    <row r="1873" spans="1:26" ht="14.25" customHeight="1" x14ac:dyDescent="0.25">
      <c r="A1873" s="37" t="s">
        <v>63</v>
      </c>
      <c r="B1873" s="37" t="s">
        <v>57</v>
      </c>
      <c r="C1873" s="37" t="s">
        <v>67</v>
      </c>
      <c r="D1873" s="37" t="s">
        <v>41</v>
      </c>
      <c r="E1873" s="38">
        <v>6648.77</v>
      </c>
      <c r="F1873" s="39">
        <f t="shared" si="30"/>
        <v>6648.77</v>
      </c>
      <c r="G1873" s="31">
        <f t="shared" si="0"/>
        <v>0</v>
      </c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</row>
    <row r="1874" spans="1:26" ht="14.25" customHeight="1" x14ac:dyDescent="0.25">
      <c r="A1874" s="37" t="s">
        <v>44</v>
      </c>
      <c r="B1874" s="37" t="s">
        <v>52</v>
      </c>
      <c r="C1874" s="37" t="s">
        <v>68</v>
      </c>
      <c r="D1874" s="37" t="s">
        <v>59</v>
      </c>
      <c r="E1874" s="38">
        <v>5727.83</v>
      </c>
      <c r="F1874" s="39">
        <f t="shared" si="30"/>
        <v>5727.83</v>
      </c>
      <c r="G1874" s="31">
        <f t="shared" si="0"/>
        <v>0</v>
      </c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</row>
    <row r="1875" spans="1:26" ht="14.25" customHeight="1" x14ac:dyDescent="0.25">
      <c r="A1875" s="37" t="s">
        <v>38</v>
      </c>
      <c r="B1875" s="37" t="s">
        <v>48</v>
      </c>
      <c r="C1875" s="37" t="s">
        <v>55</v>
      </c>
      <c r="D1875" s="37" t="s">
        <v>54</v>
      </c>
      <c r="E1875" s="38">
        <v>9309.51</v>
      </c>
      <c r="F1875" s="39">
        <f t="shared" si="30"/>
        <v>9309.51</v>
      </c>
      <c r="G1875" s="31">
        <f t="shared" si="0"/>
        <v>0</v>
      </c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</row>
    <row r="1876" spans="1:26" ht="14.25" customHeight="1" x14ac:dyDescent="0.25">
      <c r="A1876" s="37" t="s">
        <v>44</v>
      </c>
      <c r="B1876" s="37" t="s">
        <v>48</v>
      </c>
      <c r="C1876" s="37" t="s">
        <v>53</v>
      </c>
      <c r="D1876" s="37" t="s">
        <v>41</v>
      </c>
      <c r="E1876" s="38">
        <v>3868.85</v>
      </c>
      <c r="F1876" s="39">
        <f t="shared" si="30"/>
        <v>3868.85</v>
      </c>
      <c r="G1876" s="31">
        <f t="shared" si="0"/>
        <v>0</v>
      </c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</row>
    <row r="1877" spans="1:26" ht="14.25" customHeight="1" x14ac:dyDescent="0.25">
      <c r="A1877" s="37" t="s">
        <v>44</v>
      </c>
      <c r="B1877" s="37" t="s">
        <v>48</v>
      </c>
      <c r="C1877" s="37" t="s">
        <v>67</v>
      </c>
      <c r="D1877" s="37" t="s">
        <v>54</v>
      </c>
      <c r="E1877" s="38">
        <v>9946.85</v>
      </c>
      <c r="F1877" s="39">
        <f t="shared" si="30"/>
        <v>9946.85</v>
      </c>
      <c r="G1877" s="31">
        <f t="shared" si="0"/>
        <v>0</v>
      </c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</row>
    <row r="1878" spans="1:26" ht="14.25" customHeight="1" x14ac:dyDescent="0.25">
      <c r="A1878" s="37" t="s">
        <v>47</v>
      </c>
      <c r="B1878" s="37" t="s">
        <v>57</v>
      </c>
      <c r="C1878" s="37" t="s">
        <v>58</v>
      </c>
      <c r="D1878" s="37" t="s">
        <v>59</v>
      </c>
      <c r="E1878" s="38">
        <v>8468.7800000000007</v>
      </c>
      <c r="F1878" s="39">
        <f t="shared" si="30"/>
        <v>8468.7800000000007</v>
      </c>
      <c r="G1878" s="31">
        <f t="shared" si="0"/>
        <v>0</v>
      </c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</row>
    <row r="1879" spans="1:26" ht="14.25" customHeight="1" x14ac:dyDescent="0.25">
      <c r="A1879" s="37" t="s">
        <v>63</v>
      </c>
      <c r="B1879" s="37" t="s">
        <v>48</v>
      </c>
      <c r="C1879" s="37" t="s">
        <v>70</v>
      </c>
      <c r="D1879" s="37" t="s">
        <v>41</v>
      </c>
      <c r="E1879" s="38">
        <v>4820.01</v>
      </c>
      <c r="F1879" s="39">
        <f t="shared" si="30"/>
        <v>4820.01</v>
      </c>
      <c r="G1879" s="31">
        <f t="shared" si="0"/>
        <v>0</v>
      </c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</row>
    <row r="1880" spans="1:26" ht="14.25" customHeight="1" x14ac:dyDescent="0.25">
      <c r="A1880" s="37" t="s">
        <v>38</v>
      </c>
      <c r="B1880" s="37" t="s">
        <v>57</v>
      </c>
      <c r="C1880" s="37" t="s">
        <v>65</v>
      </c>
      <c r="D1880" s="37" t="s">
        <v>54</v>
      </c>
      <c r="E1880" s="38">
        <v>5948.53</v>
      </c>
      <c r="F1880" s="39">
        <f t="shared" si="30"/>
        <v>5948.53</v>
      </c>
      <c r="G1880" s="31">
        <f t="shared" si="0"/>
        <v>0</v>
      </c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</row>
    <row r="1881" spans="1:26" ht="14.25" customHeight="1" x14ac:dyDescent="0.25">
      <c r="A1881" s="37" t="s">
        <v>63</v>
      </c>
      <c r="B1881" s="37" t="s">
        <v>57</v>
      </c>
      <c r="C1881" s="37" t="s">
        <v>40</v>
      </c>
      <c r="D1881" s="37" t="s">
        <v>41</v>
      </c>
      <c r="E1881" s="38">
        <v>4853.7299999999996</v>
      </c>
      <c r="F1881" s="39">
        <f t="shared" si="30"/>
        <v>4853.7299999999996</v>
      </c>
      <c r="G1881" s="31">
        <f t="shared" si="0"/>
        <v>0</v>
      </c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</row>
    <row r="1882" spans="1:26" ht="14.25" customHeight="1" x14ac:dyDescent="0.25">
      <c r="A1882" s="37" t="s">
        <v>63</v>
      </c>
      <c r="B1882" s="37" t="s">
        <v>52</v>
      </c>
      <c r="C1882" s="37" t="s">
        <v>68</v>
      </c>
      <c r="D1882" s="37" t="s">
        <v>54</v>
      </c>
      <c r="E1882" s="38">
        <v>533.73</v>
      </c>
      <c r="F1882" s="39">
        <f t="shared" si="30"/>
        <v>533.73</v>
      </c>
      <c r="G1882" s="31">
        <f t="shared" si="0"/>
        <v>0</v>
      </c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</row>
    <row r="1883" spans="1:26" ht="14.25" customHeight="1" x14ac:dyDescent="0.25">
      <c r="A1883" s="37" t="s">
        <v>63</v>
      </c>
      <c r="B1883" s="37" t="s">
        <v>39</v>
      </c>
      <c r="C1883" s="37" t="s">
        <v>69</v>
      </c>
      <c r="D1883" s="37" t="s">
        <v>59</v>
      </c>
      <c r="E1883" s="38">
        <v>3561.73</v>
      </c>
      <c r="F1883" s="39">
        <f t="shared" si="30"/>
        <v>3561.73</v>
      </c>
      <c r="G1883" s="31">
        <f t="shared" si="0"/>
        <v>0</v>
      </c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</row>
    <row r="1884" spans="1:26" ht="14.25" customHeight="1" x14ac:dyDescent="0.25">
      <c r="A1884" s="37" t="s">
        <v>44</v>
      </c>
      <c r="B1884" s="37" t="s">
        <v>57</v>
      </c>
      <c r="C1884" s="37" t="s">
        <v>70</v>
      </c>
      <c r="D1884" s="37" t="s">
        <v>54</v>
      </c>
      <c r="E1884" s="38">
        <v>6634.39</v>
      </c>
      <c r="F1884" s="39">
        <f t="shared" si="30"/>
        <v>6634.39</v>
      </c>
      <c r="G1884" s="31">
        <f t="shared" si="0"/>
        <v>0</v>
      </c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</row>
    <row r="1885" spans="1:26" ht="14.25" customHeight="1" x14ac:dyDescent="0.25">
      <c r="A1885" s="37" t="s">
        <v>38</v>
      </c>
      <c r="B1885" s="37" t="s">
        <v>39</v>
      </c>
      <c r="C1885" s="37" t="s">
        <v>68</v>
      </c>
      <c r="D1885" s="37" t="s">
        <v>59</v>
      </c>
      <c r="E1885" s="38">
        <v>6759.64</v>
      </c>
      <c r="F1885" s="39">
        <f t="shared" si="30"/>
        <v>6759.64</v>
      </c>
      <c r="G1885" s="31">
        <f t="shared" si="0"/>
        <v>0</v>
      </c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</row>
    <row r="1886" spans="1:26" ht="14.25" customHeight="1" x14ac:dyDescent="0.25">
      <c r="A1886" s="37" t="s">
        <v>63</v>
      </c>
      <c r="B1886" s="37" t="s">
        <v>39</v>
      </c>
      <c r="C1886" s="37" t="s">
        <v>65</v>
      </c>
      <c r="D1886" s="37" t="s">
        <v>50</v>
      </c>
      <c r="E1886" s="38">
        <v>8525.9699999999993</v>
      </c>
      <c r="F1886" s="39">
        <f t="shared" si="30"/>
        <v>8525.9699999999993</v>
      </c>
      <c r="G1886" s="31">
        <f t="shared" si="0"/>
        <v>0</v>
      </c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</row>
    <row r="1887" spans="1:26" ht="14.25" customHeight="1" x14ac:dyDescent="0.25">
      <c r="A1887" s="37" t="s">
        <v>38</v>
      </c>
      <c r="B1887" s="37" t="s">
        <v>48</v>
      </c>
      <c r="C1887" s="37" t="s">
        <v>68</v>
      </c>
      <c r="D1887" s="37" t="s">
        <v>41</v>
      </c>
      <c r="E1887" s="38">
        <v>3050.43</v>
      </c>
      <c r="F1887" s="39">
        <f t="shared" si="30"/>
        <v>3050.43</v>
      </c>
      <c r="G1887" s="31">
        <f t="shared" si="0"/>
        <v>0</v>
      </c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</row>
    <row r="1888" spans="1:26" ht="14.25" customHeight="1" x14ac:dyDescent="0.25">
      <c r="A1888" s="37" t="s">
        <v>44</v>
      </c>
      <c r="B1888" s="37" t="s">
        <v>52</v>
      </c>
      <c r="C1888" s="37" t="s">
        <v>69</v>
      </c>
      <c r="D1888" s="37" t="s">
        <v>54</v>
      </c>
      <c r="E1888" s="38">
        <v>8500.2800000000007</v>
      </c>
      <c r="F1888" s="39">
        <f t="shared" si="30"/>
        <v>8500.2800000000007</v>
      </c>
      <c r="G1888" s="31">
        <f t="shared" si="0"/>
        <v>0</v>
      </c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</row>
    <row r="1889" spans="1:26" ht="14.25" customHeight="1" x14ac:dyDescent="0.25">
      <c r="A1889" s="37" t="s">
        <v>47</v>
      </c>
      <c r="B1889" s="37" t="s">
        <v>39</v>
      </c>
      <c r="C1889" s="37" t="s">
        <v>49</v>
      </c>
      <c r="D1889" s="37" t="s">
        <v>41</v>
      </c>
      <c r="E1889" s="38">
        <v>1749.2</v>
      </c>
      <c r="F1889" s="39">
        <f t="shared" si="30"/>
        <v>1749.2</v>
      </c>
      <c r="G1889" s="31">
        <f t="shared" si="0"/>
        <v>0</v>
      </c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</row>
    <row r="1890" spans="1:26" ht="14.25" customHeight="1" x14ac:dyDescent="0.25">
      <c r="A1890" s="37" t="s">
        <v>44</v>
      </c>
      <c r="B1890" s="37" t="s">
        <v>39</v>
      </c>
      <c r="C1890" s="37" t="s">
        <v>45</v>
      </c>
      <c r="D1890" s="37" t="s">
        <v>59</v>
      </c>
      <c r="E1890" s="38">
        <v>7500.83</v>
      </c>
      <c r="F1890" s="39">
        <f t="shared" si="30"/>
        <v>7500.83</v>
      </c>
      <c r="G1890" s="31">
        <f t="shared" si="0"/>
        <v>0</v>
      </c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</row>
    <row r="1891" spans="1:26" ht="14.25" customHeight="1" x14ac:dyDescent="0.25">
      <c r="A1891" s="37" t="s">
        <v>63</v>
      </c>
      <c r="B1891" s="37" t="s">
        <v>57</v>
      </c>
      <c r="C1891" s="37" t="s">
        <v>49</v>
      </c>
      <c r="D1891" s="37" t="s">
        <v>41</v>
      </c>
      <c r="E1891" s="38">
        <v>9570.27</v>
      </c>
      <c r="F1891" s="39">
        <f t="shared" si="30"/>
        <v>9570.27</v>
      </c>
      <c r="G1891" s="31">
        <f t="shared" si="0"/>
        <v>0</v>
      </c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</row>
    <row r="1892" spans="1:26" ht="14.25" customHeight="1" x14ac:dyDescent="0.25">
      <c r="A1892" s="37" t="s">
        <v>63</v>
      </c>
      <c r="B1892" s="37" t="s">
        <v>52</v>
      </c>
      <c r="C1892" s="37" t="s">
        <v>53</v>
      </c>
      <c r="D1892" s="37" t="s">
        <v>50</v>
      </c>
      <c r="E1892" s="38">
        <v>5993.38</v>
      </c>
      <c r="F1892" s="39">
        <f t="shared" si="30"/>
        <v>5993.38</v>
      </c>
      <c r="G1892" s="31">
        <f t="shared" si="0"/>
        <v>0</v>
      </c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</row>
    <row r="1893" spans="1:26" ht="14.25" customHeight="1" x14ac:dyDescent="0.25">
      <c r="A1893" s="37" t="s">
        <v>47</v>
      </c>
      <c r="B1893" s="37" t="s">
        <v>39</v>
      </c>
      <c r="C1893" s="37" t="s">
        <v>69</v>
      </c>
      <c r="D1893" s="37" t="s">
        <v>50</v>
      </c>
      <c r="E1893" s="38">
        <v>2983.97</v>
      </c>
      <c r="F1893" s="39">
        <f t="shared" si="30"/>
        <v>2983.97</v>
      </c>
      <c r="G1893" s="31">
        <f t="shared" si="0"/>
        <v>0</v>
      </c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</row>
    <row r="1894" spans="1:26" ht="14.25" customHeight="1" x14ac:dyDescent="0.25">
      <c r="A1894" s="37" t="s">
        <v>38</v>
      </c>
      <c r="B1894" s="37" t="s">
        <v>57</v>
      </c>
      <c r="C1894" s="37" t="s">
        <v>68</v>
      </c>
      <c r="D1894" s="37" t="s">
        <v>54</v>
      </c>
      <c r="E1894" s="38">
        <v>5615.38</v>
      </c>
      <c r="F1894" s="39">
        <f t="shared" si="30"/>
        <v>5615.38</v>
      </c>
      <c r="G1894" s="31">
        <f t="shared" si="0"/>
        <v>0</v>
      </c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</row>
    <row r="1895" spans="1:26" ht="14.25" customHeight="1" x14ac:dyDescent="0.25">
      <c r="A1895" s="37" t="s">
        <v>38</v>
      </c>
      <c r="B1895" s="37" t="s">
        <v>52</v>
      </c>
      <c r="C1895" s="37" t="s">
        <v>45</v>
      </c>
      <c r="D1895" s="37" t="s">
        <v>50</v>
      </c>
      <c r="E1895" s="38">
        <v>4889.16</v>
      </c>
      <c r="F1895" s="39">
        <f t="shared" si="30"/>
        <v>4889.16</v>
      </c>
      <c r="G1895" s="31">
        <f t="shared" si="0"/>
        <v>0</v>
      </c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</row>
    <row r="1896" spans="1:26" ht="14.25" customHeight="1" x14ac:dyDescent="0.25">
      <c r="A1896" s="37" t="s">
        <v>44</v>
      </c>
      <c r="B1896" s="37" t="s">
        <v>39</v>
      </c>
      <c r="C1896" s="37" t="s">
        <v>49</v>
      </c>
      <c r="D1896" s="37" t="s">
        <v>54</v>
      </c>
      <c r="E1896" s="38">
        <v>5102.1899999999996</v>
      </c>
      <c r="F1896" s="39">
        <f t="shared" si="30"/>
        <v>5102.1899999999996</v>
      </c>
      <c r="G1896" s="31">
        <f t="shared" si="0"/>
        <v>0</v>
      </c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</row>
    <row r="1897" spans="1:26" ht="14.25" customHeight="1" x14ac:dyDescent="0.25">
      <c r="A1897" s="37" t="s">
        <v>63</v>
      </c>
      <c r="B1897" s="37" t="s">
        <v>39</v>
      </c>
      <c r="C1897" s="37" t="s">
        <v>53</v>
      </c>
      <c r="D1897" s="37" t="s">
        <v>41</v>
      </c>
      <c r="E1897" s="38">
        <v>3980.04</v>
      </c>
      <c r="F1897" s="39">
        <f t="shared" si="30"/>
        <v>3980.04</v>
      </c>
      <c r="G1897" s="31">
        <f t="shared" si="0"/>
        <v>0</v>
      </c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</row>
    <row r="1898" spans="1:26" ht="14.25" customHeight="1" x14ac:dyDescent="0.25">
      <c r="A1898" s="37" t="s">
        <v>63</v>
      </c>
      <c r="B1898" s="37" t="s">
        <v>39</v>
      </c>
      <c r="C1898" s="37" t="s">
        <v>45</v>
      </c>
      <c r="D1898" s="37" t="s">
        <v>41</v>
      </c>
      <c r="E1898" s="38">
        <v>3504.74</v>
      </c>
      <c r="F1898" s="39">
        <f t="shared" si="30"/>
        <v>3329.5029999999997</v>
      </c>
      <c r="G1898" s="31">
        <f t="shared" si="0"/>
        <v>-175.23700000000008</v>
      </c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</row>
    <row r="1899" spans="1:26" ht="14.25" customHeight="1" x14ac:dyDescent="0.25">
      <c r="A1899" s="37" t="s">
        <v>63</v>
      </c>
      <c r="B1899" s="37" t="s">
        <v>39</v>
      </c>
      <c r="C1899" s="37" t="s">
        <v>58</v>
      </c>
      <c r="D1899" s="37" t="s">
        <v>50</v>
      </c>
      <c r="E1899" s="38">
        <v>9633.2000000000007</v>
      </c>
      <c r="F1899" s="39">
        <f t="shared" si="30"/>
        <v>9633.2000000000007</v>
      </c>
      <c r="G1899" s="31">
        <f t="shared" si="0"/>
        <v>0</v>
      </c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</row>
    <row r="1900" spans="1:26" ht="14.25" customHeight="1" x14ac:dyDescent="0.25">
      <c r="A1900" s="37" t="s">
        <v>44</v>
      </c>
      <c r="B1900" s="37" t="s">
        <v>52</v>
      </c>
      <c r="C1900" s="37" t="s">
        <v>67</v>
      </c>
      <c r="D1900" s="37" t="s">
        <v>41</v>
      </c>
      <c r="E1900" s="38">
        <v>5290.04</v>
      </c>
      <c r="F1900" s="39">
        <f t="shared" si="30"/>
        <v>5290.04</v>
      </c>
      <c r="G1900" s="31">
        <f t="shared" si="0"/>
        <v>0</v>
      </c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</row>
    <row r="1901" spans="1:26" ht="14.25" customHeight="1" x14ac:dyDescent="0.25">
      <c r="A1901" s="37" t="s">
        <v>44</v>
      </c>
      <c r="B1901" s="37" t="s">
        <v>39</v>
      </c>
      <c r="C1901" s="37" t="s">
        <v>64</v>
      </c>
      <c r="D1901" s="37" t="s">
        <v>59</v>
      </c>
      <c r="E1901" s="38">
        <v>9955.99</v>
      </c>
      <c r="F1901" s="39">
        <f t="shared" si="30"/>
        <v>9955.99</v>
      </c>
      <c r="G1901" s="31">
        <f t="shared" si="0"/>
        <v>0</v>
      </c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</row>
    <row r="1902" spans="1:26" ht="14.25" customHeight="1" x14ac:dyDescent="0.25">
      <c r="A1902" s="37" t="s">
        <v>44</v>
      </c>
      <c r="B1902" s="37" t="s">
        <v>39</v>
      </c>
      <c r="C1902" s="37" t="s">
        <v>70</v>
      </c>
      <c r="D1902" s="37" t="s">
        <v>50</v>
      </c>
      <c r="E1902" s="38">
        <v>5522.25</v>
      </c>
      <c r="F1902" s="39">
        <f t="shared" si="30"/>
        <v>5522.25</v>
      </c>
      <c r="G1902" s="31">
        <f t="shared" si="0"/>
        <v>0</v>
      </c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</row>
    <row r="1903" spans="1:26" ht="14.25" customHeight="1" x14ac:dyDescent="0.25">
      <c r="A1903" s="37" t="s">
        <v>47</v>
      </c>
      <c r="B1903" s="37" t="s">
        <v>39</v>
      </c>
      <c r="C1903" s="37" t="s">
        <v>64</v>
      </c>
      <c r="D1903" s="37" t="s">
        <v>54</v>
      </c>
      <c r="E1903" s="38">
        <v>3464.57</v>
      </c>
      <c r="F1903" s="39">
        <f t="shared" si="30"/>
        <v>3464.57</v>
      </c>
      <c r="G1903" s="31">
        <f t="shared" si="0"/>
        <v>0</v>
      </c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</row>
    <row r="1904" spans="1:26" ht="14.25" customHeight="1" x14ac:dyDescent="0.25">
      <c r="A1904" s="37" t="s">
        <v>38</v>
      </c>
      <c r="B1904" s="37" t="s">
        <v>48</v>
      </c>
      <c r="C1904" s="37" t="s">
        <v>45</v>
      </c>
      <c r="D1904" s="37" t="s">
        <v>41</v>
      </c>
      <c r="E1904" s="38">
        <v>4489.16</v>
      </c>
      <c r="F1904" s="39">
        <f t="shared" si="30"/>
        <v>4489.16</v>
      </c>
      <c r="G1904" s="31">
        <f t="shared" si="0"/>
        <v>0</v>
      </c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</row>
    <row r="1905" spans="1:26" ht="14.25" customHeight="1" x14ac:dyDescent="0.25">
      <c r="A1905" s="37" t="s">
        <v>38</v>
      </c>
      <c r="B1905" s="37" t="s">
        <v>48</v>
      </c>
      <c r="C1905" s="37" t="s">
        <v>68</v>
      </c>
      <c r="D1905" s="37" t="s">
        <v>50</v>
      </c>
      <c r="E1905" s="38">
        <v>4011.8</v>
      </c>
      <c r="F1905" s="39">
        <f t="shared" si="30"/>
        <v>4011.8</v>
      </c>
      <c r="G1905" s="31">
        <f t="shared" si="0"/>
        <v>0</v>
      </c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</row>
    <row r="1906" spans="1:26" ht="14.25" customHeight="1" x14ac:dyDescent="0.25">
      <c r="A1906" s="37" t="s">
        <v>44</v>
      </c>
      <c r="B1906" s="37" t="s">
        <v>48</v>
      </c>
      <c r="C1906" s="37" t="s">
        <v>45</v>
      </c>
      <c r="D1906" s="37" t="s">
        <v>59</v>
      </c>
      <c r="E1906" s="38">
        <v>2024.05</v>
      </c>
      <c r="F1906" s="39">
        <f t="shared" si="30"/>
        <v>2024.05</v>
      </c>
      <c r="G1906" s="31">
        <f t="shared" si="0"/>
        <v>0</v>
      </c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</row>
    <row r="1907" spans="1:26" ht="14.25" customHeight="1" x14ac:dyDescent="0.25">
      <c r="A1907" s="37" t="s">
        <v>47</v>
      </c>
      <c r="B1907" s="37" t="s">
        <v>39</v>
      </c>
      <c r="C1907" s="37" t="s">
        <v>66</v>
      </c>
      <c r="D1907" s="37" t="s">
        <v>59</v>
      </c>
      <c r="E1907" s="38">
        <v>274.3</v>
      </c>
      <c r="F1907" s="39">
        <f t="shared" si="30"/>
        <v>274.3</v>
      </c>
      <c r="G1907" s="31">
        <f t="shared" si="0"/>
        <v>0</v>
      </c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</row>
    <row r="1908" spans="1:26" ht="14.25" customHeight="1" x14ac:dyDescent="0.25">
      <c r="A1908" s="37" t="s">
        <v>38</v>
      </c>
      <c r="B1908" s="37" t="s">
        <v>39</v>
      </c>
      <c r="C1908" s="37" t="s">
        <v>65</v>
      </c>
      <c r="D1908" s="37" t="s">
        <v>54</v>
      </c>
      <c r="E1908" s="38">
        <v>4533.32</v>
      </c>
      <c r="F1908" s="39">
        <f t="shared" si="30"/>
        <v>4533.32</v>
      </c>
      <c r="G1908" s="31">
        <f t="shared" si="0"/>
        <v>0</v>
      </c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</row>
    <row r="1909" spans="1:26" ht="14.25" customHeight="1" x14ac:dyDescent="0.25">
      <c r="A1909" s="37" t="s">
        <v>47</v>
      </c>
      <c r="B1909" s="37" t="s">
        <v>39</v>
      </c>
      <c r="C1909" s="37" t="s">
        <v>45</v>
      </c>
      <c r="D1909" s="37" t="s">
        <v>41</v>
      </c>
      <c r="E1909" s="38">
        <v>6237.26</v>
      </c>
      <c r="F1909" s="39">
        <f t="shared" si="30"/>
        <v>5925.3969999999999</v>
      </c>
      <c r="G1909" s="31">
        <f t="shared" si="0"/>
        <v>-311.86300000000028</v>
      </c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</row>
    <row r="1910" spans="1:26" ht="14.25" customHeight="1" x14ac:dyDescent="0.25">
      <c r="A1910" s="37" t="s">
        <v>44</v>
      </c>
      <c r="B1910" s="37" t="s">
        <v>39</v>
      </c>
      <c r="C1910" s="37" t="s">
        <v>53</v>
      </c>
      <c r="D1910" s="37" t="s">
        <v>59</v>
      </c>
      <c r="E1910" s="38">
        <v>1529.13</v>
      </c>
      <c r="F1910" s="39">
        <f t="shared" si="30"/>
        <v>1529.13</v>
      </c>
      <c r="G1910" s="31">
        <f t="shared" si="0"/>
        <v>0</v>
      </c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</row>
    <row r="1911" spans="1:26" ht="14.25" customHeight="1" x14ac:dyDescent="0.25">
      <c r="A1911" s="37" t="s">
        <v>63</v>
      </c>
      <c r="B1911" s="37" t="s">
        <v>39</v>
      </c>
      <c r="C1911" s="37" t="s">
        <v>53</v>
      </c>
      <c r="D1911" s="37" t="s">
        <v>54</v>
      </c>
      <c r="E1911" s="38">
        <v>6995.52</v>
      </c>
      <c r="F1911" s="39">
        <f t="shared" si="30"/>
        <v>6995.52</v>
      </c>
      <c r="G1911" s="31">
        <f t="shared" si="0"/>
        <v>0</v>
      </c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</row>
    <row r="1912" spans="1:26" ht="14.25" customHeight="1" x14ac:dyDescent="0.25">
      <c r="A1912" s="37" t="s">
        <v>38</v>
      </c>
      <c r="B1912" s="37" t="s">
        <v>48</v>
      </c>
      <c r="C1912" s="37" t="s">
        <v>55</v>
      </c>
      <c r="D1912" s="37" t="s">
        <v>59</v>
      </c>
      <c r="E1912" s="38">
        <v>8208.32</v>
      </c>
      <c r="F1912" s="39">
        <f t="shared" si="30"/>
        <v>8208.32</v>
      </c>
      <c r="G1912" s="31">
        <f t="shared" si="0"/>
        <v>0</v>
      </c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</row>
    <row r="1913" spans="1:26" ht="14.25" customHeight="1" x14ac:dyDescent="0.25">
      <c r="A1913" s="37" t="s">
        <v>47</v>
      </c>
      <c r="B1913" s="37" t="s">
        <v>48</v>
      </c>
      <c r="C1913" s="37" t="s">
        <v>55</v>
      </c>
      <c r="D1913" s="37" t="s">
        <v>41</v>
      </c>
      <c r="E1913" s="38">
        <v>6951.05</v>
      </c>
      <c r="F1913" s="39">
        <f t="shared" si="30"/>
        <v>6951.05</v>
      </c>
      <c r="G1913" s="31">
        <f t="shared" si="0"/>
        <v>0</v>
      </c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</row>
    <row r="1914" spans="1:26" ht="14.25" customHeight="1" x14ac:dyDescent="0.25">
      <c r="A1914" s="37" t="s">
        <v>63</v>
      </c>
      <c r="B1914" s="37" t="s">
        <v>57</v>
      </c>
      <c r="C1914" s="37" t="s">
        <v>64</v>
      </c>
      <c r="D1914" s="37" t="s">
        <v>54</v>
      </c>
      <c r="E1914" s="38">
        <v>2169.36</v>
      </c>
      <c r="F1914" s="39">
        <f t="shared" si="30"/>
        <v>2169.36</v>
      </c>
      <c r="G1914" s="31">
        <f t="shared" si="0"/>
        <v>0</v>
      </c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</row>
    <row r="1915" spans="1:26" ht="14.25" customHeight="1" x14ac:dyDescent="0.25">
      <c r="A1915" s="37" t="s">
        <v>44</v>
      </c>
      <c r="B1915" s="37" t="s">
        <v>52</v>
      </c>
      <c r="C1915" s="37" t="s">
        <v>70</v>
      </c>
      <c r="D1915" s="37" t="s">
        <v>41</v>
      </c>
      <c r="E1915" s="38">
        <v>508.76</v>
      </c>
      <c r="F1915" s="39">
        <f t="shared" si="30"/>
        <v>508.76</v>
      </c>
      <c r="G1915" s="31">
        <f t="shared" si="0"/>
        <v>0</v>
      </c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</row>
    <row r="1916" spans="1:26" ht="14.25" customHeight="1" x14ac:dyDescent="0.25">
      <c r="A1916" s="37" t="s">
        <v>63</v>
      </c>
      <c r="B1916" s="37" t="s">
        <v>48</v>
      </c>
      <c r="C1916" s="37" t="s">
        <v>49</v>
      </c>
      <c r="D1916" s="37" t="s">
        <v>50</v>
      </c>
      <c r="E1916" s="38">
        <v>4583.07</v>
      </c>
      <c r="F1916" s="39">
        <f t="shared" si="30"/>
        <v>4583.07</v>
      </c>
      <c r="G1916" s="31">
        <f t="shared" si="0"/>
        <v>0</v>
      </c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</row>
    <row r="1917" spans="1:26" ht="14.25" customHeight="1" x14ac:dyDescent="0.25">
      <c r="A1917" s="37" t="s">
        <v>44</v>
      </c>
      <c r="B1917" s="37" t="s">
        <v>57</v>
      </c>
      <c r="C1917" s="37" t="s">
        <v>66</v>
      </c>
      <c r="D1917" s="37" t="s">
        <v>50</v>
      </c>
      <c r="E1917" s="38">
        <v>4690.08</v>
      </c>
      <c r="F1917" s="39">
        <f t="shared" si="30"/>
        <v>4690.08</v>
      </c>
      <c r="G1917" s="31">
        <f t="shared" si="0"/>
        <v>0</v>
      </c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</row>
    <row r="1918" spans="1:26" ht="14.25" customHeight="1" x14ac:dyDescent="0.25">
      <c r="A1918" s="37" t="s">
        <v>47</v>
      </c>
      <c r="B1918" s="37" t="s">
        <v>52</v>
      </c>
      <c r="C1918" s="37" t="s">
        <v>58</v>
      </c>
      <c r="D1918" s="37" t="s">
        <v>41</v>
      </c>
      <c r="E1918" s="38">
        <v>6895.14</v>
      </c>
      <c r="F1918" s="39">
        <f t="shared" si="30"/>
        <v>6895.14</v>
      </c>
      <c r="G1918" s="31">
        <f t="shared" si="0"/>
        <v>0</v>
      </c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</row>
    <row r="1919" spans="1:26" ht="14.25" customHeight="1" x14ac:dyDescent="0.25">
      <c r="A1919" s="37" t="s">
        <v>38</v>
      </c>
      <c r="B1919" s="37" t="s">
        <v>39</v>
      </c>
      <c r="C1919" s="37" t="s">
        <v>64</v>
      </c>
      <c r="D1919" s="37" t="s">
        <v>50</v>
      </c>
      <c r="E1919" s="38">
        <v>5383.94</v>
      </c>
      <c r="F1919" s="39">
        <f t="shared" si="30"/>
        <v>5383.94</v>
      </c>
      <c r="G1919" s="31">
        <f t="shared" si="0"/>
        <v>0</v>
      </c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</row>
    <row r="1920" spans="1:26" ht="14.25" customHeight="1" x14ac:dyDescent="0.25">
      <c r="A1920" s="37" t="s">
        <v>47</v>
      </c>
      <c r="B1920" s="37" t="s">
        <v>39</v>
      </c>
      <c r="C1920" s="37" t="s">
        <v>70</v>
      </c>
      <c r="D1920" s="37" t="s">
        <v>50</v>
      </c>
      <c r="E1920" s="38">
        <v>6164.28</v>
      </c>
      <c r="F1920" s="39">
        <f t="shared" si="30"/>
        <v>6164.28</v>
      </c>
      <c r="G1920" s="31">
        <f t="shared" si="0"/>
        <v>0</v>
      </c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</row>
    <row r="1921" spans="1:26" ht="14.25" customHeight="1" x14ac:dyDescent="0.25">
      <c r="A1921" s="37" t="s">
        <v>63</v>
      </c>
      <c r="B1921" s="37" t="s">
        <v>39</v>
      </c>
      <c r="C1921" s="37" t="s">
        <v>68</v>
      </c>
      <c r="D1921" s="37" t="s">
        <v>59</v>
      </c>
      <c r="E1921" s="38">
        <v>2228.08</v>
      </c>
      <c r="F1921" s="39">
        <f t="shared" si="30"/>
        <v>2228.08</v>
      </c>
      <c r="G1921" s="31">
        <f t="shared" si="0"/>
        <v>0</v>
      </c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</row>
    <row r="1922" spans="1:26" ht="14.25" customHeight="1" x14ac:dyDescent="0.25">
      <c r="A1922" s="37" t="s">
        <v>44</v>
      </c>
      <c r="B1922" s="37" t="s">
        <v>48</v>
      </c>
      <c r="C1922" s="37" t="s">
        <v>67</v>
      </c>
      <c r="D1922" s="37" t="s">
        <v>54</v>
      </c>
      <c r="E1922" s="38">
        <v>1487.85</v>
      </c>
      <c r="F1922" s="39">
        <f t="shared" si="30"/>
        <v>1487.85</v>
      </c>
      <c r="G1922" s="31">
        <f t="shared" si="0"/>
        <v>0</v>
      </c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</row>
    <row r="1923" spans="1:26" ht="14.25" customHeight="1" x14ac:dyDescent="0.25">
      <c r="A1923" s="37" t="s">
        <v>44</v>
      </c>
      <c r="B1923" s="37" t="s">
        <v>39</v>
      </c>
      <c r="C1923" s="37" t="s">
        <v>66</v>
      </c>
      <c r="D1923" s="37" t="s">
        <v>41</v>
      </c>
      <c r="E1923" s="38">
        <v>5583.64</v>
      </c>
      <c r="F1923" s="39">
        <f t="shared" ref="F1923:F1986" si="31">IF(AND(B1923=$I$2,C1923=$I$3,D1923=$I$4),E1923*95%,E1923)</f>
        <v>5583.64</v>
      </c>
      <c r="G1923" s="31">
        <f t="shared" si="0"/>
        <v>0</v>
      </c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</row>
    <row r="1924" spans="1:26" ht="14.25" customHeight="1" x14ac:dyDescent="0.25">
      <c r="A1924" s="37" t="s">
        <v>47</v>
      </c>
      <c r="B1924" s="37" t="s">
        <v>48</v>
      </c>
      <c r="C1924" s="37" t="s">
        <v>65</v>
      </c>
      <c r="D1924" s="37" t="s">
        <v>59</v>
      </c>
      <c r="E1924" s="38">
        <v>3981.23</v>
      </c>
      <c r="F1924" s="39">
        <f t="shared" si="31"/>
        <v>3981.23</v>
      </c>
      <c r="G1924" s="31">
        <f t="shared" si="0"/>
        <v>0</v>
      </c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</row>
    <row r="1925" spans="1:26" ht="14.25" customHeight="1" x14ac:dyDescent="0.25">
      <c r="A1925" s="37" t="s">
        <v>63</v>
      </c>
      <c r="B1925" s="37" t="s">
        <v>48</v>
      </c>
      <c r="C1925" s="37" t="s">
        <v>67</v>
      </c>
      <c r="D1925" s="37" t="s">
        <v>41</v>
      </c>
      <c r="E1925" s="38">
        <v>7750.8</v>
      </c>
      <c r="F1925" s="39">
        <f t="shared" si="31"/>
        <v>7750.8</v>
      </c>
      <c r="G1925" s="31">
        <f t="shared" si="0"/>
        <v>0</v>
      </c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</row>
    <row r="1926" spans="1:26" ht="14.25" customHeight="1" x14ac:dyDescent="0.25">
      <c r="A1926" s="37" t="s">
        <v>63</v>
      </c>
      <c r="B1926" s="37" t="s">
        <v>57</v>
      </c>
      <c r="C1926" s="37" t="s">
        <v>49</v>
      </c>
      <c r="D1926" s="37" t="s">
        <v>50</v>
      </c>
      <c r="E1926" s="38">
        <v>4369.2</v>
      </c>
      <c r="F1926" s="39">
        <f t="shared" si="31"/>
        <v>4369.2</v>
      </c>
      <c r="G1926" s="31">
        <f t="shared" si="0"/>
        <v>0</v>
      </c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</row>
    <row r="1927" spans="1:26" ht="14.25" customHeight="1" x14ac:dyDescent="0.25">
      <c r="A1927" s="37" t="s">
        <v>63</v>
      </c>
      <c r="B1927" s="37" t="s">
        <v>52</v>
      </c>
      <c r="C1927" s="37" t="s">
        <v>69</v>
      </c>
      <c r="D1927" s="37" t="s">
        <v>54</v>
      </c>
      <c r="E1927" s="38">
        <v>2640.59</v>
      </c>
      <c r="F1927" s="39">
        <f t="shared" si="31"/>
        <v>2640.59</v>
      </c>
      <c r="G1927" s="31">
        <f t="shared" si="0"/>
        <v>0</v>
      </c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</row>
    <row r="1928" spans="1:26" ht="14.25" customHeight="1" x14ac:dyDescent="0.25">
      <c r="A1928" s="37" t="s">
        <v>38</v>
      </c>
      <c r="B1928" s="37" t="s">
        <v>48</v>
      </c>
      <c r="C1928" s="37" t="s">
        <v>69</v>
      </c>
      <c r="D1928" s="37" t="s">
        <v>41</v>
      </c>
      <c r="E1928" s="38">
        <v>2243.91</v>
      </c>
      <c r="F1928" s="39">
        <f t="shared" si="31"/>
        <v>2243.91</v>
      </c>
      <c r="G1928" s="31">
        <f t="shared" si="0"/>
        <v>0</v>
      </c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</row>
    <row r="1929" spans="1:26" ht="14.25" customHeight="1" x14ac:dyDescent="0.25">
      <c r="A1929" s="37" t="s">
        <v>44</v>
      </c>
      <c r="B1929" s="37" t="s">
        <v>39</v>
      </c>
      <c r="C1929" s="37" t="s">
        <v>69</v>
      </c>
      <c r="D1929" s="37" t="s">
        <v>59</v>
      </c>
      <c r="E1929" s="38">
        <v>2024.77</v>
      </c>
      <c r="F1929" s="39">
        <f t="shared" si="31"/>
        <v>2024.77</v>
      </c>
      <c r="G1929" s="31">
        <f t="shared" si="0"/>
        <v>0</v>
      </c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</row>
    <row r="1930" spans="1:26" ht="14.25" customHeight="1" x14ac:dyDescent="0.25">
      <c r="A1930" s="37" t="s">
        <v>63</v>
      </c>
      <c r="B1930" s="37" t="s">
        <v>39</v>
      </c>
      <c r="C1930" s="37" t="s">
        <v>67</v>
      </c>
      <c r="D1930" s="37" t="s">
        <v>41</v>
      </c>
      <c r="E1930" s="38">
        <v>126.3</v>
      </c>
      <c r="F1930" s="39">
        <f t="shared" si="31"/>
        <v>126.3</v>
      </c>
      <c r="G1930" s="31">
        <f t="shared" si="0"/>
        <v>0</v>
      </c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</row>
    <row r="1931" spans="1:26" ht="14.25" customHeight="1" x14ac:dyDescent="0.25">
      <c r="A1931" s="37" t="s">
        <v>38</v>
      </c>
      <c r="B1931" s="37" t="s">
        <v>48</v>
      </c>
      <c r="C1931" s="37" t="s">
        <v>65</v>
      </c>
      <c r="D1931" s="37" t="s">
        <v>54</v>
      </c>
      <c r="E1931" s="38">
        <v>47.19</v>
      </c>
      <c r="F1931" s="39">
        <f t="shared" si="31"/>
        <v>47.19</v>
      </c>
      <c r="G1931" s="31">
        <f t="shared" si="0"/>
        <v>0</v>
      </c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</row>
    <row r="1932" spans="1:26" ht="14.25" customHeight="1" x14ac:dyDescent="0.25">
      <c r="A1932" s="37" t="s">
        <v>63</v>
      </c>
      <c r="B1932" s="37" t="s">
        <v>52</v>
      </c>
      <c r="C1932" s="37" t="s">
        <v>40</v>
      </c>
      <c r="D1932" s="37" t="s">
        <v>50</v>
      </c>
      <c r="E1932" s="38">
        <v>2531.39</v>
      </c>
      <c r="F1932" s="39">
        <f t="shared" si="31"/>
        <v>2531.39</v>
      </c>
      <c r="G1932" s="31">
        <f t="shared" si="0"/>
        <v>0</v>
      </c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</row>
    <row r="1933" spans="1:26" ht="14.25" customHeight="1" x14ac:dyDescent="0.25">
      <c r="A1933" s="37" t="s">
        <v>47</v>
      </c>
      <c r="B1933" s="37" t="s">
        <v>39</v>
      </c>
      <c r="C1933" s="37" t="s">
        <v>40</v>
      </c>
      <c r="D1933" s="37" t="s">
        <v>50</v>
      </c>
      <c r="E1933" s="38">
        <v>6261.06</v>
      </c>
      <c r="F1933" s="39">
        <f t="shared" si="31"/>
        <v>6261.06</v>
      </c>
      <c r="G1933" s="31">
        <f t="shared" si="0"/>
        <v>0</v>
      </c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</row>
    <row r="1934" spans="1:26" ht="14.25" customHeight="1" x14ac:dyDescent="0.25">
      <c r="A1934" s="37" t="s">
        <v>38</v>
      </c>
      <c r="B1934" s="37" t="s">
        <v>57</v>
      </c>
      <c r="C1934" s="37" t="s">
        <v>69</v>
      </c>
      <c r="D1934" s="37" t="s">
        <v>50</v>
      </c>
      <c r="E1934" s="38">
        <v>4824.46</v>
      </c>
      <c r="F1934" s="39">
        <f t="shared" si="31"/>
        <v>4824.46</v>
      </c>
      <c r="G1934" s="31">
        <f t="shared" si="0"/>
        <v>0</v>
      </c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</row>
    <row r="1935" spans="1:26" ht="14.25" customHeight="1" x14ac:dyDescent="0.25">
      <c r="A1935" s="37" t="s">
        <v>44</v>
      </c>
      <c r="B1935" s="37" t="s">
        <v>57</v>
      </c>
      <c r="C1935" s="37" t="s">
        <v>64</v>
      </c>
      <c r="D1935" s="37" t="s">
        <v>54</v>
      </c>
      <c r="E1935" s="38">
        <v>8109.37</v>
      </c>
      <c r="F1935" s="39">
        <f t="shared" si="31"/>
        <v>8109.37</v>
      </c>
      <c r="G1935" s="31">
        <f t="shared" si="0"/>
        <v>0</v>
      </c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</row>
    <row r="1936" spans="1:26" ht="14.25" customHeight="1" x14ac:dyDescent="0.25">
      <c r="A1936" s="37" t="s">
        <v>63</v>
      </c>
      <c r="B1936" s="37" t="s">
        <v>52</v>
      </c>
      <c r="C1936" s="37" t="s">
        <v>40</v>
      </c>
      <c r="D1936" s="37" t="s">
        <v>50</v>
      </c>
      <c r="E1936" s="38">
        <v>2887.44</v>
      </c>
      <c r="F1936" s="39">
        <f t="shared" si="31"/>
        <v>2887.44</v>
      </c>
      <c r="G1936" s="31">
        <f t="shared" si="0"/>
        <v>0</v>
      </c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</row>
    <row r="1937" spans="1:26" ht="14.25" customHeight="1" x14ac:dyDescent="0.25">
      <c r="A1937" s="37" t="s">
        <v>63</v>
      </c>
      <c r="B1937" s="37" t="s">
        <v>48</v>
      </c>
      <c r="C1937" s="37" t="s">
        <v>69</v>
      </c>
      <c r="D1937" s="37" t="s">
        <v>59</v>
      </c>
      <c r="E1937" s="38">
        <v>3251.88</v>
      </c>
      <c r="F1937" s="39">
        <f t="shared" si="31"/>
        <v>3251.88</v>
      </c>
      <c r="G1937" s="31">
        <f t="shared" si="0"/>
        <v>0</v>
      </c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</row>
    <row r="1938" spans="1:26" ht="14.25" customHeight="1" x14ac:dyDescent="0.25">
      <c r="A1938" s="37" t="s">
        <v>47</v>
      </c>
      <c r="B1938" s="37" t="s">
        <v>57</v>
      </c>
      <c r="C1938" s="37" t="s">
        <v>64</v>
      </c>
      <c r="D1938" s="37" t="s">
        <v>50</v>
      </c>
      <c r="E1938" s="38">
        <v>9734.74</v>
      </c>
      <c r="F1938" s="39">
        <f t="shared" si="31"/>
        <v>9734.74</v>
      </c>
      <c r="G1938" s="31">
        <f t="shared" si="0"/>
        <v>0</v>
      </c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</row>
    <row r="1939" spans="1:26" ht="14.25" customHeight="1" x14ac:dyDescent="0.25">
      <c r="A1939" s="37" t="s">
        <v>38</v>
      </c>
      <c r="B1939" s="37" t="s">
        <v>52</v>
      </c>
      <c r="C1939" s="37" t="s">
        <v>53</v>
      </c>
      <c r="D1939" s="37" t="s">
        <v>41</v>
      </c>
      <c r="E1939" s="38">
        <v>5415.74</v>
      </c>
      <c r="F1939" s="39">
        <f t="shared" si="31"/>
        <v>5415.74</v>
      </c>
      <c r="G1939" s="31">
        <f t="shared" si="0"/>
        <v>0</v>
      </c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</row>
    <row r="1940" spans="1:26" ht="14.25" customHeight="1" x14ac:dyDescent="0.25">
      <c r="A1940" s="37" t="s">
        <v>63</v>
      </c>
      <c r="B1940" s="37" t="s">
        <v>52</v>
      </c>
      <c r="C1940" s="37" t="s">
        <v>69</v>
      </c>
      <c r="D1940" s="37" t="s">
        <v>59</v>
      </c>
      <c r="E1940" s="38">
        <v>9226.98</v>
      </c>
      <c r="F1940" s="39">
        <f t="shared" si="31"/>
        <v>9226.98</v>
      </c>
      <c r="G1940" s="31">
        <f t="shared" si="0"/>
        <v>0</v>
      </c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</row>
    <row r="1941" spans="1:26" ht="14.25" customHeight="1" x14ac:dyDescent="0.25">
      <c r="A1941" s="37" t="s">
        <v>44</v>
      </c>
      <c r="B1941" s="37" t="s">
        <v>39</v>
      </c>
      <c r="C1941" s="37" t="s">
        <v>58</v>
      </c>
      <c r="D1941" s="37" t="s">
        <v>59</v>
      </c>
      <c r="E1941" s="38">
        <v>136.47999999999999</v>
      </c>
      <c r="F1941" s="39">
        <f t="shared" si="31"/>
        <v>136.47999999999999</v>
      </c>
      <c r="G1941" s="31">
        <f t="shared" si="0"/>
        <v>0</v>
      </c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</row>
    <row r="1942" spans="1:26" ht="14.25" customHeight="1" x14ac:dyDescent="0.25">
      <c r="A1942" s="37" t="s">
        <v>38</v>
      </c>
      <c r="B1942" s="37" t="s">
        <v>52</v>
      </c>
      <c r="C1942" s="37" t="s">
        <v>64</v>
      </c>
      <c r="D1942" s="37" t="s">
        <v>54</v>
      </c>
      <c r="E1942" s="38">
        <v>8837.56</v>
      </c>
      <c r="F1942" s="39">
        <f t="shared" si="31"/>
        <v>8837.56</v>
      </c>
      <c r="G1942" s="31">
        <f t="shared" si="0"/>
        <v>0</v>
      </c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</row>
    <row r="1943" spans="1:26" ht="14.25" customHeight="1" x14ac:dyDescent="0.25">
      <c r="A1943" s="37" t="s">
        <v>44</v>
      </c>
      <c r="B1943" s="37" t="s">
        <v>52</v>
      </c>
      <c r="C1943" s="37" t="s">
        <v>53</v>
      </c>
      <c r="D1943" s="37" t="s">
        <v>50</v>
      </c>
      <c r="E1943" s="38">
        <v>2054.33</v>
      </c>
      <c r="F1943" s="39">
        <f t="shared" si="31"/>
        <v>2054.33</v>
      </c>
      <c r="G1943" s="31">
        <f t="shared" si="0"/>
        <v>0</v>
      </c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</row>
    <row r="1944" spans="1:26" ht="14.25" customHeight="1" x14ac:dyDescent="0.25">
      <c r="A1944" s="37" t="s">
        <v>44</v>
      </c>
      <c r="B1944" s="37" t="s">
        <v>39</v>
      </c>
      <c r="C1944" s="37" t="s">
        <v>68</v>
      </c>
      <c r="D1944" s="37" t="s">
        <v>41</v>
      </c>
      <c r="E1944" s="38">
        <v>8807.85</v>
      </c>
      <c r="F1944" s="39">
        <f t="shared" si="31"/>
        <v>8807.85</v>
      </c>
      <c r="G1944" s="31">
        <f t="shared" si="0"/>
        <v>0</v>
      </c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</row>
    <row r="1945" spans="1:26" ht="14.25" customHeight="1" x14ac:dyDescent="0.25">
      <c r="A1945" s="37" t="s">
        <v>63</v>
      </c>
      <c r="B1945" s="37" t="s">
        <v>39</v>
      </c>
      <c r="C1945" s="37" t="s">
        <v>58</v>
      </c>
      <c r="D1945" s="37" t="s">
        <v>54</v>
      </c>
      <c r="E1945" s="38">
        <v>8063.05</v>
      </c>
      <c r="F1945" s="39">
        <f t="shared" si="31"/>
        <v>8063.05</v>
      </c>
      <c r="G1945" s="31">
        <f t="shared" si="0"/>
        <v>0</v>
      </c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</row>
    <row r="1946" spans="1:26" ht="14.25" customHeight="1" x14ac:dyDescent="0.25">
      <c r="A1946" s="37" t="s">
        <v>63</v>
      </c>
      <c r="B1946" s="37" t="s">
        <v>48</v>
      </c>
      <c r="C1946" s="37" t="s">
        <v>64</v>
      </c>
      <c r="D1946" s="37" t="s">
        <v>54</v>
      </c>
      <c r="E1946" s="38">
        <v>5669.01</v>
      </c>
      <c r="F1946" s="39">
        <f t="shared" si="31"/>
        <v>5669.01</v>
      </c>
      <c r="G1946" s="31">
        <f t="shared" si="0"/>
        <v>0</v>
      </c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</row>
    <row r="1947" spans="1:26" ht="14.25" customHeight="1" x14ac:dyDescent="0.25">
      <c r="A1947" s="37" t="s">
        <v>38</v>
      </c>
      <c r="B1947" s="37" t="s">
        <v>57</v>
      </c>
      <c r="C1947" s="37" t="s">
        <v>58</v>
      </c>
      <c r="D1947" s="37" t="s">
        <v>41</v>
      </c>
      <c r="E1947" s="38">
        <v>1206.1199999999999</v>
      </c>
      <c r="F1947" s="39">
        <f t="shared" si="31"/>
        <v>1206.1199999999999</v>
      </c>
      <c r="G1947" s="31">
        <f t="shared" si="0"/>
        <v>0</v>
      </c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</row>
    <row r="1948" spans="1:26" ht="14.25" customHeight="1" x14ac:dyDescent="0.25">
      <c r="A1948" s="37" t="s">
        <v>44</v>
      </c>
      <c r="B1948" s="37" t="s">
        <v>57</v>
      </c>
      <c r="C1948" s="37" t="s">
        <v>64</v>
      </c>
      <c r="D1948" s="37" t="s">
        <v>41</v>
      </c>
      <c r="E1948" s="38">
        <v>4548.32</v>
      </c>
      <c r="F1948" s="39">
        <f t="shared" si="31"/>
        <v>4548.32</v>
      </c>
      <c r="G1948" s="31">
        <f t="shared" si="0"/>
        <v>0</v>
      </c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</row>
    <row r="1949" spans="1:26" ht="14.25" customHeight="1" x14ac:dyDescent="0.25">
      <c r="A1949" s="37" t="s">
        <v>63</v>
      </c>
      <c r="B1949" s="37" t="s">
        <v>57</v>
      </c>
      <c r="C1949" s="37" t="s">
        <v>66</v>
      </c>
      <c r="D1949" s="37" t="s">
        <v>59</v>
      </c>
      <c r="E1949" s="38">
        <v>9184.8700000000008</v>
      </c>
      <c r="F1949" s="39">
        <f t="shared" si="31"/>
        <v>9184.8700000000008</v>
      </c>
      <c r="G1949" s="31">
        <f t="shared" si="0"/>
        <v>0</v>
      </c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</row>
    <row r="1950" spans="1:26" ht="14.25" customHeight="1" x14ac:dyDescent="0.25">
      <c r="A1950" s="37" t="s">
        <v>47</v>
      </c>
      <c r="B1950" s="37" t="s">
        <v>52</v>
      </c>
      <c r="C1950" s="37" t="s">
        <v>40</v>
      </c>
      <c r="D1950" s="37" t="s">
        <v>59</v>
      </c>
      <c r="E1950" s="38">
        <v>1939.53</v>
      </c>
      <c r="F1950" s="39">
        <f t="shared" si="31"/>
        <v>1939.53</v>
      </c>
      <c r="G1950" s="31">
        <f t="shared" si="0"/>
        <v>0</v>
      </c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</row>
    <row r="1951" spans="1:26" ht="14.25" customHeight="1" x14ac:dyDescent="0.25">
      <c r="A1951" s="37" t="s">
        <v>47</v>
      </c>
      <c r="B1951" s="37" t="s">
        <v>52</v>
      </c>
      <c r="C1951" s="37" t="s">
        <v>69</v>
      </c>
      <c r="D1951" s="37" t="s">
        <v>59</v>
      </c>
      <c r="E1951" s="38">
        <v>7952.07</v>
      </c>
      <c r="F1951" s="39">
        <f t="shared" si="31"/>
        <v>7952.07</v>
      </c>
      <c r="G1951" s="31">
        <f t="shared" si="0"/>
        <v>0</v>
      </c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</row>
    <row r="1952" spans="1:26" ht="14.25" customHeight="1" x14ac:dyDescent="0.25">
      <c r="A1952" s="37" t="s">
        <v>38</v>
      </c>
      <c r="B1952" s="37" t="s">
        <v>39</v>
      </c>
      <c r="C1952" s="37" t="s">
        <v>67</v>
      </c>
      <c r="D1952" s="37" t="s">
        <v>59</v>
      </c>
      <c r="E1952" s="38">
        <v>6859.69</v>
      </c>
      <c r="F1952" s="39">
        <f t="shared" si="31"/>
        <v>6859.69</v>
      </c>
      <c r="G1952" s="31">
        <f t="shared" si="0"/>
        <v>0</v>
      </c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</row>
    <row r="1953" spans="1:26" ht="14.25" customHeight="1" x14ac:dyDescent="0.25">
      <c r="A1953" s="37" t="s">
        <v>47</v>
      </c>
      <c r="B1953" s="37" t="s">
        <v>39</v>
      </c>
      <c r="C1953" s="37" t="s">
        <v>70</v>
      </c>
      <c r="D1953" s="37" t="s">
        <v>54</v>
      </c>
      <c r="E1953" s="38">
        <v>1643.66</v>
      </c>
      <c r="F1953" s="39">
        <f t="shared" si="31"/>
        <v>1643.66</v>
      </c>
      <c r="G1953" s="31">
        <f t="shared" si="0"/>
        <v>0</v>
      </c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</row>
    <row r="1954" spans="1:26" ht="14.25" customHeight="1" x14ac:dyDescent="0.25">
      <c r="A1954" s="37" t="s">
        <v>38</v>
      </c>
      <c r="B1954" s="37" t="s">
        <v>57</v>
      </c>
      <c r="C1954" s="37" t="s">
        <v>55</v>
      </c>
      <c r="D1954" s="37" t="s">
        <v>54</v>
      </c>
      <c r="E1954" s="38">
        <v>5430.38</v>
      </c>
      <c r="F1954" s="39">
        <f t="shared" si="31"/>
        <v>5430.38</v>
      </c>
      <c r="G1954" s="31">
        <f t="shared" si="0"/>
        <v>0</v>
      </c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</row>
    <row r="1955" spans="1:26" ht="14.25" customHeight="1" x14ac:dyDescent="0.25">
      <c r="A1955" s="37" t="s">
        <v>47</v>
      </c>
      <c r="B1955" s="37" t="s">
        <v>57</v>
      </c>
      <c r="C1955" s="37" t="s">
        <v>53</v>
      </c>
      <c r="D1955" s="37" t="s">
        <v>59</v>
      </c>
      <c r="E1955" s="38">
        <v>8206.4</v>
      </c>
      <c r="F1955" s="39">
        <f t="shared" si="31"/>
        <v>8206.4</v>
      </c>
      <c r="G1955" s="31">
        <f t="shared" si="0"/>
        <v>0</v>
      </c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</row>
    <row r="1956" spans="1:26" ht="14.25" customHeight="1" x14ac:dyDescent="0.25">
      <c r="A1956" s="37" t="s">
        <v>44</v>
      </c>
      <c r="B1956" s="37" t="s">
        <v>57</v>
      </c>
      <c r="C1956" s="37" t="s">
        <v>68</v>
      </c>
      <c r="D1956" s="37" t="s">
        <v>50</v>
      </c>
      <c r="E1956" s="38">
        <v>7026.86</v>
      </c>
      <c r="F1956" s="39">
        <f t="shared" si="31"/>
        <v>7026.86</v>
      </c>
      <c r="G1956" s="31">
        <f t="shared" si="0"/>
        <v>0</v>
      </c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</row>
    <row r="1957" spans="1:26" ht="14.25" customHeight="1" x14ac:dyDescent="0.25">
      <c r="A1957" s="37" t="s">
        <v>47</v>
      </c>
      <c r="B1957" s="37" t="s">
        <v>52</v>
      </c>
      <c r="C1957" s="37" t="s">
        <v>66</v>
      </c>
      <c r="D1957" s="37" t="s">
        <v>59</v>
      </c>
      <c r="E1957" s="38">
        <v>5592.79</v>
      </c>
      <c r="F1957" s="39">
        <f t="shared" si="31"/>
        <v>5592.79</v>
      </c>
      <c r="G1957" s="31">
        <f t="shared" si="0"/>
        <v>0</v>
      </c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</row>
    <row r="1958" spans="1:26" ht="14.25" customHeight="1" x14ac:dyDescent="0.25">
      <c r="A1958" s="37" t="s">
        <v>63</v>
      </c>
      <c r="B1958" s="37" t="s">
        <v>39</v>
      </c>
      <c r="C1958" s="37" t="s">
        <v>45</v>
      </c>
      <c r="D1958" s="37" t="s">
        <v>41</v>
      </c>
      <c r="E1958" s="38">
        <v>3149.81</v>
      </c>
      <c r="F1958" s="39">
        <f t="shared" si="31"/>
        <v>2992.3194999999996</v>
      </c>
      <c r="G1958" s="31">
        <f t="shared" si="0"/>
        <v>-157.49050000000034</v>
      </c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</row>
    <row r="1959" spans="1:26" ht="14.25" customHeight="1" x14ac:dyDescent="0.25">
      <c r="A1959" s="37" t="s">
        <v>47</v>
      </c>
      <c r="B1959" s="37" t="s">
        <v>52</v>
      </c>
      <c r="C1959" s="37" t="s">
        <v>40</v>
      </c>
      <c r="D1959" s="37" t="s">
        <v>59</v>
      </c>
      <c r="E1959" s="38">
        <v>254.69</v>
      </c>
      <c r="F1959" s="39">
        <f t="shared" si="31"/>
        <v>254.69</v>
      </c>
      <c r="G1959" s="31">
        <f t="shared" si="0"/>
        <v>0</v>
      </c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</row>
    <row r="1960" spans="1:26" ht="14.25" customHeight="1" x14ac:dyDescent="0.25">
      <c r="A1960" s="37" t="s">
        <v>63</v>
      </c>
      <c r="B1960" s="37" t="s">
        <v>52</v>
      </c>
      <c r="C1960" s="37" t="s">
        <v>69</v>
      </c>
      <c r="D1960" s="37" t="s">
        <v>41</v>
      </c>
      <c r="E1960" s="38">
        <v>9605.1200000000008</v>
      </c>
      <c r="F1960" s="39">
        <f t="shared" si="31"/>
        <v>9605.1200000000008</v>
      </c>
      <c r="G1960" s="31">
        <f t="shared" si="0"/>
        <v>0</v>
      </c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</row>
    <row r="1961" spans="1:26" ht="14.25" customHeight="1" x14ac:dyDescent="0.25">
      <c r="A1961" s="37" t="s">
        <v>44</v>
      </c>
      <c r="B1961" s="37" t="s">
        <v>48</v>
      </c>
      <c r="C1961" s="37" t="s">
        <v>65</v>
      </c>
      <c r="D1961" s="37" t="s">
        <v>54</v>
      </c>
      <c r="E1961" s="38">
        <v>7799.36</v>
      </c>
      <c r="F1961" s="39">
        <f t="shared" si="31"/>
        <v>7799.36</v>
      </c>
      <c r="G1961" s="31">
        <f t="shared" si="0"/>
        <v>0</v>
      </c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</row>
    <row r="1962" spans="1:26" ht="14.25" customHeight="1" x14ac:dyDescent="0.25">
      <c r="A1962" s="37" t="s">
        <v>38</v>
      </c>
      <c r="B1962" s="37" t="s">
        <v>52</v>
      </c>
      <c r="C1962" s="37" t="s">
        <v>66</v>
      </c>
      <c r="D1962" s="37" t="s">
        <v>59</v>
      </c>
      <c r="E1962" s="38">
        <v>1966.77</v>
      </c>
      <c r="F1962" s="39">
        <f t="shared" si="31"/>
        <v>1966.77</v>
      </c>
      <c r="G1962" s="31">
        <f t="shared" si="0"/>
        <v>0</v>
      </c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</row>
    <row r="1963" spans="1:26" ht="14.25" customHeight="1" x14ac:dyDescent="0.25">
      <c r="A1963" s="37" t="s">
        <v>47</v>
      </c>
      <c r="B1963" s="37" t="s">
        <v>52</v>
      </c>
      <c r="C1963" s="37" t="s">
        <v>55</v>
      </c>
      <c r="D1963" s="37" t="s">
        <v>59</v>
      </c>
      <c r="E1963" s="38">
        <v>8680.51</v>
      </c>
      <c r="F1963" s="39">
        <f t="shared" si="31"/>
        <v>8680.51</v>
      </c>
      <c r="G1963" s="31">
        <f t="shared" si="0"/>
        <v>0</v>
      </c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</row>
    <row r="1964" spans="1:26" ht="14.25" customHeight="1" x14ac:dyDescent="0.25">
      <c r="A1964" s="37" t="s">
        <v>38</v>
      </c>
      <c r="B1964" s="37" t="s">
        <v>39</v>
      </c>
      <c r="C1964" s="37" t="s">
        <v>53</v>
      </c>
      <c r="D1964" s="37" t="s">
        <v>50</v>
      </c>
      <c r="E1964" s="38">
        <v>9960.8700000000008</v>
      </c>
      <c r="F1964" s="39">
        <f t="shared" si="31"/>
        <v>9960.8700000000008</v>
      </c>
      <c r="G1964" s="31">
        <f t="shared" si="0"/>
        <v>0</v>
      </c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</row>
    <row r="1965" spans="1:26" ht="14.25" customHeight="1" x14ac:dyDescent="0.25">
      <c r="A1965" s="37" t="s">
        <v>38</v>
      </c>
      <c r="B1965" s="37" t="s">
        <v>48</v>
      </c>
      <c r="C1965" s="37" t="s">
        <v>55</v>
      </c>
      <c r="D1965" s="37" t="s">
        <v>59</v>
      </c>
      <c r="E1965" s="38">
        <v>5993.42</v>
      </c>
      <c r="F1965" s="39">
        <f t="shared" si="31"/>
        <v>5993.42</v>
      </c>
      <c r="G1965" s="31">
        <f t="shared" si="0"/>
        <v>0</v>
      </c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</row>
    <row r="1966" spans="1:26" ht="14.25" customHeight="1" x14ac:dyDescent="0.25">
      <c r="A1966" s="37" t="s">
        <v>63</v>
      </c>
      <c r="B1966" s="37" t="s">
        <v>52</v>
      </c>
      <c r="C1966" s="37" t="s">
        <v>64</v>
      </c>
      <c r="D1966" s="37" t="s">
        <v>54</v>
      </c>
      <c r="E1966" s="38">
        <v>8347.6299999999992</v>
      </c>
      <c r="F1966" s="39">
        <f t="shared" si="31"/>
        <v>8347.6299999999992</v>
      </c>
      <c r="G1966" s="31">
        <f t="shared" si="0"/>
        <v>0</v>
      </c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</row>
    <row r="1967" spans="1:26" ht="14.25" customHeight="1" x14ac:dyDescent="0.25">
      <c r="A1967" s="37" t="s">
        <v>63</v>
      </c>
      <c r="B1967" s="37" t="s">
        <v>52</v>
      </c>
      <c r="C1967" s="37" t="s">
        <v>55</v>
      </c>
      <c r="D1967" s="37" t="s">
        <v>50</v>
      </c>
      <c r="E1967" s="38">
        <v>5146.1099999999997</v>
      </c>
      <c r="F1967" s="39">
        <f t="shared" si="31"/>
        <v>5146.1099999999997</v>
      </c>
      <c r="G1967" s="31">
        <f t="shared" si="0"/>
        <v>0</v>
      </c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</row>
    <row r="1968" spans="1:26" ht="14.25" customHeight="1" x14ac:dyDescent="0.25">
      <c r="A1968" s="37" t="s">
        <v>44</v>
      </c>
      <c r="B1968" s="37" t="s">
        <v>48</v>
      </c>
      <c r="C1968" s="37" t="s">
        <v>66</v>
      </c>
      <c r="D1968" s="37" t="s">
        <v>41</v>
      </c>
      <c r="E1968" s="38">
        <v>512.46</v>
      </c>
      <c r="F1968" s="39">
        <f t="shared" si="31"/>
        <v>512.46</v>
      </c>
      <c r="G1968" s="31">
        <f t="shared" si="0"/>
        <v>0</v>
      </c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</row>
    <row r="1969" spans="1:26" ht="14.25" customHeight="1" x14ac:dyDescent="0.25">
      <c r="A1969" s="37" t="s">
        <v>38</v>
      </c>
      <c r="B1969" s="37" t="s">
        <v>57</v>
      </c>
      <c r="C1969" s="37" t="s">
        <v>55</v>
      </c>
      <c r="D1969" s="37" t="s">
        <v>41</v>
      </c>
      <c r="E1969" s="38">
        <v>6575.83</v>
      </c>
      <c r="F1969" s="39">
        <f t="shared" si="31"/>
        <v>6575.83</v>
      </c>
      <c r="G1969" s="31">
        <f t="shared" si="0"/>
        <v>0</v>
      </c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</row>
    <row r="1970" spans="1:26" ht="14.25" customHeight="1" x14ac:dyDescent="0.25">
      <c r="A1970" s="37" t="s">
        <v>47</v>
      </c>
      <c r="B1970" s="37" t="s">
        <v>57</v>
      </c>
      <c r="C1970" s="37" t="s">
        <v>69</v>
      </c>
      <c r="D1970" s="37" t="s">
        <v>50</v>
      </c>
      <c r="E1970" s="38">
        <v>4317.6099999999997</v>
      </c>
      <c r="F1970" s="39">
        <f t="shared" si="31"/>
        <v>4317.6099999999997</v>
      </c>
      <c r="G1970" s="31">
        <f t="shared" si="0"/>
        <v>0</v>
      </c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</row>
    <row r="1971" spans="1:26" ht="14.25" customHeight="1" x14ac:dyDescent="0.25">
      <c r="A1971" s="37" t="s">
        <v>44</v>
      </c>
      <c r="B1971" s="37" t="s">
        <v>52</v>
      </c>
      <c r="C1971" s="37" t="s">
        <v>49</v>
      </c>
      <c r="D1971" s="37" t="s">
        <v>50</v>
      </c>
      <c r="E1971" s="38">
        <v>4153.67</v>
      </c>
      <c r="F1971" s="39">
        <f t="shared" si="31"/>
        <v>4153.67</v>
      </c>
      <c r="G1971" s="31">
        <f t="shared" si="0"/>
        <v>0</v>
      </c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</row>
    <row r="1972" spans="1:26" ht="14.25" customHeight="1" x14ac:dyDescent="0.25">
      <c r="A1972" s="37" t="s">
        <v>63</v>
      </c>
      <c r="B1972" s="37" t="s">
        <v>52</v>
      </c>
      <c r="C1972" s="37" t="s">
        <v>67</v>
      </c>
      <c r="D1972" s="37" t="s">
        <v>54</v>
      </c>
      <c r="E1972" s="38">
        <v>3987.91</v>
      </c>
      <c r="F1972" s="39">
        <f t="shared" si="31"/>
        <v>3987.91</v>
      </c>
      <c r="G1972" s="31">
        <f t="shared" si="0"/>
        <v>0</v>
      </c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</row>
    <row r="1973" spans="1:26" ht="14.25" customHeight="1" x14ac:dyDescent="0.25">
      <c r="A1973" s="37" t="s">
        <v>38</v>
      </c>
      <c r="B1973" s="37" t="s">
        <v>39</v>
      </c>
      <c r="C1973" s="37" t="s">
        <v>68</v>
      </c>
      <c r="D1973" s="37" t="s">
        <v>59</v>
      </c>
      <c r="E1973" s="38">
        <v>3578.82</v>
      </c>
      <c r="F1973" s="39">
        <f t="shared" si="31"/>
        <v>3578.82</v>
      </c>
      <c r="G1973" s="31">
        <f t="shared" si="0"/>
        <v>0</v>
      </c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</row>
    <row r="1974" spans="1:26" ht="14.25" customHeight="1" x14ac:dyDescent="0.25">
      <c r="A1974" s="37" t="s">
        <v>47</v>
      </c>
      <c r="B1974" s="37" t="s">
        <v>48</v>
      </c>
      <c r="C1974" s="37" t="s">
        <v>45</v>
      </c>
      <c r="D1974" s="37" t="s">
        <v>59</v>
      </c>
      <c r="E1974" s="38">
        <v>7390.26</v>
      </c>
      <c r="F1974" s="39">
        <f t="shared" si="31"/>
        <v>7390.26</v>
      </c>
      <c r="G1974" s="31">
        <f t="shared" si="0"/>
        <v>0</v>
      </c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</row>
    <row r="1975" spans="1:26" ht="14.25" customHeight="1" x14ac:dyDescent="0.25">
      <c r="A1975" s="37" t="s">
        <v>38</v>
      </c>
      <c r="B1975" s="37" t="s">
        <v>39</v>
      </c>
      <c r="C1975" s="37" t="s">
        <v>66</v>
      </c>
      <c r="D1975" s="37" t="s">
        <v>59</v>
      </c>
      <c r="E1975" s="38">
        <v>1013.75</v>
      </c>
      <c r="F1975" s="39">
        <f t="shared" si="31"/>
        <v>1013.75</v>
      </c>
      <c r="G1975" s="31">
        <f t="shared" si="0"/>
        <v>0</v>
      </c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</row>
    <row r="1976" spans="1:26" ht="14.25" customHeight="1" x14ac:dyDescent="0.25">
      <c r="A1976" s="37" t="s">
        <v>63</v>
      </c>
      <c r="B1976" s="37" t="s">
        <v>48</v>
      </c>
      <c r="C1976" s="37" t="s">
        <v>40</v>
      </c>
      <c r="D1976" s="37" t="s">
        <v>59</v>
      </c>
      <c r="E1976" s="38">
        <v>556.15</v>
      </c>
      <c r="F1976" s="39">
        <f t="shared" si="31"/>
        <v>556.15</v>
      </c>
      <c r="G1976" s="31">
        <f t="shared" si="0"/>
        <v>0</v>
      </c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</row>
    <row r="1977" spans="1:26" ht="14.25" customHeight="1" x14ac:dyDescent="0.25">
      <c r="A1977" s="37" t="s">
        <v>63</v>
      </c>
      <c r="B1977" s="37" t="s">
        <v>52</v>
      </c>
      <c r="C1977" s="37" t="s">
        <v>58</v>
      </c>
      <c r="D1977" s="37" t="s">
        <v>59</v>
      </c>
      <c r="E1977" s="38">
        <v>4142.3599999999997</v>
      </c>
      <c r="F1977" s="39">
        <f t="shared" si="31"/>
        <v>4142.3599999999997</v>
      </c>
      <c r="G1977" s="31">
        <f t="shared" si="0"/>
        <v>0</v>
      </c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</row>
    <row r="1978" spans="1:26" ht="14.25" customHeight="1" x14ac:dyDescent="0.25">
      <c r="A1978" s="37" t="s">
        <v>47</v>
      </c>
      <c r="B1978" s="37" t="s">
        <v>39</v>
      </c>
      <c r="C1978" s="37" t="s">
        <v>65</v>
      </c>
      <c r="D1978" s="37" t="s">
        <v>54</v>
      </c>
      <c r="E1978" s="38">
        <v>5918.79</v>
      </c>
      <c r="F1978" s="39">
        <f t="shared" si="31"/>
        <v>5918.79</v>
      </c>
      <c r="G1978" s="31">
        <f t="shared" si="0"/>
        <v>0</v>
      </c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</row>
    <row r="1979" spans="1:26" ht="14.25" customHeight="1" x14ac:dyDescent="0.25">
      <c r="A1979" s="37" t="s">
        <v>44</v>
      </c>
      <c r="B1979" s="37" t="s">
        <v>39</v>
      </c>
      <c r="C1979" s="37" t="s">
        <v>45</v>
      </c>
      <c r="D1979" s="37" t="s">
        <v>54</v>
      </c>
      <c r="E1979" s="38">
        <v>2474.4499999999998</v>
      </c>
      <c r="F1979" s="39">
        <f t="shared" si="31"/>
        <v>2474.4499999999998</v>
      </c>
      <c r="G1979" s="31">
        <f t="shared" si="0"/>
        <v>0</v>
      </c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</row>
    <row r="1980" spans="1:26" ht="14.25" customHeight="1" x14ac:dyDescent="0.25">
      <c r="A1980" s="37" t="s">
        <v>38</v>
      </c>
      <c r="B1980" s="37" t="s">
        <v>52</v>
      </c>
      <c r="C1980" s="37" t="s">
        <v>64</v>
      </c>
      <c r="D1980" s="37" t="s">
        <v>59</v>
      </c>
      <c r="E1980" s="38">
        <v>5584.08</v>
      </c>
      <c r="F1980" s="39">
        <f t="shared" si="31"/>
        <v>5584.08</v>
      </c>
      <c r="G1980" s="31">
        <f t="shared" si="0"/>
        <v>0</v>
      </c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</row>
    <row r="1981" spans="1:26" ht="14.25" customHeight="1" x14ac:dyDescent="0.25">
      <c r="A1981" s="37" t="s">
        <v>44</v>
      </c>
      <c r="B1981" s="37" t="s">
        <v>52</v>
      </c>
      <c r="C1981" s="37" t="s">
        <v>65</v>
      </c>
      <c r="D1981" s="37" t="s">
        <v>41</v>
      </c>
      <c r="E1981" s="38">
        <v>6335.57</v>
      </c>
      <c r="F1981" s="39">
        <f t="shared" si="31"/>
        <v>6335.57</v>
      </c>
      <c r="G1981" s="31">
        <f t="shared" si="0"/>
        <v>0</v>
      </c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</row>
    <row r="1982" spans="1:26" ht="14.25" customHeight="1" x14ac:dyDescent="0.25">
      <c r="A1982" s="37" t="s">
        <v>38</v>
      </c>
      <c r="B1982" s="37" t="s">
        <v>48</v>
      </c>
      <c r="C1982" s="37" t="s">
        <v>49</v>
      </c>
      <c r="D1982" s="37" t="s">
        <v>50</v>
      </c>
      <c r="E1982" s="38">
        <v>6822.01</v>
      </c>
      <c r="F1982" s="39">
        <f t="shared" si="31"/>
        <v>6822.01</v>
      </c>
      <c r="G1982" s="31">
        <f t="shared" si="0"/>
        <v>0</v>
      </c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</row>
    <row r="1983" spans="1:26" ht="14.25" customHeight="1" x14ac:dyDescent="0.25">
      <c r="A1983" s="37" t="s">
        <v>47</v>
      </c>
      <c r="B1983" s="37" t="s">
        <v>48</v>
      </c>
      <c r="C1983" s="37" t="s">
        <v>40</v>
      </c>
      <c r="D1983" s="37" t="s">
        <v>54</v>
      </c>
      <c r="E1983" s="38">
        <v>3253.83</v>
      </c>
      <c r="F1983" s="39">
        <f t="shared" si="31"/>
        <v>3253.83</v>
      </c>
      <c r="G1983" s="31">
        <f t="shared" si="0"/>
        <v>0</v>
      </c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</row>
    <row r="1984" spans="1:26" ht="14.25" customHeight="1" x14ac:dyDescent="0.25">
      <c r="A1984" s="37" t="s">
        <v>47</v>
      </c>
      <c r="B1984" s="37" t="s">
        <v>52</v>
      </c>
      <c r="C1984" s="37" t="s">
        <v>49</v>
      </c>
      <c r="D1984" s="37" t="s">
        <v>54</v>
      </c>
      <c r="E1984" s="38">
        <v>7777.61</v>
      </c>
      <c r="F1984" s="39">
        <f t="shared" si="31"/>
        <v>7777.61</v>
      </c>
      <c r="G1984" s="31">
        <f t="shared" si="0"/>
        <v>0</v>
      </c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</row>
    <row r="1985" spans="1:26" ht="14.25" customHeight="1" x14ac:dyDescent="0.25">
      <c r="A1985" s="37" t="s">
        <v>47</v>
      </c>
      <c r="B1985" s="37" t="s">
        <v>48</v>
      </c>
      <c r="C1985" s="37" t="s">
        <v>58</v>
      </c>
      <c r="D1985" s="37" t="s">
        <v>50</v>
      </c>
      <c r="E1985" s="38">
        <v>6320.42</v>
      </c>
      <c r="F1985" s="39">
        <f t="shared" si="31"/>
        <v>6320.42</v>
      </c>
      <c r="G1985" s="31">
        <f t="shared" si="0"/>
        <v>0</v>
      </c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</row>
    <row r="1986" spans="1:26" ht="14.25" customHeight="1" x14ac:dyDescent="0.25">
      <c r="A1986" s="37" t="s">
        <v>44</v>
      </c>
      <c r="B1986" s="37" t="s">
        <v>52</v>
      </c>
      <c r="C1986" s="37" t="s">
        <v>66</v>
      </c>
      <c r="D1986" s="37" t="s">
        <v>41</v>
      </c>
      <c r="E1986" s="38">
        <v>5988.13</v>
      </c>
      <c r="F1986" s="39">
        <f t="shared" si="31"/>
        <v>5988.13</v>
      </c>
      <c r="G1986" s="31">
        <f t="shared" si="0"/>
        <v>0</v>
      </c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</row>
    <row r="1987" spans="1:26" ht="14.25" customHeight="1" x14ac:dyDescent="0.25">
      <c r="A1987" s="37" t="s">
        <v>63</v>
      </c>
      <c r="B1987" s="37" t="s">
        <v>52</v>
      </c>
      <c r="C1987" s="37" t="s">
        <v>55</v>
      </c>
      <c r="D1987" s="37" t="s">
        <v>54</v>
      </c>
      <c r="E1987" s="38">
        <v>8539.31</v>
      </c>
      <c r="F1987" s="39">
        <f t="shared" ref="F1987:F2000" si="32">IF(AND(B1987=$I$2,C1987=$I$3,D1987=$I$4),E1987*95%,E1987)</f>
        <v>8539.31</v>
      </c>
      <c r="G1987" s="31">
        <f t="shared" si="0"/>
        <v>0</v>
      </c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</row>
    <row r="1988" spans="1:26" ht="14.25" customHeight="1" x14ac:dyDescent="0.25">
      <c r="A1988" s="37" t="s">
        <v>38</v>
      </c>
      <c r="B1988" s="37" t="s">
        <v>48</v>
      </c>
      <c r="C1988" s="37" t="s">
        <v>64</v>
      </c>
      <c r="D1988" s="37" t="s">
        <v>41</v>
      </c>
      <c r="E1988" s="38">
        <v>7285.85</v>
      </c>
      <c r="F1988" s="39">
        <f t="shared" si="32"/>
        <v>7285.85</v>
      </c>
      <c r="G1988" s="31">
        <f t="shared" si="0"/>
        <v>0</v>
      </c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</row>
    <row r="1989" spans="1:26" ht="14.25" customHeight="1" x14ac:dyDescent="0.25">
      <c r="A1989" s="37" t="s">
        <v>38</v>
      </c>
      <c r="B1989" s="37" t="s">
        <v>48</v>
      </c>
      <c r="C1989" s="37" t="s">
        <v>40</v>
      </c>
      <c r="D1989" s="37" t="s">
        <v>41</v>
      </c>
      <c r="E1989" s="38">
        <v>4802.22</v>
      </c>
      <c r="F1989" s="39">
        <f t="shared" si="32"/>
        <v>4802.22</v>
      </c>
      <c r="G1989" s="31">
        <f t="shared" si="0"/>
        <v>0</v>
      </c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</row>
    <row r="1990" spans="1:26" ht="14.25" customHeight="1" x14ac:dyDescent="0.25">
      <c r="A1990" s="37" t="s">
        <v>38</v>
      </c>
      <c r="B1990" s="37" t="s">
        <v>48</v>
      </c>
      <c r="C1990" s="37" t="s">
        <v>69</v>
      </c>
      <c r="D1990" s="37" t="s">
        <v>50</v>
      </c>
      <c r="E1990" s="38">
        <v>6823.4</v>
      </c>
      <c r="F1990" s="39">
        <f t="shared" si="32"/>
        <v>6823.4</v>
      </c>
      <c r="G1990" s="31">
        <f t="shared" si="0"/>
        <v>0</v>
      </c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</row>
    <row r="1991" spans="1:26" ht="14.25" customHeight="1" x14ac:dyDescent="0.25">
      <c r="A1991" s="37" t="s">
        <v>44</v>
      </c>
      <c r="B1991" s="37" t="s">
        <v>48</v>
      </c>
      <c r="C1991" s="37" t="s">
        <v>55</v>
      </c>
      <c r="D1991" s="37" t="s">
        <v>59</v>
      </c>
      <c r="E1991" s="38">
        <v>1249.8399999999999</v>
      </c>
      <c r="F1991" s="39">
        <f t="shared" si="32"/>
        <v>1249.8399999999999</v>
      </c>
      <c r="G1991" s="31">
        <f t="shared" si="0"/>
        <v>0</v>
      </c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</row>
    <row r="1992" spans="1:26" ht="14.25" customHeight="1" x14ac:dyDescent="0.25">
      <c r="A1992" s="37" t="s">
        <v>38</v>
      </c>
      <c r="B1992" s="37" t="s">
        <v>57</v>
      </c>
      <c r="C1992" s="37" t="s">
        <v>64</v>
      </c>
      <c r="D1992" s="37" t="s">
        <v>41</v>
      </c>
      <c r="E1992" s="38">
        <v>4333.6400000000003</v>
      </c>
      <c r="F1992" s="39">
        <f t="shared" si="32"/>
        <v>4333.6400000000003</v>
      </c>
      <c r="G1992" s="31">
        <f t="shared" si="0"/>
        <v>0</v>
      </c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</row>
    <row r="1993" spans="1:26" ht="14.25" customHeight="1" x14ac:dyDescent="0.25">
      <c r="A1993" s="37" t="s">
        <v>38</v>
      </c>
      <c r="B1993" s="37" t="s">
        <v>57</v>
      </c>
      <c r="C1993" s="37" t="s">
        <v>58</v>
      </c>
      <c r="D1993" s="37" t="s">
        <v>54</v>
      </c>
      <c r="E1993" s="38">
        <v>6835.78</v>
      </c>
      <c r="F1993" s="39">
        <f t="shared" si="32"/>
        <v>6835.78</v>
      </c>
      <c r="G1993" s="31">
        <f t="shared" si="0"/>
        <v>0</v>
      </c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</row>
    <row r="1994" spans="1:26" ht="14.25" customHeight="1" x14ac:dyDescent="0.25">
      <c r="A1994" s="37" t="s">
        <v>38</v>
      </c>
      <c r="B1994" s="37" t="s">
        <v>57</v>
      </c>
      <c r="C1994" s="37" t="s">
        <v>69</v>
      </c>
      <c r="D1994" s="37" t="s">
        <v>50</v>
      </c>
      <c r="E1994" s="38">
        <v>9530.49</v>
      </c>
      <c r="F1994" s="39">
        <f t="shared" si="32"/>
        <v>9530.49</v>
      </c>
      <c r="G1994" s="31">
        <f t="shared" si="0"/>
        <v>0</v>
      </c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</row>
    <row r="1995" spans="1:26" ht="14.25" customHeight="1" x14ac:dyDescent="0.25">
      <c r="A1995" s="37" t="s">
        <v>38</v>
      </c>
      <c r="B1995" s="37" t="s">
        <v>52</v>
      </c>
      <c r="C1995" s="37" t="s">
        <v>58</v>
      </c>
      <c r="D1995" s="37" t="s">
        <v>59</v>
      </c>
      <c r="E1995" s="38">
        <v>7390.8</v>
      </c>
      <c r="F1995" s="39">
        <f t="shared" si="32"/>
        <v>7390.8</v>
      </c>
      <c r="G1995" s="31">
        <f t="shared" si="0"/>
        <v>0</v>
      </c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</row>
    <row r="1996" spans="1:26" ht="14.25" customHeight="1" x14ac:dyDescent="0.25">
      <c r="A1996" s="37" t="s">
        <v>63</v>
      </c>
      <c r="B1996" s="37" t="s">
        <v>48</v>
      </c>
      <c r="C1996" s="37" t="s">
        <v>67</v>
      </c>
      <c r="D1996" s="37" t="s">
        <v>41</v>
      </c>
      <c r="E1996" s="38">
        <v>1746.67</v>
      </c>
      <c r="F1996" s="39">
        <f t="shared" si="32"/>
        <v>1746.67</v>
      </c>
      <c r="G1996" s="31">
        <f t="shared" si="0"/>
        <v>0</v>
      </c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</row>
    <row r="1997" spans="1:26" ht="14.25" customHeight="1" x14ac:dyDescent="0.25">
      <c r="A1997" s="37" t="s">
        <v>63</v>
      </c>
      <c r="B1997" s="37" t="s">
        <v>48</v>
      </c>
      <c r="C1997" s="37" t="s">
        <v>53</v>
      </c>
      <c r="D1997" s="37" t="s">
        <v>50</v>
      </c>
      <c r="E1997" s="38">
        <v>7118.01</v>
      </c>
      <c r="F1997" s="39">
        <f t="shared" si="32"/>
        <v>7118.01</v>
      </c>
      <c r="G1997" s="31">
        <f t="shared" si="0"/>
        <v>0</v>
      </c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</row>
    <row r="1998" spans="1:26" ht="14.25" customHeight="1" x14ac:dyDescent="0.25">
      <c r="A1998" s="37" t="s">
        <v>47</v>
      </c>
      <c r="B1998" s="37" t="s">
        <v>52</v>
      </c>
      <c r="C1998" s="37" t="s">
        <v>58</v>
      </c>
      <c r="D1998" s="37" t="s">
        <v>41</v>
      </c>
      <c r="E1998" s="38">
        <v>5002.92</v>
      </c>
      <c r="F1998" s="39">
        <f t="shared" si="32"/>
        <v>5002.92</v>
      </c>
      <c r="G1998" s="31">
        <f t="shared" si="0"/>
        <v>0</v>
      </c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</row>
    <row r="1999" spans="1:26" ht="14.25" customHeight="1" x14ac:dyDescent="0.25">
      <c r="A1999" s="37" t="s">
        <v>47</v>
      </c>
      <c r="B1999" s="37" t="s">
        <v>39</v>
      </c>
      <c r="C1999" s="37" t="s">
        <v>45</v>
      </c>
      <c r="D1999" s="37" t="s">
        <v>41</v>
      </c>
      <c r="E1999" s="38">
        <v>9849.67</v>
      </c>
      <c r="F1999" s="39">
        <f t="shared" si="32"/>
        <v>9357.1864999999998</v>
      </c>
      <c r="G1999" s="31">
        <f t="shared" si="0"/>
        <v>-492.48350000000028</v>
      </c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</row>
    <row r="2000" spans="1:26" ht="14.25" customHeight="1" x14ac:dyDescent="0.25">
      <c r="A2000" s="37" t="s">
        <v>44</v>
      </c>
      <c r="B2000" s="37" t="s">
        <v>52</v>
      </c>
      <c r="C2000" s="37" t="s">
        <v>68</v>
      </c>
      <c r="D2000" s="37" t="s">
        <v>54</v>
      </c>
      <c r="E2000" s="38">
        <v>9300.6</v>
      </c>
      <c r="F2000" s="39">
        <f t="shared" si="32"/>
        <v>9300.6</v>
      </c>
      <c r="G2000" s="31">
        <f t="shared" si="0"/>
        <v>0</v>
      </c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</row>
  </sheetData>
  <conditionalFormatting sqref="B2:D2000">
    <cfRule type="expression" dxfId="2" priority="1">
      <formula>AND($B2="Alex",$C2="Google",$D2="AIM Item")</formula>
    </cfRule>
  </conditionalFormatting>
  <conditionalFormatting sqref="E2:E2000">
    <cfRule type="expression" dxfId="1" priority="2">
      <formula>AND(B2="Alex",C2="Google",$D2="AIM Item")</formula>
    </cfRule>
  </conditionalFormatting>
  <conditionalFormatting sqref="I2:I4">
    <cfRule type="expression" dxfId="0" priority="3">
      <formula>AND($B2="Alex",$C2="Google",$D2="AIM Item")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pane ySplit="1" topLeftCell="A2" activePane="bottomLeft" state="frozen"/>
      <selection pane="bottomLeft" activeCell="C6" sqref="C6"/>
    </sheetView>
  </sheetViews>
  <sheetFormatPr defaultColWidth="14.42578125" defaultRowHeight="15" customHeight="1" x14ac:dyDescent="0.25"/>
  <cols>
    <col min="1" max="1" width="21.140625" customWidth="1"/>
    <col min="2" max="2" width="11.140625" customWidth="1"/>
    <col min="3" max="3" width="29.7109375" customWidth="1"/>
    <col min="4" max="4" width="9.7109375" bestFit="1" customWidth="1"/>
    <col min="5" max="5" width="10.28515625" customWidth="1"/>
    <col min="6" max="6" width="8.7109375" customWidth="1"/>
    <col min="7" max="7" width="6.140625" bestFit="1" customWidth="1"/>
    <col min="8" max="8" width="8.7109375" customWidth="1"/>
    <col min="9" max="9" width="8.140625" bestFit="1" customWidth="1"/>
    <col min="10" max="10" width="8.7109375" customWidth="1"/>
    <col min="11" max="11" width="9.7109375" bestFit="1" customWidth="1"/>
    <col min="12" max="12" width="47.28515625" bestFit="1" customWidth="1"/>
    <col min="13" max="25" width="8.7109375" customWidth="1"/>
  </cols>
  <sheetData>
    <row r="1" spans="1:12" ht="14.25" customHeight="1" x14ac:dyDescent="0.25">
      <c r="A1" s="41" t="s">
        <v>71</v>
      </c>
      <c r="B1" s="42" t="s">
        <v>72</v>
      </c>
      <c r="C1" s="43" t="s">
        <v>73</v>
      </c>
      <c r="D1" s="44" t="s">
        <v>6</v>
      </c>
      <c r="E1" s="45" t="s">
        <v>74</v>
      </c>
      <c r="F1" s="42" t="s">
        <v>75</v>
      </c>
      <c r="G1" s="46" t="s">
        <v>47</v>
      </c>
      <c r="I1" s="36" t="s">
        <v>76</v>
      </c>
      <c r="K1" s="36" t="s">
        <v>77</v>
      </c>
      <c r="L1" s="4"/>
    </row>
    <row r="2" spans="1:12" ht="14.25" customHeight="1" x14ac:dyDescent="0.25">
      <c r="A2" s="36" t="s">
        <v>78</v>
      </c>
      <c r="B2" s="46" t="s">
        <v>63</v>
      </c>
      <c r="C2" s="36" t="s">
        <v>79</v>
      </c>
      <c r="D2" s="36" t="s">
        <v>80</v>
      </c>
      <c r="E2" s="47">
        <v>60981</v>
      </c>
      <c r="F2" s="94" t="str">
        <f>IF(AND(B2=$G$1,OR(C2=$I$1,D2=$K$1)),"10000","0")</f>
        <v>0</v>
      </c>
      <c r="L2" s="102" t="s">
        <v>81</v>
      </c>
    </row>
    <row r="3" spans="1:12" ht="15" customHeight="1" x14ac:dyDescent="0.25">
      <c r="A3" s="36" t="s">
        <v>82</v>
      </c>
      <c r="B3" s="46" t="s">
        <v>63</v>
      </c>
      <c r="C3" s="36" t="s">
        <v>79</v>
      </c>
      <c r="D3" s="36" t="s">
        <v>83</v>
      </c>
      <c r="E3" s="47">
        <v>60915</v>
      </c>
      <c r="F3" s="94" t="str">
        <f t="shared" ref="F3:F66" si="0">IF(AND(B3=$G$1,OR(C3=$I$1,D3=$K$1)),"10000","0")</f>
        <v>0</v>
      </c>
      <c r="L3" s="103"/>
    </row>
    <row r="4" spans="1:12" ht="14.25" customHeight="1" x14ac:dyDescent="0.25">
      <c r="A4" s="36" t="s">
        <v>84</v>
      </c>
      <c r="B4" s="46" t="s">
        <v>63</v>
      </c>
      <c r="C4" s="36" t="s">
        <v>79</v>
      </c>
      <c r="D4" s="36" t="s">
        <v>83</v>
      </c>
      <c r="E4" s="47">
        <v>97071</v>
      </c>
      <c r="F4" s="94" t="str">
        <f t="shared" si="0"/>
        <v>0</v>
      </c>
      <c r="L4" s="103"/>
    </row>
    <row r="5" spans="1:12" ht="14.25" customHeight="1" x14ac:dyDescent="0.25">
      <c r="A5" s="36" t="s">
        <v>85</v>
      </c>
      <c r="B5" s="46" t="s">
        <v>86</v>
      </c>
      <c r="C5" s="36" t="s">
        <v>79</v>
      </c>
      <c r="D5" s="36" t="s">
        <v>80</v>
      </c>
      <c r="E5" s="47">
        <v>115421</v>
      </c>
      <c r="F5" s="94" t="str">
        <f t="shared" si="0"/>
        <v>0</v>
      </c>
      <c r="L5" s="103"/>
    </row>
    <row r="6" spans="1:12" ht="14.25" customHeight="1" x14ac:dyDescent="0.25">
      <c r="A6" s="36" t="s">
        <v>87</v>
      </c>
      <c r="B6" s="46" t="s">
        <v>88</v>
      </c>
      <c r="C6" s="36" t="s">
        <v>79</v>
      </c>
      <c r="D6" s="36" t="s">
        <v>89</v>
      </c>
      <c r="E6" s="47">
        <v>115547</v>
      </c>
      <c r="F6" s="94" t="str">
        <f t="shared" si="0"/>
        <v>0</v>
      </c>
      <c r="L6" s="103"/>
    </row>
    <row r="7" spans="1:12" ht="14.25" customHeight="1" x14ac:dyDescent="0.25">
      <c r="A7" s="36" t="s">
        <v>90</v>
      </c>
      <c r="B7" s="46" t="s">
        <v>47</v>
      </c>
      <c r="C7" s="36" t="s">
        <v>76</v>
      </c>
      <c r="D7" s="36" t="s">
        <v>80</v>
      </c>
      <c r="E7" s="47">
        <v>69212</v>
      </c>
      <c r="F7" s="94" t="str">
        <f t="shared" si="0"/>
        <v>10000</v>
      </c>
      <c r="L7" s="103"/>
    </row>
    <row r="8" spans="1:12" ht="14.25" customHeight="1" x14ac:dyDescent="0.25">
      <c r="A8" s="36" t="s">
        <v>91</v>
      </c>
      <c r="B8" s="46" t="s">
        <v>86</v>
      </c>
      <c r="C8" s="36" t="s">
        <v>76</v>
      </c>
      <c r="D8" s="36" t="s">
        <v>83</v>
      </c>
      <c r="E8" s="47">
        <v>120198</v>
      </c>
      <c r="F8" s="94" t="str">
        <f t="shared" si="0"/>
        <v>0</v>
      </c>
      <c r="L8" s="103"/>
    </row>
    <row r="9" spans="1:12" ht="14.25" customHeight="1" x14ac:dyDescent="0.25">
      <c r="A9" s="36" t="s">
        <v>92</v>
      </c>
      <c r="B9" s="46" t="s">
        <v>93</v>
      </c>
      <c r="C9" s="36" t="s">
        <v>76</v>
      </c>
      <c r="D9" s="36" t="s">
        <v>94</v>
      </c>
      <c r="E9" s="47">
        <v>107635</v>
      </c>
      <c r="F9" s="94" t="str">
        <f t="shared" si="0"/>
        <v>0</v>
      </c>
      <c r="L9" s="103"/>
    </row>
    <row r="10" spans="1:12" ht="14.25" customHeight="1" x14ac:dyDescent="0.25">
      <c r="A10" s="36" t="s">
        <v>95</v>
      </c>
      <c r="B10" s="46" t="s">
        <v>47</v>
      </c>
      <c r="C10" s="36" t="s">
        <v>76</v>
      </c>
      <c r="D10" s="36" t="s">
        <v>80</v>
      </c>
      <c r="E10" s="47">
        <v>113020</v>
      </c>
      <c r="F10" s="94" t="str">
        <f t="shared" si="0"/>
        <v>10000</v>
      </c>
      <c r="L10" s="103"/>
    </row>
    <row r="11" spans="1:12" ht="14.25" customHeight="1" x14ac:dyDescent="0.25">
      <c r="A11" s="36" t="s">
        <v>96</v>
      </c>
      <c r="B11" s="46" t="s">
        <v>86</v>
      </c>
      <c r="C11" s="36" t="s">
        <v>76</v>
      </c>
      <c r="D11" s="36" t="s">
        <v>80</v>
      </c>
      <c r="E11" s="47">
        <v>82341</v>
      </c>
      <c r="F11" s="94" t="str">
        <f t="shared" si="0"/>
        <v>0</v>
      </c>
      <c r="L11" s="103"/>
    </row>
    <row r="12" spans="1:12" ht="14.25" customHeight="1" x14ac:dyDescent="0.25">
      <c r="A12" s="36" t="s">
        <v>97</v>
      </c>
      <c r="B12" s="46" t="s">
        <v>93</v>
      </c>
      <c r="C12" s="36" t="s">
        <v>76</v>
      </c>
      <c r="D12" s="36" t="s">
        <v>77</v>
      </c>
      <c r="E12" s="47">
        <v>98598</v>
      </c>
      <c r="F12" s="94" t="str">
        <f t="shared" si="0"/>
        <v>0</v>
      </c>
      <c r="L12" s="103"/>
    </row>
    <row r="13" spans="1:12" ht="14.25" customHeight="1" x14ac:dyDescent="0.25">
      <c r="A13" s="36" t="s">
        <v>98</v>
      </c>
      <c r="B13" s="46" t="s">
        <v>93</v>
      </c>
      <c r="C13" s="36" t="s">
        <v>76</v>
      </c>
      <c r="D13" s="36" t="s">
        <v>80</v>
      </c>
      <c r="E13" s="47">
        <v>46350</v>
      </c>
      <c r="F13" s="94" t="str">
        <f t="shared" si="0"/>
        <v>0</v>
      </c>
      <c r="L13" s="103"/>
    </row>
    <row r="14" spans="1:12" ht="14.25" customHeight="1" x14ac:dyDescent="0.25">
      <c r="A14" s="36" t="s">
        <v>99</v>
      </c>
      <c r="B14" s="46" t="s">
        <v>93</v>
      </c>
      <c r="C14" s="36" t="s">
        <v>76</v>
      </c>
      <c r="D14" s="36" t="s">
        <v>80</v>
      </c>
      <c r="E14" s="47">
        <v>61076</v>
      </c>
      <c r="F14" s="94" t="str">
        <f t="shared" si="0"/>
        <v>0</v>
      </c>
      <c r="L14" s="103"/>
    </row>
    <row r="15" spans="1:12" ht="14.25" customHeight="1" x14ac:dyDescent="0.25">
      <c r="A15" s="36" t="s">
        <v>100</v>
      </c>
      <c r="B15" s="46" t="s">
        <v>47</v>
      </c>
      <c r="C15" s="36" t="s">
        <v>76</v>
      </c>
      <c r="D15" s="36" t="s">
        <v>80</v>
      </c>
      <c r="E15" s="47">
        <v>107968</v>
      </c>
      <c r="F15" s="94" t="str">
        <f t="shared" si="0"/>
        <v>10000</v>
      </c>
      <c r="L15" s="103"/>
    </row>
    <row r="16" spans="1:12" ht="14.25" customHeight="1" x14ac:dyDescent="0.25">
      <c r="A16" s="36" t="s">
        <v>101</v>
      </c>
      <c r="B16" s="46" t="s">
        <v>88</v>
      </c>
      <c r="C16" s="36" t="s">
        <v>76</v>
      </c>
      <c r="D16" s="36" t="s">
        <v>77</v>
      </c>
      <c r="E16" s="47">
        <v>102146</v>
      </c>
      <c r="F16" s="94" t="str">
        <f t="shared" si="0"/>
        <v>0</v>
      </c>
      <c r="L16" s="103"/>
    </row>
    <row r="17" spans="1:12" ht="14.25" customHeight="1" x14ac:dyDescent="0.25">
      <c r="A17" s="36" t="s">
        <v>102</v>
      </c>
      <c r="B17" s="46" t="s">
        <v>44</v>
      </c>
      <c r="C17" s="36" t="s">
        <v>76</v>
      </c>
      <c r="D17" s="36" t="s">
        <v>89</v>
      </c>
      <c r="E17" s="47">
        <v>46009</v>
      </c>
      <c r="F17" s="94" t="str">
        <f t="shared" si="0"/>
        <v>0</v>
      </c>
      <c r="L17" s="103"/>
    </row>
    <row r="18" spans="1:12" ht="14.25" customHeight="1" x14ac:dyDescent="0.25">
      <c r="A18" s="36" t="s">
        <v>103</v>
      </c>
      <c r="B18" s="46" t="s">
        <v>63</v>
      </c>
      <c r="C18" s="36" t="s">
        <v>76</v>
      </c>
      <c r="D18" s="36" t="s">
        <v>77</v>
      </c>
      <c r="E18" s="47">
        <v>53399</v>
      </c>
      <c r="F18" s="94" t="str">
        <f t="shared" si="0"/>
        <v>0</v>
      </c>
      <c r="L18" s="103"/>
    </row>
    <row r="19" spans="1:12" ht="14.25" customHeight="1" x14ac:dyDescent="0.25">
      <c r="A19" s="36" t="s">
        <v>104</v>
      </c>
      <c r="B19" s="46" t="s">
        <v>63</v>
      </c>
      <c r="C19" s="36" t="s">
        <v>76</v>
      </c>
      <c r="D19" s="36" t="s">
        <v>80</v>
      </c>
      <c r="E19" s="47">
        <v>45419</v>
      </c>
      <c r="F19" s="94" t="str">
        <f t="shared" si="0"/>
        <v>0</v>
      </c>
      <c r="L19" s="103"/>
    </row>
    <row r="20" spans="1:12" ht="14.25" customHeight="1" x14ac:dyDescent="0.25">
      <c r="A20" s="36" t="s">
        <v>105</v>
      </c>
      <c r="B20" s="46" t="s">
        <v>44</v>
      </c>
      <c r="C20" s="36" t="s">
        <v>76</v>
      </c>
      <c r="D20" s="36" t="s">
        <v>89</v>
      </c>
      <c r="E20" s="47">
        <v>69038</v>
      </c>
      <c r="F20" s="94" t="str">
        <f t="shared" si="0"/>
        <v>0</v>
      </c>
      <c r="L20" s="103"/>
    </row>
    <row r="21" spans="1:12" ht="14.25" customHeight="1" x14ac:dyDescent="0.25">
      <c r="A21" s="36" t="s">
        <v>106</v>
      </c>
      <c r="B21" s="46" t="s">
        <v>63</v>
      </c>
      <c r="C21" s="36" t="s">
        <v>76</v>
      </c>
      <c r="D21" s="36" t="s">
        <v>80</v>
      </c>
      <c r="E21" s="47">
        <v>46163</v>
      </c>
      <c r="F21" s="94" t="str">
        <f t="shared" si="0"/>
        <v>0</v>
      </c>
      <c r="L21" s="103"/>
    </row>
    <row r="22" spans="1:12" ht="14.25" customHeight="1" x14ac:dyDescent="0.25">
      <c r="A22" s="36" t="s">
        <v>107</v>
      </c>
      <c r="B22" s="46" t="s">
        <v>86</v>
      </c>
      <c r="C22" s="36" t="s">
        <v>76</v>
      </c>
      <c r="D22" s="36" t="s">
        <v>77</v>
      </c>
      <c r="E22" s="47">
        <v>70990</v>
      </c>
      <c r="F22" s="94" t="str">
        <f t="shared" si="0"/>
        <v>0</v>
      </c>
      <c r="L22" s="103"/>
    </row>
    <row r="23" spans="1:12" ht="14.25" customHeight="1" x14ac:dyDescent="0.25">
      <c r="A23" s="36" t="s">
        <v>108</v>
      </c>
      <c r="B23" s="46" t="s">
        <v>88</v>
      </c>
      <c r="C23" s="36" t="s">
        <v>76</v>
      </c>
      <c r="D23" s="36" t="s">
        <v>80</v>
      </c>
      <c r="E23" s="47">
        <v>45315</v>
      </c>
      <c r="F23" s="94" t="str">
        <f t="shared" si="0"/>
        <v>0</v>
      </c>
    </row>
    <row r="24" spans="1:12" ht="14.25" customHeight="1" x14ac:dyDescent="0.25">
      <c r="A24" s="36" t="s">
        <v>109</v>
      </c>
      <c r="B24" s="46" t="s">
        <v>93</v>
      </c>
      <c r="C24" s="36" t="s">
        <v>110</v>
      </c>
      <c r="D24" s="36" t="s">
        <v>80</v>
      </c>
      <c r="E24" s="47">
        <v>102687</v>
      </c>
      <c r="F24" s="94" t="str">
        <f t="shared" si="0"/>
        <v>0</v>
      </c>
    </row>
    <row r="25" spans="1:12" ht="14.25" customHeight="1" x14ac:dyDescent="0.25">
      <c r="A25" s="36" t="s">
        <v>111</v>
      </c>
      <c r="B25" s="46" t="s">
        <v>63</v>
      </c>
      <c r="C25" s="36" t="s">
        <v>110</v>
      </c>
      <c r="D25" s="36" t="s">
        <v>80</v>
      </c>
      <c r="E25" s="47">
        <v>121213</v>
      </c>
      <c r="F25" s="94" t="str">
        <f t="shared" si="0"/>
        <v>0</v>
      </c>
    </row>
    <row r="26" spans="1:12" ht="14.25" customHeight="1" x14ac:dyDescent="0.25">
      <c r="A26" s="36" t="s">
        <v>112</v>
      </c>
      <c r="B26" s="46" t="s">
        <v>47</v>
      </c>
      <c r="C26" s="36" t="s">
        <v>110</v>
      </c>
      <c r="D26" s="36" t="s">
        <v>80</v>
      </c>
      <c r="E26" s="47">
        <v>74666</v>
      </c>
      <c r="F26" s="94" t="str">
        <f t="shared" si="0"/>
        <v>0</v>
      </c>
    </row>
    <row r="27" spans="1:12" ht="14.25" customHeight="1" x14ac:dyDescent="0.25">
      <c r="A27" s="36" t="s">
        <v>113</v>
      </c>
      <c r="B27" s="46" t="s">
        <v>86</v>
      </c>
      <c r="C27" s="36" t="s">
        <v>110</v>
      </c>
      <c r="D27" s="36" t="s">
        <v>77</v>
      </c>
      <c r="E27" s="47">
        <v>90032</v>
      </c>
      <c r="F27" s="94" t="str">
        <f t="shared" si="0"/>
        <v>0</v>
      </c>
    </row>
    <row r="28" spans="1:12" ht="14.25" customHeight="1" x14ac:dyDescent="0.25">
      <c r="A28" s="36" t="s">
        <v>114</v>
      </c>
      <c r="B28" s="46" t="s">
        <v>63</v>
      </c>
      <c r="C28" s="36" t="s">
        <v>110</v>
      </c>
      <c r="D28" s="36" t="s">
        <v>80</v>
      </c>
      <c r="E28" s="47">
        <v>43469</v>
      </c>
      <c r="F28" s="94" t="str">
        <f t="shared" si="0"/>
        <v>0</v>
      </c>
    </row>
    <row r="29" spans="1:12" ht="14.25" customHeight="1" x14ac:dyDescent="0.25">
      <c r="A29" s="36" t="s">
        <v>115</v>
      </c>
      <c r="B29" s="46" t="s">
        <v>63</v>
      </c>
      <c r="C29" s="36" t="s">
        <v>110</v>
      </c>
      <c r="D29" s="36" t="s">
        <v>83</v>
      </c>
      <c r="E29" s="47">
        <v>68870</v>
      </c>
      <c r="F29" s="94" t="str">
        <f t="shared" si="0"/>
        <v>0</v>
      </c>
    </row>
    <row r="30" spans="1:12" ht="14.25" customHeight="1" x14ac:dyDescent="0.25">
      <c r="A30" s="36" t="s">
        <v>116</v>
      </c>
      <c r="B30" s="46" t="s">
        <v>93</v>
      </c>
      <c r="C30" s="36" t="s">
        <v>110</v>
      </c>
      <c r="D30" s="36" t="s">
        <v>80</v>
      </c>
      <c r="E30" s="47">
        <v>113141</v>
      </c>
      <c r="F30" s="94" t="str">
        <f t="shared" si="0"/>
        <v>0</v>
      </c>
    </row>
    <row r="31" spans="1:12" ht="14.25" customHeight="1" x14ac:dyDescent="0.25">
      <c r="A31" s="36" t="s">
        <v>117</v>
      </c>
      <c r="B31" s="46" t="s">
        <v>63</v>
      </c>
      <c r="C31" s="36" t="s">
        <v>110</v>
      </c>
      <c r="D31" s="36" t="s">
        <v>80</v>
      </c>
      <c r="E31" s="47">
        <v>104719</v>
      </c>
      <c r="F31" s="94" t="str">
        <f t="shared" si="0"/>
        <v>0</v>
      </c>
    </row>
    <row r="32" spans="1:12" ht="14.25" customHeight="1" x14ac:dyDescent="0.25">
      <c r="A32" s="36" t="s">
        <v>118</v>
      </c>
      <c r="B32" s="46" t="s">
        <v>63</v>
      </c>
      <c r="C32" s="36" t="s">
        <v>110</v>
      </c>
      <c r="D32" s="36" t="s">
        <v>80</v>
      </c>
      <c r="E32" s="47">
        <v>61443</v>
      </c>
      <c r="F32" s="94" t="str">
        <f t="shared" si="0"/>
        <v>0</v>
      </c>
    </row>
    <row r="33" spans="1:6" ht="14.25" customHeight="1" x14ac:dyDescent="0.25">
      <c r="A33" s="36" t="s">
        <v>119</v>
      </c>
      <c r="B33" s="46" t="s">
        <v>47</v>
      </c>
      <c r="C33" s="36" t="s">
        <v>110</v>
      </c>
      <c r="D33" s="36" t="s">
        <v>80</v>
      </c>
      <c r="E33" s="47">
        <v>115351</v>
      </c>
      <c r="F33" s="94" t="str">
        <f t="shared" si="0"/>
        <v>0</v>
      </c>
    </row>
    <row r="34" spans="1:6" ht="14.25" customHeight="1" x14ac:dyDescent="0.25">
      <c r="A34" s="36" t="s">
        <v>120</v>
      </c>
      <c r="B34" s="46" t="s">
        <v>47</v>
      </c>
      <c r="C34" s="36" t="s">
        <v>110</v>
      </c>
      <c r="D34" s="36" t="s">
        <v>83</v>
      </c>
      <c r="E34" s="47">
        <v>71321</v>
      </c>
      <c r="F34" s="94" t="str">
        <f t="shared" si="0"/>
        <v>0</v>
      </c>
    </row>
    <row r="35" spans="1:6" ht="14.25" customHeight="1" x14ac:dyDescent="0.25">
      <c r="A35" s="36" t="s">
        <v>121</v>
      </c>
      <c r="B35" s="46" t="s">
        <v>44</v>
      </c>
      <c r="C35" s="36" t="s">
        <v>110</v>
      </c>
      <c r="D35" s="36" t="s">
        <v>80</v>
      </c>
      <c r="E35" s="47">
        <v>124798</v>
      </c>
      <c r="F35" s="94" t="str">
        <f t="shared" si="0"/>
        <v>0</v>
      </c>
    </row>
    <row r="36" spans="1:6" ht="14.25" customHeight="1" x14ac:dyDescent="0.25">
      <c r="A36" s="36" t="s">
        <v>122</v>
      </c>
      <c r="B36" s="46" t="s">
        <v>47</v>
      </c>
      <c r="C36" s="36" t="s">
        <v>110</v>
      </c>
      <c r="D36" s="36" t="s">
        <v>80</v>
      </c>
      <c r="E36" s="47">
        <v>96545</v>
      </c>
      <c r="F36" s="94" t="str">
        <f t="shared" si="0"/>
        <v>0</v>
      </c>
    </row>
    <row r="37" spans="1:6" ht="14.25" customHeight="1" x14ac:dyDescent="0.25">
      <c r="A37" s="36" t="s">
        <v>123</v>
      </c>
      <c r="B37" s="46" t="s">
        <v>93</v>
      </c>
      <c r="C37" s="36" t="s">
        <v>110</v>
      </c>
      <c r="D37" s="36" t="s">
        <v>83</v>
      </c>
      <c r="E37" s="47">
        <v>98833</v>
      </c>
      <c r="F37" s="94" t="str">
        <f t="shared" si="0"/>
        <v>0</v>
      </c>
    </row>
    <row r="38" spans="1:6" ht="14.25" customHeight="1" x14ac:dyDescent="0.25">
      <c r="A38" s="36" t="s">
        <v>124</v>
      </c>
      <c r="B38" s="46" t="s">
        <v>47</v>
      </c>
      <c r="C38" s="36" t="s">
        <v>125</v>
      </c>
      <c r="D38" s="36" t="s">
        <v>83</v>
      </c>
      <c r="E38" s="47">
        <v>124698</v>
      </c>
      <c r="F38" s="94" t="str">
        <f t="shared" si="0"/>
        <v>0</v>
      </c>
    </row>
    <row r="39" spans="1:6" ht="14.25" customHeight="1" x14ac:dyDescent="0.25">
      <c r="A39" s="36" t="s">
        <v>126</v>
      </c>
      <c r="B39" s="46" t="s">
        <v>63</v>
      </c>
      <c r="C39" s="36" t="s">
        <v>125</v>
      </c>
      <c r="D39" s="36" t="s">
        <v>80</v>
      </c>
      <c r="E39" s="47">
        <v>106453</v>
      </c>
      <c r="F39" s="94" t="str">
        <f t="shared" si="0"/>
        <v>0</v>
      </c>
    </row>
    <row r="40" spans="1:6" ht="14.25" customHeight="1" x14ac:dyDescent="0.25">
      <c r="A40" s="36" t="s">
        <v>127</v>
      </c>
      <c r="B40" s="46" t="s">
        <v>93</v>
      </c>
      <c r="C40" s="36" t="s">
        <v>125</v>
      </c>
      <c r="D40" s="36" t="s">
        <v>80</v>
      </c>
      <c r="E40" s="47">
        <v>88169</v>
      </c>
      <c r="F40" s="94" t="str">
        <f t="shared" si="0"/>
        <v>0</v>
      </c>
    </row>
    <row r="41" spans="1:6" ht="14.25" customHeight="1" x14ac:dyDescent="0.25">
      <c r="A41" s="36" t="s">
        <v>128</v>
      </c>
      <c r="B41" s="46" t="s">
        <v>88</v>
      </c>
      <c r="C41" s="36" t="s">
        <v>125</v>
      </c>
      <c r="D41" s="36" t="s">
        <v>89</v>
      </c>
      <c r="E41" s="47">
        <v>83157</v>
      </c>
      <c r="F41" s="94" t="str">
        <f t="shared" si="0"/>
        <v>0</v>
      </c>
    </row>
    <row r="42" spans="1:6" ht="14.25" customHeight="1" x14ac:dyDescent="0.25">
      <c r="A42" s="36" t="s">
        <v>129</v>
      </c>
      <c r="B42" s="46" t="s">
        <v>44</v>
      </c>
      <c r="C42" s="36" t="s">
        <v>125</v>
      </c>
      <c r="D42" s="36" t="s">
        <v>80</v>
      </c>
      <c r="E42" s="47">
        <v>71963</v>
      </c>
      <c r="F42" s="94" t="str">
        <f t="shared" si="0"/>
        <v>0</v>
      </c>
    </row>
    <row r="43" spans="1:6" ht="14.25" customHeight="1" x14ac:dyDescent="0.25">
      <c r="A43" s="36" t="s">
        <v>130</v>
      </c>
      <c r="B43" s="46" t="s">
        <v>47</v>
      </c>
      <c r="C43" s="36" t="s">
        <v>125</v>
      </c>
      <c r="D43" s="36" t="s">
        <v>80</v>
      </c>
      <c r="E43" s="47">
        <v>84121</v>
      </c>
      <c r="F43" s="94" t="str">
        <f t="shared" si="0"/>
        <v>0</v>
      </c>
    </row>
    <row r="44" spans="1:6" ht="14.25" customHeight="1" x14ac:dyDescent="0.25">
      <c r="A44" s="36" t="s">
        <v>131</v>
      </c>
      <c r="B44" s="46" t="s">
        <v>93</v>
      </c>
      <c r="C44" s="36" t="s">
        <v>125</v>
      </c>
      <c r="D44" s="36" t="s">
        <v>83</v>
      </c>
      <c r="E44" s="47">
        <v>73059</v>
      </c>
      <c r="F44" s="94" t="str">
        <f t="shared" si="0"/>
        <v>0</v>
      </c>
    </row>
    <row r="45" spans="1:6" ht="14.25" customHeight="1" x14ac:dyDescent="0.25">
      <c r="A45" s="36" t="s">
        <v>132</v>
      </c>
      <c r="B45" s="46" t="s">
        <v>93</v>
      </c>
      <c r="C45" s="36" t="s">
        <v>125</v>
      </c>
      <c r="D45" s="36" t="s">
        <v>80</v>
      </c>
      <c r="E45" s="47">
        <v>115255</v>
      </c>
      <c r="F45" s="94" t="str">
        <f t="shared" si="0"/>
        <v>0</v>
      </c>
    </row>
    <row r="46" spans="1:6" ht="14.25" customHeight="1" x14ac:dyDescent="0.25">
      <c r="A46" s="36" t="s">
        <v>133</v>
      </c>
      <c r="B46" s="46" t="s">
        <v>86</v>
      </c>
      <c r="C46" s="36" t="s">
        <v>125</v>
      </c>
      <c r="D46" s="36" t="s">
        <v>80</v>
      </c>
      <c r="E46" s="47">
        <v>75259</v>
      </c>
      <c r="F46" s="94" t="str">
        <f t="shared" si="0"/>
        <v>0</v>
      </c>
    </row>
    <row r="47" spans="1:6" ht="14.25" customHeight="1" x14ac:dyDescent="0.25">
      <c r="A47" s="36" t="s">
        <v>134</v>
      </c>
      <c r="B47" s="46" t="s">
        <v>47</v>
      </c>
      <c r="C47" s="36" t="s">
        <v>125</v>
      </c>
      <c r="D47" s="36" t="s">
        <v>83</v>
      </c>
      <c r="E47" s="47">
        <v>104597</v>
      </c>
      <c r="F47" s="94" t="str">
        <f t="shared" si="0"/>
        <v>0</v>
      </c>
    </row>
    <row r="48" spans="1:6" ht="14.25" customHeight="1" x14ac:dyDescent="0.25">
      <c r="A48" s="36" t="s">
        <v>135</v>
      </c>
      <c r="B48" s="46" t="s">
        <v>86</v>
      </c>
      <c r="C48" s="36" t="s">
        <v>125</v>
      </c>
      <c r="D48" s="36" t="s">
        <v>83</v>
      </c>
      <c r="E48" s="47">
        <v>124141</v>
      </c>
      <c r="F48" s="94" t="str">
        <f t="shared" si="0"/>
        <v>0</v>
      </c>
    </row>
    <row r="49" spans="1:6" ht="14.25" customHeight="1" x14ac:dyDescent="0.25">
      <c r="A49" s="36" t="s">
        <v>136</v>
      </c>
      <c r="B49" s="46" t="s">
        <v>93</v>
      </c>
      <c r="C49" s="36" t="s">
        <v>125</v>
      </c>
      <c r="D49" s="36" t="s">
        <v>77</v>
      </c>
      <c r="E49" s="47">
        <v>119465</v>
      </c>
      <c r="F49" s="94" t="str">
        <f t="shared" si="0"/>
        <v>0</v>
      </c>
    </row>
    <row r="50" spans="1:6" ht="14.25" customHeight="1" x14ac:dyDescent="0.25">
      <c r="A50" s="36" t="s">
        <v>137</v>
      </c>
      <c r="B50" s="46" t="s">
        <v>63</v>
      </c>
      <c r="C50" s="36" t="s">
        <v>125</v>
      </c>
      <c r="D50" s="36" t="s">
        <v>89</v>
      </c>
      <c r="E50" s="47">
        <v>51489</v>
      </c>
      <c r="F50" s="94" t="str">
        <f t="shared" si="0"/>
        <v>0</v>
      </c>
    </row>
    <row r="51" spans="1:6" ht="14.25" customHeight="1" x14ac:dyDescent="0.25">
      <c r="A51" s="36" t="s">
        <v>138</v>
      </c>
      <c r="B51" s="46" t="s">
        <v>47</v>
      </c>
      <c r="C51" s="36" t="s">
        <v>125</v>
      </c>
      <c r="D51" s="36" t="s">
        <v>80</v>
      </c>
      <c r="E51" s="47">
        <v>46075</v>
      </c>
      <c r="F51" s="94" t="str">
        <f t="shared" si="0"/>
        <v>0</v>
      </c>
    </row>
    <row r="52" spans="1:6" ht="14.25" customHeight="1" x14ac:dyDescent="0.25">
      <c r="A52" s="36" t="s">
        <v>139</v>
      </c>
      <c r="B52" s="46" t="s">
        <v>63</v>
      </c>
      <c r="C52" s="36" t="s">
        <v>125</v>
      </c>
      <c r="D52" s="36" t="s">
        <v>89</v>
      </c>
      <c r="E52" s="47">
        <v>102833</v>
      </c>
      <c r="F52" s="94" t="str">
        <f t="shared" si="0"/>
        <v>0</v>
      </c>
    </row>
    <row r="53" spans="1:6" ht="14.25" customHeight="1" x14ac:dyDescent="0.25">
      <c r="A53" s="36" t="s">
        <v>140</v>
      </c>
      <c r="B53" s="46" t="s">
        <v>63</v>
      </c>
      <c r="C53" s="36" t="s">
        <v>125</v>
      </c>
      <c r="D53" s="36" t="s">
        <v>83</v>
      </c>
      <c r="E53" s="47">
        <v>65490</v>
      </c>
      <c r="F53" s="94" t="str">
        <f t="shared" si="0"/>
        <v>0</v>
      </c>
    </row>
    <row r="54" spans="1:6" ht="14.25" customHeight="1" x14ac:dyDescent="0.25">
      <c r="A54" s="36" t="s">
        <v>141</v>
      </c>
      <c r="B54" s="46" t="s">
        <v>93</v>
      </c>
      <c r="C54" s="36" t="s">
        <v>125</v>
      </c>
      <c r="D54" s="36" t="s">
        <v>80</v>
      </c>
      <c r="E54" s="47">
        <v>109822</v>
      </c>
      <c r="F54" s="94" t="str">
        <f t="shared" si="0"/>
        <v>0</v>
      </c>
    </row>
    <row r="55" spans="1:6" ht="14.25" customHeight="1" x14ac:dyDescent="0.25">
      <c r="A55" s="36" t="s">
        <v>142</v>
      </c>
      <c r="B55" s="46" t="s">
        <v>47</v>
      </c>
      <c r="C55" s="36" t="s">
        <v>125</v>
      </c>
      <c r="D55" s="36" t="s">
        <v>80</v>
      </c>
      <c r="E55" s="47">
        <v>93149</v>
      </c>
      <c r="F55" s="94" t="str">
        <f t="shared" si="0"/>
        <v>0</v>
      </c>
    </row>
    <row r="56" spans="1:6" ht="14.25" customHeight="1" x14ac:dyDescent="0.25">
      <c r="A56" s="36" t="s">
        <v>143</v>
      </c>
      <c r="B56" s="46" t="s">
        <v>47</v>
      </c>
      <c r="C56" s="36" t="s">
        <v>125</v>
      </c>
      <c r="D56" s="36" t="s">
        <v>89</v>
      </c>
      <c r="E56" s="47">
        <v>79729</v>
      </c>
      <c r="F56" s="94" t="str">
        <f t="shared" si="0"/>
        <v>0</v>
      </c>
    </row>
    <row r="57" spans="1:6" ht="14.25" customHeight="1" x14ac:dyDescent="0.25">
      <c r="A57" s="36" t="s">
        <v>144</v>
      </c>
      <c r="B57" s="46" t="s">
        <v>44</v>
      </c>
      <c r="C57" s="36" t="s">
        <v>125</v>
      </c>
      <c r="D57" s="36" t="s">
        <v>80</v>
      </c>
      <c r="E57" s="47">
        <v>54814</v>
      </c>
      <c r="F57" s="94" t="str">
        <f t="shared" si="0"/>
        <v>0</v>
      </c>
    </row>
    <row r="58" spans="1:6" ht="14.25" customHeight="1" x14ac:dyDescent="0.25">
      <c r="A58" s="36" t="s">
        <v>145</v>
      </c>
      <c r="B58" s="46" t="s">
        <v>93</v>
      </c>
      <c r="C58" s="36" t="s">
        <v>125</v>
      </c>
      <c r="D58" s="36" t="s">
        <v>80</v>
      </c>
      <c r="E58" s="47">
        <v>96191</v>
      </c>
      <c r="F58" s="94" t="str">
        <f t="shared" si="0"/>
        <v>0</v>
      </c>
    </row>
    <row r="59" spans="1:6" ht="14.25" customHeight="1" x14ac:dyDescent="0.25">
      <c r="A59" s="36" t="s">
        <v>146</v>
      </c>
      <c r="B59" s="46" t="s">
        <v>63</v>
      </c>
      <c r="C59" s="36" t="s">
        <v>125</v>
      </c>
      <c r="D59" s="36" t="s">
        <v>80</v>
      </c>
      <c r="E59" s="47">
        <v>112396</v>
      </c>
      <c r="F59" s="94" t="str">
        <f t="shared" si="0"/>
        <v>0</v>
      </c>
    </row>
    <row r="60" spans="1:6" ht="14.25" customHeight="1" x14ac:dyDescent="0.25">
      <c r="A60" s="36" t="s">
        <v>147</v>
      </c>
      <c r="B60" s="46" t="s">
        <v>47</v>
      </c>
      <c r="C60" s="36" t="s">
        <v>125</v>
      </c>
      <c r="D60" s="36" t="s">
        <v>80</v>
      </c>
      <c r="E60" s="47">
        <v>118240</v>
      </c>
      <c r="F60" s="94" t="str">
        <f t="shared" si="0"/>
        <v>0</v>
      </c>
    </row>
    <row r="61" spans="1:6" ht="14.25" customHeight="1" x14ac:dyDescent="0.25">
      <c r="A61" s="36" t="s">
        <v>148</v>
      </c>
      <c r="B61" s="46" t="s">
        <v>47</v>
      </c>
      <c r="C61" s="36" t="s">
        <v>125</v>
      </c>
      <c r="D61" s="36" t="s">
        <v>80</v>
      </c>
      <c r="E61" s="47">
        <v>114408</v>
      </c>
      <c r="F61" s="94" t="str">
        <f t="shared" si="0"/>
        <v>0</v>
      </c>
    </row>
    <row r="62" spans="1:6" ht="14.25" customHeight="1" x14ac:dyDescent="0.25">
      <c r="A62" s="36" t="s">
        <v>149</v>
      </c>
      <c r="B62" s="46" t="s">
        <v>93</v>
      </c>
      <c r="C62" s="36" t="s">
        <v>125</v>
      </c>
      <c r="D62" s="36" t="s">
        <v>80</v>
      </c>
      <c r="E62" s="47">
        <v>104133</v>
      </c>
      <c r="F62" s="94" t="str">
        <f t="shared" si="0"/>
        <v>0</v>
      </c>
    </row>
    <row r="63" spans="1:6" ht="14.25" customHeight="1" x14ac:dyDescent="0.25">
      <c r="A63" s="36" t="s">
        <v>150</v>
      </c>
      <c r="B63" s="46" t="s">
        <v>86</v>
      </c>
      <c r="C63" s="36" t="s">
        <v>125</v>
      </c>
      <c r="D63" s="36" t="s">
        <v>77</v>
      </c>
      <c r="E63" s="47">
        <v>99457</v>
      </c>
      <c r="F63" s="94" t="str">
        <f t="shared" si="0"/>
        <v>0</v>
      </c>
    </row>
    <row r="64" spans="1:6" ht="14.25" customHeight="1" x14ac:dyDescent="0.25">
      <c r="A64" s="36" t="s">
        <v>151</v>
      </c>
      <c r="B64" s="46" t="s">
        <v>47</v>
      </c>
      <c r="C64" s="36" t="s">
        <v>125</v>
      </c>
      <c r="D64" s="36" t="s">
        <v>83</v>
      </c>
      <c r="E64" s="47">
        <v>49254</v>
      </c>
      <c r="F64" s="94" t="str">
        <f t="shared" si="0"/>
        <v>0</v>
      </c>
    </row>
    <row r="65" spans="1:6" ht="14.25" customHeight="1" x14ac:dyDescent="0.25">
      <c r="A65" s="36" t="s">
        <v>152</v>
      </c>
      <c r="B65" s="46" t="s">
        <v>47</v>
      </c>
      <c r="C65" s="36" t="s">
        <v>125</v>
      </c>
      <c r="D65" s="36" t="s">
        <v>83</v>
      </c>
      <c r="E65" s="47">
        <v>126756</v>
      </c>
      <c r="F65" s="94" t="str">
        <f t="shared" si="0"/>
        <v>0</v>
      </c>
    </row>
    <row r="66" spans="1:6" ht="14.25" customHeight="1" x14ac:dyDescent="0.25">
      <c r="A66" s="36" t="s">
        <v>153</v>
      </c>
      <c r="B66" s="46" t="s">
        <v>88</v>
      </c>
      <c r="C66" s="36" t="s">
        <v>125</v>
      </c>
      <c r="D66" s="36" t="s">
        <v>80</v>
      </c>
      <c r="E66" s="47">
        <v>115133</v>
      </c>
      <c r="F66" s="94" t="str">
        <f t="shared" si="0"/>
        <v>0</v>
      </c>
    </row>
    <row r="67" spans="1:6" ht="14.25" customHeight="1" x14ac:dyDescent="0.25">
      <c r="A67" s="36" t="s">
        <v>154</v>
      </c>
      <c r="B67" s="46" t="s">
        <v>47</v>
      </c>
      <c r="C67" s="36" t="s">
        <v>125</v>
      </c>
      <c r="D67" s="36" t="s">
        <v>89</v>
      </c>
      <c r="E67" s="47">
        <v>101108</v>
      </c>
      <c r="F67" s="94" t="str">
        <f t="shared" ref="F67:F130" si="1">IF(AND(B67=$G$1,OR(C67=$I$1,D67=$K$1)),"10000","0")</f>
        <v>0</v>
      </c>
    </row>
    <row r="68" spans="1:6" ht="14.25" customHeight="1" x14ac:dyDescent="0.25">
      <c r="A68" s="36" t="s">
        <v>155</v>
      </c>
      <c r="B68" s="46" t="s">
        <v>47</v>
      </c>
      <c r="C68" s="36" t="s">
        <v>125</v>
      </c>
      <c r="D68" s="36" t="s">
        <v>80</v>
      </c>
      <c r="E68" s="47">
        <v>62211</v>
      </c>
      <c r="F68" s="94" t="str">
        <f t="shared" si="1"/>
        <v>0</v>
      </c>
    </row>
    <row r="69" spans="1:6" ht="14.25" customHeight="1" x14ac:dyDescent="0.25">
      <c r="A69" s="36" t="s">
        <v>156</v>
      </c>
      <c r="B69" s="46" t="s">
        <v>63</v>
      </c>
      <c r="C69" s="36" t="s">
        <v>125</v>
      </c>
      <c r="D69" s="36" t="s">
        <v>80</v>
      </c>
      <c r="E69" s="47">
        <v>70796</v>
      </c>
      <c r="F69" s="94" t="str">
        <f t="shared" si="1"/>
        <v>0</v>
      </c>
    </row>
    <row r="70" spans="1:6" ht="14.25" customHeight="1" x14ac:dyDescent="0.25">
      <c r="A70" s="36" t="s">
        <v>157</v>
      </c>
      <c r="B70" s="46" t="s">
        <v>47</v>
      </c>
      <c r="C70" s="36" t="s">
        <v>125</v>
      </c>
      <c r="D70" s="36" t="s">
        <v>80</v>
      </c>
      <c r="E70" s="47">
        <v>67727</v>
      </c>
      <c r="F70" s="94" t="str">
        <f t="shared" si="1"/>
        <v>0</v>
      </c>
    </row>
    <row r="71" spans="1:6" ht="14.25" customHeight="1" x14ac:dyDescent="0.25">
      <c r="A71" s="36" t="s">
        <v>158</v>
      </c>
      <c r="B71" s="46" t="s">
        <v>63</v>
      </c>
      <c r="C71" s="36" t="s">
        <v>125</v>
      </c>
      <c r="D71" s="36" t="s">
        <v>80</v>
      </c>
      <c r="E71" s="47">
        <v>109199</v>
      </c>
      <c r="F71" s="94" t="str">
        <f t="shared" si="1"/>
        <v>0</v>
      </c>
    </row>
    <row r="72" spans="1:6" ht="14.25" customHeight="1" x14ac:dyDescent="0.25">
      <c r="A72" s="36" t="s">
        <v>159</v>
      </c>
      <c r="B72" s="46" t="s">
        <v>93</v>
      </c>
      <c r="C72" s="36" t="s">
        <v>125</v>
      </c>
      <c r="D72" s="36" t="s">
        <v>83</v>
      </c>
      <c r="E72" s="47">
        <v>119300</v>
      </c>
      <c r="F72" s="94" t="str">
        <f t="shared" si="1"/>
        <v>0</v>
      </c>
    </row>
    <row r="73" spans="1:6" ht="14.25" customHeight="1" x14ac:dyDescent="0.25">
      <c r="A73" s="36" t="s">
        <v>160</v>
      </c>
      <c r="B73" s="46" t="s">
        <v>47</v>
      </c>
      <c r="C73" s="36" t="s">
        <v>125</v>
      </c>
      <c r="D73" s="36" t="s">
        <v>80</v>
      </c>
      <c r="E73" s="47">
        <v>124619</v>
      </c>
      <c r="F73" s="94" t="str">
        <f t="shared" si="1"/>
        <v>0</v>
      </c>
    </row>
    <row r="74" spans="1:6" ht="14.25" customHeight="1" x14ac:dyDescent="0.25">
      <c r="A74" s="36" t="s">
        <v>161</v>
      </c>
      <c r="B74" s="46" t="s">
        <v>47</v>
      </c>
      <c r="C74" s="36" t="s">
        <v>125</v>
      </c>
      <c r="D74" s="36" t="s">
        <v>77</v>
      </c>
      <c r="E74" s="47">
        <v>62470</v>
      </c>
      <c r="F74" s="94" t="str">
        <f t="shared" si="1"/>
        <v>10000</v>
      </c>
    </row>
    <row r="75" spans="1:6" ht="14.25" customHeight="1" x14ac:dyDescent="0.25">
      <c r="A75" s="36" t="s">
        <v>162</v>
      </c>
      <c r="B75" s="46" t="s">
        <v>47</v>
      </c>
      <c r="C75" s="36" t="s">
        <v>125</v>
      </c>
      <c r="D75" s="36" t="s">
        <v>77</v>
      </c>
      <c r="E75" s="47">
        <v>53191</v>
      </c>
      <c r="F75" s="94" t="str">
        <f t="shared" si="1"/>
        <v>10000</v>
      </c>
    </row>
    <row r="76" spans="1:6" ht="14.25" customHeight="1" x14ac:dyDescent="0.25">
      <c r="A76" s="36" t="s">
        <v>163</v>
      </c>
      <c r="B76" s="46" t="s">
        <v>63</v>
      </c>
      <c r="C76" s="36" t="s">
        <v>125</v>
      </c>
      <c r="D76" s="36" t="s">
        <v>83</v>
      </c>
      <c r="E76" s="47">
        <v>45299</v>
      </c>
      <c r="F76" s="94" t="str">
        <f t="shared" si="1"/>
        <v>0</v>
      </c>
    </row>
    <row r="77" spans="1:6" ht="14.25" customHeight="1" x14ac:dyDescent="0.25">
      <c r="A77" s="36" t="s">
        <v>164</v>
      </c>
      <c r="B77" s="46" t="s">
        <v>44</v>
      </c>
      <c r="C77" s="36" t="s">
        <v>125</v>
      </c>
      <c r="D77" s="36" t="s">
        <v>83</v>
      </c>
      <c r="E77" s="47">
        <v>118113</v>
      </c>
      <c r="F77" s="94" t="str">
        <f t="shared" si="1"/>
        <v>0</v>
      </c>
    </row>
    <row r="78" spans="1:6" ht="14.25" customHeight="1" x14ac:dyDescent="0.25">
      <c r="A78" s="36" t="s">
        <v>165</v>
      </c>
      <c r="B78" s="46" t="s">
        <v>63</v>
      </c>
      <c r="C78" s="36" t="s">
        <v>125</v>
      </c>
      <c r="D78" s="36" t="s">
        <v>83</v>
      </c>
      <c r="E78" s="47">
        <v>112624</v>
      </c>
      <c r="F78" s="94" t="str">
        <f t="shared" si="1"/>
        <v>0</v>
      </c>
    </row>
    <row r="79" spans="1:6" ht="14.25" customHeight="1" x14ac:dyDescent="0.25">
      <c r="A79" s="36" t="s">
        <v>166</v>
      </c>
      <c r="B79" s="46" t="s">
        <v>63</v>
      </c>
      <c r="C79" s="36" t="s">
        <v>125</v>
      </c>
      <c r="D79" s="36" t="s">
        <v>77</v>
      </c>
      <c r="E79" s="47">
        <v>105125</v>
      </c>
      <c r="F79" s="94" t="str">
        <f t="shared" si="1"/>
        <v>0</v>
      </c>
    </row>
    <row r="80" spans="1:6" ht="14.25" customHeight="1" x14ac:dyDescent="0.25">
      <c r="A80" s="36" t="s">
        <v>167</v>
      </c>
      <c r="B80" s="46" t="s">
        <v>93</v>
      </c>
      <c r="C80" s="36" t="s">
        <v>125</v>
      </c>
      <c r="D80" s="36" t="s">
        <v>80</v>
      </c>
      <c r="E80" s="47">
        <v>51385</v>
      </c>
      <c r="F80" s="94" t="str">
        <f t="shared" si="1"/>
        <v>0</v>
      </c>
    </row>
    <row r="81" spans="1:6" ht="14.25" customHeight="1" x14ac:dyDescent="0.25">
      <c r="A81" s="36" t="s">
        <v>168</v>
      </c>
      <c r="B81" s="46" t="s">
        <v>93</v>
      </c>
      <c r="C81" s="36" t="s">
        <v>125</v>
      </c>
      <c r="D81" s="36" t="s">
        <v>80</v>
      </c>
      <c r="E81" s="47">
        <v>82217</v>
      </c>
      <c r="F81" s="94" t="str">
        <f t="shared" si="1"/>
        <v>0</v>
      </c>
    </row>
    <row r="82" spans="1:6" ht="14.25" customHeight="1" x14ac:dyDescent="0.25">
      <c r="A82" s="36" t="s">
        <v>169</v>
      </c>
      <c r="B82" s="46" t="s">
        <v>47</v>
      </c>
      <c r="C82" s="36" t="s">
        <v>125</v>
      </c>
      <c r="D82" s="36" t="s">
        <v>77</v>
      </c>
      <c r="E82" s="47">
        <v>95620</v>
      </c>
      <c r="F82" s="94" t="str">
        <f t="shared" si="1"/>
        <v>10000</v>
      </c>
    </row>
    <row r="83" spans="1:6" ht="14.25" customHeight="1" x14ac:dyDescent="0.25">
      <c r="A83" s="36" t="s">
        <v>170</v>
      </c>
      <c r="B83" s="46" t="s">
        <v>88</v>
      </c>
      <c r="C83" s="36" t="s">
        <v>125</v>
      </c>
      <c r="D83" s="36" t="s">
        <v>83</v>
      </c>
      <c r="E83" s="47">
        <v>47514</v>
      </c>
      <c r="F83" s="94" t="str">
        <f t="shared" si="1"/>
        <v>0</v>
      </c>
    </row>
    <row r="84" spans="1:6" ht="14.25" customHeight="1" x14ac:dyDescent="0.25">
      <c r="A84" s="36" t="s">
        <v>171</v>
      </c>
      <c r="B84" s="46" t="s">
        <v>63</v>
      </c>
      <c r="C84" s="36" t="s">
        <v>125</v>
      </c>
      <c r="D84" s="36" t="s">
        <v>80</v>
      </c>
      <c r="E84" s="47">
        <v>105647</v>
      </c>
      <c r="F84" s="94" t="str">
        <f t="shared" si="1"/>
        <v>0</v>
      </c>
    </row>
    <row r="85" spans="1:6" ht="14.25" customHeight="1" x14ac:dyDescent="0.25">
      <c r="A85" s="36" t="s">
        <v>172</v>
      </c>
      <c r="B85" s="46" t="s">
        <v>93</v>
      </c>
      <c r="C85" s="36" t="s">
        <v>125</v>
      </c>
      <c r="D85" s="36" t="s">
        <v>89</v>
      </c>
      <c r="E85" s="47">
        <v>125512</v>
      </c>
      <c r="F85" s="94" t="str">
        <f t="shared" si="1"/>
        <v>0</v>
      </c>
    </row>
    <row r="86" spans="1:6" ht="14.25" customHeight="1" x14ac:dyDescent="0.25">
      <c r="A86" s="36" t="s">
        <v>173</v>
      </c>
      <c r="B86" s="46" t="s">
        <v>47</v>
      </c>
      <c r="C86" s="36" t="s">
        <v>125</v>
      </c>
      <c r="D86" s="36" t="s">
        <v>89</v>
      </c>
      <c r="E86" s="47">
        <v>45315</v>
      </c>
      <c r="F86" s="94" t="str">
        <f t="shared" si="1"/>
        <v>0</v>
      </c>
    </row>
    <row r="87" spans="1:6" ht="14.25" customHeight="1" x14ac:dyDescent="0.25">
      <c r="A87" s="36" t="s">
        <v>174</v>
      </c>
      <c r="B87" s="46" t="s">
        <v>63</v>
      </c>
      <c r="C87" s="36" t="s">
        <v>125</v>
      </c>
      <c r="D87" s="36" t="s">
        <v>83</v>
      </c>
      <c r="E87" s="47">
        <v>52224</v>
      </c>
      <c r="F87" s="94" t="str">
        <f t="shared" si="1"/>
        <v>0</v>
      </c>
    </row>
    <row r="88" spans="1:6" ht="14.25" customHeight="1" x14ac:dyDescent="0.25">
      <c r="A88" s="36" t="s">
        <v>175</v>
      </c>
      <c r="B88" s="46" t="s">
        <v>63</v>
      </c>
      <c r="C88" s="36" t="s">
        <v>125</v>
      </c>
      <c r="D88" s="36" t="s">
        <v>83</v>
      </c>
      <c r="E88" s="47">
        <v>110399</v>
      </c>
      <c r="F88" s="94" t="str">
        <f t="shared" si="1"/>
        <v>0</v>
      </c>
    </row>
    <row r="89" spans="1:6" ht="14.25" customHeight="1" x14ac:dyDescent="0.25">
      <c r="A89" s="36" t="s">
        <v>176</v>
      </c>
      <c r="B89" s="46" t="s">
        <v>63</v>
      </c>
      <c r="C89" s="36" t="s">
        <v>125</v>
      </c>
      <c r="D89" s="36" t="s">
        <v>80</v>
      </c>
      <c r="E89" s="47">
        <v>88499</v>
      </c>
      <c r="F89" s="94" t="str">
        <f t="shared" si="1"/>
        <v>0</v>
      </c>
    </row>
    <row r="90" spans="1:6" ht="14.25" customHeight="1" x14ac:dyDescent="0.25">
      <c r="A90" s="36" t="s">
        <v>177</v>
      </c>
      <c r="B90" s="46" t="s">
        <v>93</v>
      </c>
      <c r="C90" s="36" t="s">
        <v>125</v>
      </c>
      <c r="D90" s="36" t="s">
        <v>83</v>
      </c>
      <c r="E90" s="47">
        <v>104499</v>
      </c>
      <c r="F90" s="94" t="str">
        <f t="shared" si="1"/>
        <v>0</v>
      </c>
    </row>
    <row r="91" spans="1:6" ht="14.25" customHeight="1" x14ac:dyDescent="0.25">
      <c r="A91" s="36" t="s">
        <v>178</v>
      </c>
      <c r="B91" s="46" t="s">
        <v>93</v>
      </c>
      <c r="C91" s="36" t="s">
        <v>125</v>
      </c>
      <c r="D91" s="36" t="s">
        <v>80</v>
      </c>
      <c r="E91" s="47">
        <v>108152</v>
      </c>
      <c r="F91" s="94" t="str">
        <f t="shared" si="1"/>
        <v>0</v>
      </c>
    </row>
    <row r="92" spans="1:6" ht="14.25" customHeight="1" x14ac:dyDescent="0.25">
      <c r="A92" s="36" t="s">
        <v>179</v>
      </c>
      <c r="B92" s="46" t="s">
        <v>93</v>
      </c>
      <c r="C92" s="36" t="s">
        <v>125</v>
      </c>
      <c r="D92" s="36" t="s">
        <v>77</v>
      </c>
      <c r="E92" s="47">
        <v>126555</v>
      </c>
      <c r="F92" s="94" t="str">
        <f t="shared" si="1"/>
        <v>0</v>
      </c>
    </row>
    <row r="93" spans="1:6" ht="14.25" customHeight="1" x14ac:dyDescent="0.25">
      <c r="A93" s="36" t="s">
        <v>180</v>
      </c>
      <c r="B93" s="46" t="s">
        <v>47</v>
      </c>
      <c r="C93" s="36" t="s">
        <v>125</v>
      </c>
      <c r="D93" s="36" t="s">
        <v>80</v>
      </c>
      <c r="E93" s="47">
        <v>57059</v>
      </c>
      <c r="F93" s="94" t="str">
        <f t="shared" si="1"/>
        <v>0</v>
      </c>
    </row>
    <row r="94" spans="1:6" ht="14.25" customHeight="1" x14ac:dyDescent="0.25">
      <c r="A94" s="36" t="s">
        <v>181</v>
      </c>
      <c r="B94" s="46" t="s">
        <v>93</v>
      </c>
      <c r="C94" s="36" t="s">
        <v>125</v>
      </c>
      <c r="D94" s="36" t="s">
        <v>80</v>
      </c>
      <c r="E94" s="47">
        <v>123803</v>
      </c>
      <c r="F94" s="94" t="str">
        <f t="shared" si="1"/>
        <v>0</v>
      </c>
    </row>
    <row r="95" spans="1:6" ht="14.25" customHeight="1" x14ac:dyDescent="0.25">
      <c r="A95" s="36" t="s">
        <v>182</v>
      </c>
      <c r="B95" s="46" t="s">
        <v>63</v>
      </c>
      <c r="C95" s="36" t="s">
        <v>125</v>
      </c>
      <c r="D95" s="36" t="s">
        <v>77</v>
      </c>
      <c r="E95" s="47">
        <v>85917</v>
      </c>
      <c r="F95" s="94" t="str">
        <f t="shared" si="1"/>
        <v>0</v>
      </c>
    </row>
    <row r="96" spans="1:6" ht="14.25" customHeight="1" x14ac:dyDescent="0.25">
      <c r="A96" s="36" t="s">
        <v>183</v>
      </c>
      <c r="B96" s="46" t="s">
        <v>88</v>
      </c>
      <c r="C96" s="36" t="s">
        <v>125</v>
      </c>
      <c r="D96" s="36" t="s">
        <v>80</v>
      </c>
      <c r="E96" s="47">
        <v>53330</v>
      </c>
      <c r="F96" s="94" t="str">
        <f t="shared" si="1"/>
        <v>0</v>
      </c>
    </row>
    <row r="97" spans="1:6" ht="14.25" customHeight="1" x14ac:dyDescent="0.25">
      <c r="A97" s="36" t="s">
        <v>184</v>
      </c>
      <c r="B97" s="46" t="s">
        <v>93</v>
      </c>
      <c r="C97" s="36" t="s">
        <v>185</v>
      </c>
      <c r="D97" s="36" t="s">
        <v>83</v>
      </c>
      <c r="E97" s="47">
        <v>73102</v>
      </c>
      <c r="F97" s="94" t="str">
        <f t="shared" si="1"/>
        <v>0</v>
      </c>
    </row>
    <row r="98" spans="1:6" ht="14.25" customHeight="1" x14ac:dyDescent="0.25">
      <c r="A98" s="36" t="s">
        <v>186</v>
      </c>
      <c r="B98" s="46" t="s">
        <v>47</v>
      </c>
      <c r="C98" s="36" t="s">
        <v>185</v>
      </c>
      <c r="D98" s="36" t="s">
        <v>89</v>
      </c>
      <c r="E98" s="47">
        <v>112538</v>
      </c>
      <c r="F98" s="94" t="str">
        <f t="shared" si="1"/>
        <v>0</v>
      </c>
    </row>
    <row r="99" spans="1:6" ht="14.25" customHeight="1" x14ac:dyDescent="0.25">
      <c r="A99" s="36" t="s">
        <v>187</v>
      </c>
      <c r="B99" s="46" t="s">
        <v>93</v>
      </c>
      <c r="C99" s="36" t="s">
        <v>185</v>
      </c>
      <c r="D99" s="36" t="s">
        <v>83</v>
      </c>
      <c r="E99" s="47">
        <v>43819</v>
      </c>
      <c r="F99" s="94" t="str">
        <f t="shared" si="1"/>
        <v>0</v>
      </c>
    </row>
    <row r="100" spans="1:6" ht="14.25" customHeight="1" x14ac:dyDescent="0.25">
      <c r="A100" s="36" t="s">
        <v>188</v>
      </c>
      <c r="B100" s="46" t="s">
        <v>47</v>
      </c>
      <c r="C100" s="36" t="s">
        <v>185</v>
      </c>
      <c r="D100" s="36" t="s">
        <v>80</v>
      </c>
      <c r="E100" s="47">
        <v>85139</v>
      </c>
      <c r="F100" s="94" t="str">
        <f t="shared" si="1"/>
        <v>0</v>
      </c>
    </row>
    <row r="101" spans="1:6" ht="14.25" customHeight="1" x14ac:dyDescent="0.25">
      <c r="A101" s="36" t="s">
        <v>189</v>
      </c>
      <c r="B101" s="46" t="s">
        <v>47</v>
      </c>
      <c r="C101" s="36" t="s">
        <v>185</v>
      </c>
      <c r="D101" s="36" t="s">
        <v>80</v>
      </c>
      <c r="E101" s="47">
        <v>82680</v>
      </c>
      <c r="F101" s="94" t="str">
        <f t="shared" si="1"/>
        <v>0</v>
      </c>
    </row>
    <row r="102" spans="1:6" ht="14.25" customHeight="1" x14ac:dyDescent="0.25">
      <c r="A102" s="36" t="s">
        <v>190</v>
      </c>
      <c r="B102" s="46" t="s">
        <v>47</v>
      </c>
      <c r="C102" s="36" t="s">
        <v>185</v>
      </c>
      <c r="D102" s="36" t="s">
        <v>80</v>
      </c>
      <c r="E102" s="47">
        <v>103259</v>
      </c>
      <c r="F102" s="94" t="str">
        <f t="shared" si="1"/>
        <v>0</v>
      </c>
    </row>
    <row r="103" spans="1:6" ht="14.25" customHeight="1" x14ac:dyDescent="0.25">
      <c r="A103" s="36" t="s">
        <v>191</v>
      </c>
      <c r="B103" s="46" t="s">
        <v>44</v>
      </c>
      <c r="C103" s="36" t="s">
        <v>185</v>
      </c>
      <c r="D103" s="36" t="s">
        <v>80</v>
      </c>
      <c r="E103" s="47">
        <v>71073</v>
      </c>
      <c r="F103" s="94" t="str">
        <f t="shared" si="1"/>
        <v>0</v>
      </c>
    </row>
    <row r="104" spans="1:6" ht="14.25" customHeight="1" x14ac:dyDescent="0.25">
      <c r="A104" s="36" t="s">
        <v>192</v>
      </c>
      <c r="B104" s="46" t="s">
        <v>86</v>
      </c>
      <c r="C104" s="36" t="s">
        <v>185</v>
      </c>
      <c r="D104" s="36" t="s">
        <v>77</v>
      </c>
      <c r="E104" s="47">
        <v>70153</v>
      </c>
      <c r="F104" s="94" t="str">
        <f t="shared" si="1"/>
        <v>0</v>
      </c>
    </row>
    <row r="105" spans="1:6" ht="14.25" customHeight="1" x14ac:dyDescent="0.25">
      <c r="A105" s="36" t="s">
        <v>193</v>
      </c>
      <c r="B105" s="46" t="s">
        <v>93</v>
      </c>
      <c r="C105" s="36" t="s">
        <v>194</v>
      </c>
      <c r="D105" s="36" t="s">
        <v>77</v>
      </c>
      <c r="E105" s="47">
        <v>53099</v>
      </c>
      <c r="F105" s="94" t="str">
        <f t="shared" si="1"/>
        <v>0</v>
      </c>
    </row>
    <row r="106" spans="1:6" ht="14.25" customHeight="1" x14ac:dyDescent="0.25">
      <c r="A106" s="36" t="s">
        <v>195</v>
      </c>
      <c r="B106" s="46" t="s">
        <v>44</v>
      </c>
      <c r="C106" s="36" t="s">
        <v>194</v>
      </c>
      <c r="D106" s="36" t="s">
        <v>77</v>
      </c>
      <c r="E106" s="47">
        <v>52560</v>
      </c>
      <c r="F106" s="94" t="str">
        <f t="shared" si="1"/>
        <v>0</v>
      </c>
    </row>
    <row r="107" spans="1:6" ht="14.25" customHeight="1" x14ac:dyDescent="0.25">
      <c r="A107" s="36" t="s">
        <v>196</v>
      </c>
      <c r="B107" s="46" t="s">
        <v>47</v>
      </c>
      <c r="C107" s="36" t="s">
        <v>194</v>
      </c>
      <c r="D107" s="36" t="s">
        <v>80</v>
      </c>
      <c r="E107" s="47">
        <v>46834</v>
      </c>
      <c r="F107" s="94" t="str">
        <f t="shared" si="1"/>
        <v>0</v>
      </c>
    </row>
    <row r="108" spans="1:6" ht="14.25" customHeight="1" x14ac:dyDescent="0.25">
      <c r="A108" s="36" t="s">
        <v>197</v>
      </c>
      <c r="B108" s="46" t="s">
        <v>88</v>
      </c>
      <c r="C108" s="36" t="s">
        <v>194</v>
      </c>
      <c r="D108" s="36" t="s">
        <v>77</v>
      </c>
      <c r="E108" s="47">
        <v>97652</v>
      </c>
      <c r="F108" s="94" t="str">
        <f t="shared" si="1"/>
        <v>0</v>
      </c>
    </row>
    <row r="109" spans="1:6" ht="14.25" customHeight="1" x14ac:dyDescent="0.25">
      <c r="A109" s="36" t="s">
        <v>198</v>
      </c>
      <c r="B109" s="46" t="s">
        <v>93</v>
      </c>
      <c r="C109" s="36" t="s">
        <v>194</v>
      </c>
      <c r="D109" s="36" t="s">
        <v>80</v>
      </c>
      <c r="E109" s="47">
        <v>44377</v>
      </c>
      <c r="F109" s="94" t="str">
        <f t="shared" si="1"/>
        <v>0</v>
      </c>
    </row>
    <row r="110" spans="1:6" ht="14.25" customHeight="1" x14ac:dyDescent="0.25">
      <c r="A110" s="36" t="s">
        <v>199</v>
      </c>
      <c r="B110" s="46" t="s">
        <v>47</v>
      </c>
      <c r="C110" s="36" t="s">
        <v>194</v>
      </c>
      <c r="D110" s="36" t="s">
        <v>89</v>
      </c>
      <c r="E110" s="47">
        <v>84107</v>
      </c>
      <c r="F110" s="94" t="str">
        <f t="shared" si="1"/>
        <v>0</v>
      </c>
    </row>
    <row r="111" spans="1:6" ht="14.25" customHeight="1" x14ac:dyDescent="0.25">
      <c r="A111" s="36" t="s">
        <v>200</v>
      </c>
      <c r="B111" s="46" t="s">
        <v>93</v>
      </c>
      <c r="C111" s="36" t="s">
        <v>194</v>
      </c>
      <c r="D111" s="36" t="s">
        <v>80</v>
      </c>
      <c r="E111" s="47">
        <v>64749</v>
      </c>
      <c r="F111" s="94" t="str">
        <f t="shared" si="1"/>
        <v>0</v>
      </c>
    </row>
    <row r="112" spans="1:6" ht="14.25" customHeight="1" x14ac:dyDescent="0.25">
      <c r="A112" s="36" t="s">
        <v>201</v>
      </c>
      <c r="B112" s="46" t="s">
        <v>47</v>
      </c>
      <c r="C112" s="36" t="s">
        <v>194</v>
      </c>
      <c r="D112" s="36" t="s">
        <v>77</v>
      </c>
      <c r="E112" s="47">
        <v>96101</v>
      </c>
      <c r="F112" s="94" t="str">
        <f t="shared" si="1"/>
        <v>10000</v>
      </c>
    </row>
    <row r="113" spans="1:6" ht="14.25" customHeight="1" x14ac:dyDescent="0.25">
      <c r="A113" s="36" t="s">
        <v>202</v>
      </c>
      <c r="B113" s="46" t="s">
        <v>93</v>
      </c>
      <c r="C113" s="36" t="s">
        <v>194</v>
      </c>
      <c r="D113" s="36" t="s">
        <v>89</v>
      </c>
      <c r="E113" s="47">
        <v>60275</v>
      </c>
      <c r="F113" s="94" t="str">
        <f t="shared" si="1"/>
        <v>0</v>
      </c>
    </row>
    <row r="114" spans="1:6" ht="14.25" customHeight="1" x14ac:dyDescent="0.25">
      <c r="A114" s="36" t="s">
        <v>203</v>
      </c>
      <c r="B114" s="46" t="s">
        <v>86</v>
      </c>
      <c r="C114" s="36" t="s">
        <v>204</v>
      </c>
      <c r="D114" s="36" t="s">
        <v>80</v>
      </c>
      <c r="E114" s="47">
        <v>65190</v>
      </c>
      <c r="F114" s="94" t="str">
        <f t="shared" si="1"/>
        <v>0</v>
      </c>
    </row>
    <row r="115" spans="1:6" ht="14.25" customHeight="1" x14ac:dyDescent="0.25">
      <c r="A115" s="36" t="s">
        <v>205</v>
      </c>
      <c r="B115" s="46" t="s">
        <v>93</v>
      </c>
      <c r="C115" s="36" t="s">
        <v>204</v>
      </c>
      <c r="D115" s="36" t="s">
        <v>77</v>
      </c>
      <c r="E115" s="47">
        <v>121677</v>
      </c>
      <c r="F115" s="94" t="str">
        <f t="shared" si="1"/>
        <v>0</v>
      </c>
    </row>
    <row r="116" spans="1:6" ht="14.25" customHeight="1" x14ac:dyDescent="0.25">
      <c r="A116" s="36" t="s">
        <v>206</v>
      </c>
      <c r="B116" s="46" t="s">
        <v>47</v>
      </c>
      <c r="C116" s="36" t="s">
        <v>204</v>
      </c>
      <c r="D116" s="36" t="s">
        <v>89</v>
      </c>
      <c r="E116" s="47">
        <v>54749</v>
      </c>
      <c r="F116" s="94" t="str">
        <f t="shared" si="1"/>
        <v>0</v>
      </c>
    </row>
    <row r="117" spans="1:6" ht="14.25" customHeight="1" x14ac:dyDescent="0.25">
      <c r="A117" s="36" t="s">
        <v>207</v>
      </c>
      <c r="B117" s="46" t="s">
        <v>86</v>
      </c>
      <c r="C117" s="36" t="s">
        <v>204</v>
      </c>
      <c r="D117" s="36" t="s">
        <v>80</v>
      </c>
      <c r="E117" s="47">
        <v>74258</v>
      </c>
      <c r="F117" s="94" t="str">
        <f t="shared" si="1"/>
        <v>0</v>
      </c>
    </row>
    <row r="118" spans="1:6" ht="14.25" customHeight="1" x14ac:dyDescent="0.25">
      <c r="A118" s="36" t="s">
        <v>208</v>
      </c>
      <c r="B118" s="46" t="s">
        <v>88</v>
      </c>
      <c r="C118" s="36" t="s">
        <v>204</v>
      </c>
      <c r="D118" s="36" t="s">
        <v>83</v>
      </c>
      <c r="E118" s="47">
        <v>108255</v>
      </c>
      <c r="F118" s="94" t="str">
        <f t="shared" si="1"/>
        <v>0</v>
      </c>
    </row>
    <row r="119" spans="1:6" ht="14.25" customHeight="1" x14ac:dyDescent="0.25">
      <c r="A119" s="36" t="s">
        <v>209</v>
      </c>
      <c r="B119" s="46" t="s">
        <v>44</v>
      </c>
      <c r="C119" s="36" t="s">
        <v>204</v>
      </c>
      <c r="D119" s="36" t="s">
        <v>83</v>
      </c>
      <c r="E119" s="47">
        <v>121550</v>
      </c>
      <c r="F119" s="94" t="str">
        <f t="shared" si="1"/>
        <v>0</v>
      </c>
    </row>
    <row r="120" spans="1:6" ht="14.25" customHeight="1" x14ac:dyDescent="0.25">
      <c r="A120" s="36" t="s">
        <v>210</v>
      </c>
      <c r="B120" s="46" t="s">
        <v>63</v>
      </c>
      <c r="C120" s="36" t="s">
        <v>204</v>
      </c>
      <c r="D120" s="36" t="s">
        <v>77</v>
      </c>
      <c r="E120" s="47">
        <v>105911</v>
      </c>
      <c r="F120" s="94" t="str">
        <f t="shared" si="1"/>
        <v>0</v>
      </c>
    </row>
    <row r="121" spans="1:6" ht="14.25" customHeight="1" x14ac:dyDescent="0.25">
      <c r="A121" s="36" t="s">
        <v>211</v>
      </c>
      <c r="B121" s="46" t="s">
        <v>47</v>
      </c>
      <c r="C121" s="36" t="s">
        <v>204</v>
      </c>
      <c r="D121" s="36" t="s">
        <v>83</v>
      </c>
      <c r="E121" s="47">
        <v>42552</v>
      </c>
      <c r="F121" s="94" t="str">
        <f t="shared" si="1"/>
        <v>0</v>
      </c>
    </row>
    <row r="122" spans="1:6" ht="14.25" customHeight="1" x14ac:dyDescent="0.25">
      <c r="A122" s="36" t="s">
        <v>212</v>
      </c>
      <c r="B122" s="46" t="s">
        <v>93</v>
      </c>
      <c r="C122" s="36" t="s">
        <v>204</v>
      </c>
      <c r="D122" s="36" t="s">
        <v>77</v>
      </c>
      <c r="E122" s="47">
        <v>103026</v>
      </c>
      <c r="F122" s="94" t="str">
        <f t="shared" si="1"/>
        <v>0</v>
      </c>
    </row>
    <row r="123" spans="1:6" ht="14.25" customHeight="1" x14ac:dyDescent="0.25">
      <c r="A123" s="36" t="s">
        <v>213</v>
      </c>
      <c r="B123" s="46" t="s">
        <v>63</v>
      </c>
      <c r="C123" s="36" t="s">
        <v>204</v>
      </c>
      <c r="D123" s="36" t="s">
        <v>89</v>
      </c>
      <c r="E123" s="47">
        <v>57534</v>
      </c>
      <c r="F123" s="94" t="str">
        <f t="shared" si="1"/>
        <v>0</v>
      </c>
    </row>
    <row r="124" spans="1:6" ht="14.25" customHeight="1" x14ac:dyDescent="0.25">
      <c r="A124" s="36" t="s">
        <v>214</v>
      </c>
      <c r="B124" s="46" t="s">
        <v>88</v>
      </c>
      <c r="C124" s="36" t="s">
        <v>204</v>
      </c>
      <c r="D124" s="36" t="s">
        <v>80</v>
      </c>
      <c r="E124" s="47">
        <v>72104</v>
      </c>
      <c r="F124" s="94" t="str">
        <f t="shared" si="1"/>
        <v>0</v>
      </c>
    </row>
    <row r="125" spans="1:6" ht="14.25" customHeight="1" x14ac:dyDescent="0.25">
      <c r="A125" s="36" t="s">
        <v>215</v>
      </c>
      <c r="B125" s="46" t="s">
        <v>93</v>
      </c>
      <c r="C125" s="36" t="s">
        <v>204</v>
      </c>
      <c r="D125" s="36" t="s">
        <v>80</v>
      </c>
      <c r="E125" s="47">
        <v>64206</v>
      </c>
      <c r="F125" s="94" t="str">
        <f t="shared" si="1"/>
        <v>0</v>
      </c>
    </row>
    <row r="126" spans="1:6" ht="14.25" customHeight="1" x14ac:dyDescent="0.25">
      <c r="A126" s="36" t="s">
        <v>216</v>
      </c>
      <c r="B126" s="46" t="s">
        <v>47</v>
      </c>
      <c r="C126" s="36" t="s">
        <v>204</v>
      </c>
      <c r="D126" s="36" t="s">
        <v>89</v>
      </c>
      <c r="E126" s="47">
        <v>73650</v>
      </c>
      <c r="F126" s="94" t="str">
        <f t="shared" si="1"/>
        <v>0</v>
      </c>
    </row>
    <row r="127" spans="1:6" ht="14.25" customHeight="1" x14ac:dyDescent="0.25">
      <c r="A127" s="36" t="s">
        <v>217</v>
      </c>
      <c r="B127" s="46" t="s">
        <v>47</v>
      </c>
      <c r="C127" s="36" t="s">
        <v>204</v>
      </c>
      <c r="D127" s="36" t="s">
        <v>80</v>
      </c>
      <c r="E127" s="47">
        <v>67318</v>
      </c>
      <c r="F127" s="94" t="str">
        <f t="shared" si="1"/>
        <v>0</v>
      </c>
    </row>
    <row r="128" spans="1:6" ht="14.25" customHeight="1" x14ac:dyDescent="0.25">
      <c r="A128" s="36" t="s">
        <v>218</v>
      </c>
      <c r="B128" s="46" t="s">
        <v>93</v>
      </c>
      <c r="C128" s="36" t="s">
        <v>204</v>
      </c>
      <c r="D128" s="36" t="s">
        <v>80</v>
      </c>
      <c r="E128" s="47">
        <v>76680</v>
      </c>
      <c r="F128" s="94" t="str">
        <f t="shared" si="1"/>
        <v>0</v>
      </c>
    </row>
    <row r="129" spans="1:6" ht="14.25" customHeight="1" x14ac:dyDescent="0.25">
      <c r="A129" s="36" t="s">
        <v>219</v>
      </c>
      <c r="B129" s="46" t="s">
        <v>93</v>
      </c>
      <c r="C129" s="36" t="s">
        <v>204</v>
      </c>
      <c r="D129" s="36" t="s">
        <v>83</v>
      </c>
      <c r="E129" s="47">
        <v>120696</v>
      </c>
      <c r="F129" s="94" t="str">
        <f t="shared" si="1"/>
        <v>0</v>
      </c>
    </row>
    <row r="130" spans="1:6" ht="14.25" customHeight="1" x14ac:dyDescent="0.25">
      <c r="A130" s="36" t="s">
        <v>220</v>
      </c>
      <c r="B130" s="46" t="s">
        <v>47</v>
      </c>
      <c r="C130" s="36" t="s">
        <v>204</v>
      </c>
      <c r="D130" s="36" t="s">
        <v>89</v>
      </c>
      <c r="E130" s="47">
        <v>114645</v>
      </c>
      <c r="F130" s="94" t="str">
        <f t="shared" si="1"/>
        <v>0</v>
      </c>
    </row>
    <row r="131" spans="1:6" ht="14.25" customHeight="1" x14ac:dyDescent="0.25">
      <c r="A131" s="36" t="s">
        <v>221</v>
      </c>
      <c r="B131" s="46" t="s">
        <v>93</v>
      </c>
      <c r="C131" s="36" t="s">
        <v>204</v>
      </c>
      <c r="D131" s="36" t="s">
        <v>80</v>
      </c>
      <c r="E131" s="47">
        <v>50730</v>
      </c>
      <c r="F131" s="94" t="str">
        <f t="shared" ref="F131:F194" si="2">IF(AND(B131=$G$1,OR(C131=$I$1,D131=$K$1)),"10000","0")</f>
        <v>0</v>
      </c>
    </row>
    <row r="132" spans="1:6" ht="14.25" customHeight="1" x14ac:dyDescent="0.25">
      <c r="A132" s="36" t="s">
        <v>222</v>
      </c>
      <c r="B132" s="46" t="s">
        <v>88</v>
      </c>
      <c r="C132" s="36" t="s">
        <v>204</v>
      </c>
      <c r="D132" s="36" t="s">
        <v>77</v>
      </c>
      <c r="E132" s="47">
        <v>99842</v>
      </c>
      <c r="F132" s="94" t="str">
        <f t="shared" si="2"/>
        <v>0</v>
      </c>
    </row>
    <row r="133" spans="1:6" ht="14.25" customHeight="1" x14ac:dyDescent="0.25">
      <c r="A133" s="36" t="s">
        <v>223</v>
      </c>
      <c r="B133" s="46" t="s">
        <v>63</v>
      </c>
      <c r="C133" s="36" t="s">
        <v>224</v>
      </c>
      <c r="D133" s="36" t="s">
        <v>83</v>
      </c>
      <c r="E133" s="47">
        <v>51343</v>
      </c>
      <c r="F133" s="94" t="str">
        <f t="shared" si="2"/>
        <v>0</v>
      </c>
    </row>
    <row r="134" spans="1:6" ht="14.25" customHeight="1" x14ac:dyDescent="0.25">
      <c r="A134" s="36" t="s">
        <v>225</v>
      </c>
      <c r="B134" s="46" t="s">
        <v>47</v>
      </c>
      <c r="C134" s="36" t="s">
        <v>224</v>
      </c>
      <c r="D134" s="36" t="s">
        <v>77</v>
      </c>
      <c r="E134" s="47">
        <v>104771</v>
      </c>
      <c r="F134" s="94" t="str">
        <f t="shared" si="2"/>
        <v>10000</v>
      </c>
    </row>
    <row r="135" spans="1:6" ht="14.25" customHeight="1" x14ac:dyDescent="0.25">
      <c r="A135" s="36" t="s">
        <v>226</v>
      </c>
      <c r="B135" s="46" t="s">
        <v>47</v>
      </c>
      <c r="C135" s="36" t="s">
        <v>224</v>
      </c>
      <c r="D135" s="36" t="s">
        <v>77</v>
      </c>
      <c r="E135" s="47">
        <v>51746</v>
      </c>
      <c r="F135" s="94" t="str">
        <f t="shared" si="2"/>
        <v>10000</v>
      </c>
    </row>
    <row r="136" spans="1:6" ht="14.25" customHeight="1" x14ac:dyDescent="0.25">
      <c r="A136" s="36" t="s">
        <v>227</v>
      </c>
      <c r="B136" s="46" t="s">
        <v>63</v>
      </c>
      <c r="C136" s="36" t="s">
        <v>224</v>
      </c>
      <c r="D136" s="36" t="s">
        <v>77</v>
      </c>
      <c r="E136" s="47">
        <v>46397</v>
      </c>
      <c r="F136" s="94" t="str">
        <f t="shared" si="2"/>
        <v>0</v>
      </c>
    </row>
    <row r="137" spans="1:6" ht="14.25" customHeight="1" x14ac:dyDescent="0.25">
      <c r="A137" s="36" t="s">
        <v>228</v>
      </c>
      <c r="B137" s="46" t="s">
        <v>93</v>
      </c>
      <c r="C137" s="36" t="s">
        <v>224</v>
      </c>
      <c r="D137" s="36" t="s">
        <v>80</v>
      </c>
      <c r="E137" s="47">
        <v>52674</v>
      </c>
      <c r="F137" s="94" t="str">
        <f t="shared" si="2"/>
        <v>0</v>
      </c>
    </row>
    <row r="138" spans="1:6" ht="14.25" customHeight="1" x14ac:dyDescent="0.25">
      <c r="A138" s="36" t="s">
        <v>229</v>
      </c>
      <c r="B138" s="46" t="s">
        <v>47</v>
      </c>
      <c r="C138" s="36" t="s">
        <v>230</v>
      </c>
      <c r="D138" s="36" t="s">
        <v>77</v>
      </c>
      <c r="E138" s="47">
        <v>117958</v>
      </c>
      <c r="F138" s="94" t="str">
        <f t="shared" si="2"/>
        <v>10000</v>
      </c>
    </row>
    <row r="139" spans="1:6" ht="14.25" customHeight="1" x14ac:dyDescent="0.25">
      <c r="A139" s="36" t="s">
        <v>231</v>
      </c>
      <c r="B139" s="46" t="s">
        <v>93</v>
      </c>
      <c r="C139" s="36" t="s">
        <v>230</v>
      </c>
      <c r="D139" s="36" t="s">
        <v>89</v>
      </c>
      <c r="E139" s="47">
        <v>55593</v>
      </c>
      <c r="F139" s="94" t="str">
        <f t="shared" si="2"/>
        <v>0</v>
      </c>
    </row>
    <row r="140" spans="1:6" ht="14.25" customHeight="1" x14ac:dyDescent="0.25">
      <c r="A140" s="36" t="s">
        <v>232</v>
      </c>
      <c r="B140" s="46" t="s">
        <v>47</v>
      </c>
      <c r="C140" s="36" t="s">
        <v>230</v>
      </c>
      <c r="D140" s="36" t="s">
        <v>80</v>
      </c>
      <c r="E140" s="47">
        <v>46993</v>
      </c>
      <c r="F140" s="94" t="str">
        <f t="shared" si="2"/>
        <v>0</v>
      </c>
    </row>
    <row r="141" spans="1:6" ht="14.25" customHeight="1" x14ac:dyDescent="0.25">
      <c r="A141" s="36" t="s">
        <v>233</v>
      </c>
      <c r="B141" s="46" t="s">
        <v>47</v>
      </c>
      <c r="C141" s="36" t="s">
        <v>230</v>
      </c>
      <c r="D141" s="36" t="s">
        <v>80</v>
      </c>
      <c r="E141" s="47">
        <v>91950</v>
      </c>
      <c r="F141" s="94" t="str">
        <f t="shared" si="2"/>
        <v>0</v>
      </c>
    </row>
    <row r="142" spans="1:6" ht="14.25" customHeight="1" x14ac:dyDescent="0.25">
      <c r="A142" s="36" t="s">
        <v>234</v>
      </c>
      <c r="B142" s="46" t="s">
        <v>93</v>
      </c>
      <c r="C142" s="36" t="s">
        <v>230</v>
      </c>
      <c r="D142" s="36" t="s">
        <v>80</v>
      </c>
      <c r="E142" s="47">
        <v>96410</v>
      </c>
      <c r="F142" s="94" t="str">
        <f t="shared" si="2"/>
        <v>0</v>
      </c>
    </row>
    <row r="143" spans="1:6" ht="14.25" customHeight="1" x14ac:dyDescent="0.25">
      <c r="A143" s="36" t="s">
        <v>235</v>
      </c>
      <c r="B143" s="46" t="s">
        <v>47</v>
      </c>
      <c r="C143" s="36" t="s">
        <v>230</v>
      </c>
      <c r="D143" s="36" t="s">
        <v>83</v>
      </c>
      <c r="E143" s="47">
        <v>103347</v>
      </c>
      <c r="F143" s="94" t="str">
        <f t="shared" si="2"/>
        <v>0</v>
      </c>
    </row>
    <row r="144" spans="1:6" ht="14.25" customHeight="1" x14ac:dyDescent="0.25">
      <c r="A144" s="36" t="s">
        <v>236</v>
      </c>
      <c r="B144" s="46" t="s">
        <v>93</v>
      </c>
      <c r="C144" s="36" t="s">
        <v>230</v>
      </c>
      <c r="D144" s="36" t="s">
        <v>89</v>
      </c>
      <c r="E144" s="47">
        <v>118046</v>
      </c>
      <c r="F144" s="94" t="str">
        <f t="shared" si="2"/>
        <v>0</v>
      </c>
    </row>
    <row r="145" spans="1:6" ht="14.25" customHeight="1" x14ac:dyDescent="0.25">
      <c r="A145" s="36" t="s">
        <v>237</v>
      </c>
      <c r="B145" s="46" t="s">
        <v>63</v>
      </c>
      <c r="C145" s="36" t="s">
        <v>230</v>
      </c>
      <c r="D145" s="36" t="s">
        <v>89</v>
      </c>
      <c r="E145" s="47">
        <v>50029</v>
      </c>
      <c r="F145" s="94" t="str">
        <f t="shared" si="2"/>
        <v>0</v>
      </c>
    </row>
    <row r="146" spans="1:6" ht="14.25" customHeight="1" x14ac:dyDescent="0.25">
      <c r="A146" s="36" t="s">
        <v>238</v>
      </c>
      <c r="B146" s="46" t="s">
        <v>93</v>
      </c>
      <c r="C146" s="36" t="s">
        <v>230</v>
      </c>
      <c r="D146" s="36" t="s">
        <v>80</v>
      </c>
      <c r="E146" s="47">
        <v>63297</v>
      </c>
      <c r="F146" s="94" t="str">
        <f t="shared" si="2"/>
        <v>0</v>
      </c>
    </row>
    <row r="147" spans="1:6" ht="14.25" customHeight="1" x14ac:dyDescent="0.25">
      <c r="A147" s="36" t="s">
        <v>239</v>
      </c>
      <c r="B147" s="46" t="s">
        <v>47</v>
      </c>
      <c r="C147" s="36" t="s">
        <v>230</v>
      </c>
      <c r="D147" s="36" t="s">
        <v>83</v>
      </c>
      <c r="E147" s="47">
        <v>93380</v>
      </c>
      <c r="F147" s="94" t="str">
        <f t="shared" si="2"/>
        <v>0</v>
      </c>
    </row>
    <row r="148" spans="1:6" ht="14.25" customHeight="1" x14ac:dyDescent="0.25">
      <c r="A148" s="36" t="s">
        <v>240</v>
      </c>
      <c r="B148" s="46" t="s">
        <v>93</v>
      </c>
      <c r="C148" s="36" t="s">
        <v>230</v>
      </c>
      <c r="D148" s="36" t="s">
        <v>83</v>
      </c>
      <c r="E148" s="47">
        <v>100478</v>
      </c>
      <c r="F148" s="94" t="str">
        <f t="shared" si="2"/>
        <v>0</v>
      </c>
    </row>
    <row r="149" spans="1:6" ht="14.25" customHeight="1" x14ac:dyDescent="0.25">
      <c r="A149" s="36" t="s">
        <v>241</v>
      </c>
      <c r="B149" s="46" t="s">
        <v>88</v>
      </c>
      <c r="C149" s="36" t="s">
        <v>230</v>
      </c>
      <c r="D149" s="36" t="s">
        <v>77</v>
      </c>
      <c r="E149" s="47">
        <v>96780</v>
      </c>
      <c r="F149" s="94" t="str">
        <f t="shared" si="2"/>
        <v>0</v>
      </c>
    </row>
    <row r="150" spans="1:6" ht="14.25" customHeight="1" x14ac:dyDescent="0.25">
      <c r="A150" s="36" t="s">
        <v>242</v>
      </c>
      <c r="B150" s="46" t="s">
        <v>63</v>
      </c>
      <c r="C150" s="36" t="s">
        <v>230</v>
      </c>
      <c r="D150" s="36" t="s">
        <v>77</v>
      </c>
      <c r="E150" s="47">
        <v>51487</v>
      </c>
      <c r="F150" s="94" t="str">
        <f t="shared" si="2"/>
        <v>0</v>
      </c>
    </row>
    <row r="151" spans="1:6" ht="14.25" customHeight="1" x14ac:dyDescent="0.25">
      <c r="A151" s="36" t="s">
        <v>243</v>
      </c>
      <c r="B151" s="46" t="s">
        <v>47</v>
      </c>
      <c r="C151" s="36" t="s">
        <v>230</v>
      </c>
      <c r="D151" s="36" t="s">
        <v>83</v>
      </c>
      <c r="E151" s="47">
        <v>44692</v>
      </c>
      <c r="F151" s="94" t="str">
        <f t="shared" si="2"/>
        <v>0</v>
      </c>
    </row>
    <row r="152" spans="1:6" ht="14.25" customHeight="1" x14ac:dyDescent="0.25">
      <c r="A152" s="36" t="s">
        <v>244</v>
      </c>
      <c r="B152" s="46" t="s">
        <v>44</v>
      </c>
      <c r="C152" s="36" t="s">
        <v>230</v>
      </c>
      <c r="D152" s="36" t="s">
        <v>80</v>
      </c>
      <c r="E152" s="47">
        <v>114029</v>
      </c>
      <c r="F152" s="94" t="str">
        <f t="shared" si="2"/>
        <v>0</v>
      </c>
    </row>
    <row r="153" spans="1:6" ht="14.25" customHeight="1" x14ac:dyDescent="0.25">
      <c r="A153" s="36" t="s">
        <v>245</v>
      </c>
      <c r="B153" s="46" t="s">
        <v>63</v>
      </c>
      <c r="C153" s="36" t="s">
        <v>230</v>
      </c>
      <c r="D153" s="36" t="s">
        <v>80</v>
      </c>
      <c r="E153" s="47">
        <v>101481</v>
      </c>
      <c r="F153" s="94" t="str">
        <f t="shared" si="2"/>
        <v>0</v>
      </c>
    </row>
    <row r="154" spans="1:6" ht="14.25" customHeight="1" x14ac:dyDescent="0.25">
      <c r="A154" s="36" t="s">
        <v>246</v>
      </c>
      <c r="B154" s="46" t="s">
        <v>47</v>
      </c>
      <c r="C154" s="36" t="s">
        <v>230</v>
      </c>
      <c r="D154" s="36" t="s">
        <v>89</v>
      </c>
      <c r="E154" s="47">
        <v>113877</v>
      </c>
      <c r="F154" s="94" t="str">
        <f t="shared" si="2"/>
        <v>0</v>
      </c>
    </row>
    <row r="155" spans="1:6" ht="14.25" customHeight="1" x14ac:dyDescent="0.25">
      <c r="A155" s="36" t="s">
        <v>247</v>
      </c>
      <c r="B155" s="46" t="s">
        <v>93</v>
      </c>
      <c r="C155" s="36" t="s">
        <v>230</v>
      </c>
      <c r="D155" s="36" t="s">
        <v>80</v>
      </c>
      <c r="E155" s="47">
        <v>75226</v>
      </c>
      <c r="F155" s="94" t="str">
        <f t="shared" si="2"/>
        <v>0</v>
      </c>
    </row>
    <row r="156" spans="1:6" ht="14.25" customHeight="1" x14ac:dyDescent="0.25">
      <c r="A156" s="36" t="s">
        <v>248</v>
      </c>
      <c r="B156" s="46" t="s">
        <v>47</v>
      </c>
      <c r="C156" s="36" t="s">
        <v>230</v>
      </c>
      <c r="D156" s="36" t="s">
        <v>80</v>
      </c>
      <c r="E156" s="47">
        <v>62791</v>
      </c>
      <c r="F156" s="94" t="str">
        <f t="shared" si="2"/>
        <v>0</v>
      </c>
    </row>
    <row r="157" spans="1:6" ht="14.25" customHeight="1" x14ac:dyDescent="0.25">
      <c r="A157" s="36" t="s">
        <v>249</v>
      </c>
      <c r="B157" s="46" t="s">
        <v>93</v>
      </c>
      <c r="C157" s="36" t="s">
        <v>230</v>
      </c>
      <c r="D157" s="36" t="s">
        <v>77</v>
      </c>
      <c r="E157" s="47">
        <v>86093</v>
      </c>
      <c r="F157" s="94" t="str">
        <f t="shared" si="2"/>
        <v>0</v>
      </c>
    </row>
    <row r="158" spans="1:6" ht="14.25" customHeight="1" x14ac:dyDescent="0.25">
      <c r="A158" s="36" t="s">
        <v>250</v>
      </c>
      <c r="B158" s="46" t="s">
        <v>93</v>
      </c>
      <c r="C158" s="36" t="s">
        <v>230</v>
      </c>
      <c r="D158" s="36" t="s">
        <v>80</v>
      </c>
      <c r="E158" s="47">
        <v>49871</v>
      </c>
      <c r="F158" s="94" t="str">
        <f t="shared" si="2"/>
        <v>0</v>
      </c>
    </row>
    <row r="159" spans="1:6" ht="14.25" customHeight="1" x14ac:dyDescent="0.25">
      <c r="A159" s="36" t="s">
        <v>251</v>
      </c>
      <c r="B159" s="46" t="s">
        <v>44</v>
      </c>
      <c r="C159" s="36" t="s">
        <v>230</v>
      </c>
      <c r="D159" s="36" t="s">
        <v>83</v>
      </c>
      <c r="E159" s="47">
        <v>80928</v>
      </c>
      <c r="F159" s="94" t="str">
        <f t="shared" si="2"/>
        <v>0</v>
      </c>
    </row>
    <row r="160" spans="1:6" ht="14.25" customHeight="1" x14ac:dyDescent="0.25">
      <c r="A160" s="36" t="s">
        <v>252</v>
      </c>
      <c r="B160" s="46" t="s">
        <v>47</v>
      </c>
      <c r="C160" s="36" t="s">
        <v>230</v>
      </c>
      <c r="D160" s="36" t="s">
        <v>89</v>
      </c>
      <c r="E160" s="47">
        <v>90371</v>
      </c>
      <c r="F160" s="94" t="str">
        <f t="shared" si="2"/>
        <v>0</v>
      </c>
    </row>
    <row r="161" spans="1:6" ht="14.25" customHeight="1" x14ac:dyDescent="0.25">
      <c r="A161" s="36" t="s">
        <v>253</v>
      </c>
      <c r="B161" s="46" t="s">
        <v>63</v>
      </c>
      <c r="C161" s="36" t="s">
        <v>230</v>
      </c>
      <c r="D161" s="36" t="s">
        <v>80</v>
      </c>
      <c r="E161" s="47">
        <v>59013</v>
      </c>
      <c r="F161" s="94" t="str">
        <f t="shared" si="2"/>
        <v>0</v>
      </c>
    </row>
    <row r="162" spans="1:6" ht="14.25" customHeight="1" x14ac:dyDescent="0.25">
      <c r="A162" s="36" t="s">
        <v>254</v>
      </c>
      <c r="B162" s="46" t="s">
        <v>47</v>
      </c>
      <c r="C162" s="36" t="s">
        <v>230</v>
      </c>
      <c r="D162" s="36" t="s">
        <v>80</v>
      </c>
      <c r="E162" s="47">
        <v>76509</v>
      </c>
      <c r="F162" s="94" t="str">
        <f t="shared" si="2"/>
        <v>0</v>
      </c>
    </row>
    <row r="163" spans="1:6" ht="14.25" customHeight="1" x14ac:dyDescent="0.25">
      <c r="A163" s="36" t="s">
        <v>255</v>
      </c>
      <c r="B163" s="46" t="s">
        <v>86</v>
      </c>
      <c r="C163" s="36" t="s">
        <v>230</v>
      </c>
      <c r="D163" s="36" t="s">
        <v>89</v>
      </c>
      <c r="E163" s="47">
        <v>116386</v>
      </c>
      <c r="F163" s="94" t="str">
        <f t="shared" si="2"/>
        <v>0</v>
      </c>
    </row>
    <row r="164" spans="1:6" ht="14.25" customHeight="1" x14ac:dyDescent="0.25">
      <c r="A164" s="36" t="s">
        <v>256</v>
      </c>
      <c r="B164" s="46" t="s">
        <v>47</v>
      </c>
      <c r="C164" s="36" t="s">
        <v>230</v>
      </c>
      <c r="D164" s="36" t="s">
        <v>83</v>
      </c>
      <c r="E164" s="47">
        <v>69384</v>
      </c>
      <c r="F164" s="94" t="str">
        <f t="shared" si="2"/>
        <v>0</v>
      </c>
    </row>
    <row r="165" spans="1:6" ht="14.25" customHeight="1" x14ac:dyDescent="0.25">
      <c r="A165" s="36" t="s">
        <v>257</v>
      </c>
      <c r="B165" s="46" t="s">
        <v>86</v>
      </c>
      <c r="C165" s="36" t="s">
        <v>230</v>
      </c>
      <c r="D165" s="36" t="s">
        <v>77</v>
      </c>
      <c r="E165" s="47">
        <v>123331</v>
      </c>
      <c r="F165" s="94" t="str">
        <f t="shared" si="2"/>
        <v>0</v>
      </c>
    </row>
    <row r="166" spans="1:6" ht="14.25" customHeight="1" x14ac:dyDescent="0.25">
      <c r="A166" s="36" t="s">
        <v>258</v>
      </c>
      <c r="B166" s="46" t="s">
        <v>93</v>
      </c>
      <c r="C166" s="36" t="s">
        <v>230</v>
      </c>
      <c r="D166" s="36" t="s">
        <v>80</v>
      </c>
      <c r="E166" s="47">
        <v>55705</v>
      </c>
      <c r="F166" s="94" t="str">
        <f t="shared" si="2"/>
        <v>0</v>
      </c>
    </row>
    <row r="167" spans="1:6" ht="14.25" customHeight="1" x14ac:dyDescent="0.25">
      <c r="A167" s="36" t="s">
        <v>259</v>
      </c>
      <c r="B167" s="46" t="s">
        <v>93</v>
      </c>
      <c r="C167" s="36" t="s">
        <v>230</v>
      </c>
      <c r="D167" s="36" t="s">
        <v>80</v>
      </c>
      <c r="E167" s="47">
        <v>72893</v>
      </c>
      <c r="F167" s="94" t="str">
        <f t="shared" si="2"/>
        <v>0</v>
      </c>
    </row>
    <row r="168" spans="1:6" ht="14.25" customHeight="1" x14ac:dyDescent="0.25">
      <c r="A168" s="36" t="s">
        <v>260</v>
      </c>
      <c r="B168" s="46" t="s">
        <v>44</v>
      </c>
      <c r="C168" s="36" t="s">
        <v>230</v>
      </c>
      <c r="D168" s="36" t="s">
        <v>80</v>
      </c>
      <c r="E168" s="47">
        <v>63123</v>
      </c>
      <c r="F168" s="94" t="str">
        <f t="shared" si="2"/>
        <v>0</v>
      </c>
    </row>
    <row r="169" spans="1:6" ht="14.25" customHeight="1" x14ac:dyDescent="0.25">
      <c r="A169" s="36" t="s">
        <v>261</v>
      </c>
      <c r="B169" s="46" t="s">
        <v>93</v>
      </c>
      <c r="C169" s="36" t="s">
        <v>230</v>
      </c>
      <c r="D169" s="36" t="s">
        <v>80</v>
      </c>
      <c r="E169" s="47">
        <v>64193</v>
      </c>
      <c r="F169" s="94" t="str">
        <f t="shared" si="2"/>
        <v>0</v>
      </c>
    </row>
    <row r="170" spans="1:6" ht="14.25" customHeight="1" x14ac:dyDescent="0.25">
      <c r="A170" s="36" t="s">
        <v>262</v>
      </c>
      <c r="B170" s="46" t="s">
        <v>44</v>
      </c>
      <c r="C170" s="36" t="s">
        <v>230</v>
      </c>
      <c r="D170" s="36" t="s">
        <v>80</v>
      </c>
      <c r="E170" s="47">
        <v>111238</v>
      </c>
      <c r="F170" s="94" t="str">
        <f t="shared" si="2"/>
        <v>0</v>
      </c>
    </row>
    <row r="171" spans="1:6" ht="14.25" customHeight="1" x14ac:dyDescent="0.25">
      <c r="A171" s="36" t="s">
        <v>263</v>
      </c>
      <c r="B171" s="46" t="s">
        <v>86</v>
      </c>
      <c r="C171" s="36" t="s">
        <v>230</v>
      </c>
      <c r="D171" s="36" t="s">
        <v>80</v>
      </c>
      <c r="E171" s="47">
        <v>62446</v>
      </c>
      <c r="F171" s="94" t="str">
        <f t="shared" si="2"/>
        <v>0</v>
      </c>
    </row>
    <row r="172" spans="1:6" ht="14.25" customHeight="1" x14ac:dyDescent="0.25">
      <c r="A172" s="36" t="s">
        <v>264</v>
      </c>
      <c r="B172" s="46" t="s">
        <v>47</v>
      </c>
      <c r="C172" s="36" t="s">
        <v>230</v>
      </c>
      <c r="D172" s="36" t="s">
        <v>80</v>
      </c>
      <c r="E172" s="47">
        <v>71086</v>
      </c>
      <c r="F172" s="94" t="str">
        <f t="shared" si="2"/>
        <v>0</v>
      </c>
    </row>
    <row r="173" spans="1:6" ht="14.25" customHeight="1" x14ac:dyDescent="0.25">
      <c r="A173" s="36" t="s">
        <v>265</v>
      </c>
      <c r="B173" s="46" t="s">
        <v>86</v>
      </c>
      <c r="C173" s="36" t="s">
        <v>230</v>
      </c>
      <c r="D173" s="36" t="s">
        <v>80</v>
      </c>
      <c r="E173" s="47">
        <v>69039</v>
      </c>
      <c r="F173" s="94" t="str">
        <f t="shared" si="2"/>
        <v>0</v>
      </c>
    </row>
    <row r="174" spans="1:6" ht="14.25" customHeight="1" x14ac:dyDescent="0.25">
      <c r="A174" s="36" t="s">
        <v>266</v>
      </c>
      <c r="B174" s="46" t="s">
        <v>93</v>
      </c>
      <c r="C174" s="36" t="s">
        <v>230</v>
      </c>
      <c r="D174" s="36" t="s">
        <v>89</v>
      </c>
      <c r="E174" s="47">
        <v>79262</v>
      </c>
      <c r="F174" s="94" t="str">
        <f t="shared" si="2"/>
        <v>0</v>
      </c>
    </row>
    <row r="175" spans="1:6" ht="14.25" customHeight="1" x14ac:dyDescent="0.25">
      <c r="A175" s="36" t="s">
        <v>267</v>
      </c>
      <c r="B175" s="46" t="s">
        <v>93</v>
      </c>
      <c r="C175" s="36" t="s">
        <v>230</v>
      </c>
      <c r="D175" s="36" t="s">
        <v>77</v>
      </c>
      <c r="E175" s="47">
        <v>55686</v>
      </c>
      <c r="F175" s="94" t="str">
        <f t="shared" si="2"/>
        <v>0</v>
      </c>
    </row>
    <row r="176" spans="1:6" ht="14.25" customHeight="1" x14ac:dyDescent="0.25">
      <c r="A176" s="36" t="s">
        <v>268</v>
      </c>
      <c r="B176" s="46" t="s">
        <v>93</v>
      </c>
      <c r="C176" s="36" t="s">
        <v>269</v>
      </c>
      <c r="D176" s="36" t="s">
        <v>77</v>
      </c>
      <c r="E176" s="47">
        <v>48576</v>
      </c>
      <c r="F176" s="94" t="str">
        <f t="shared" si="2"/>
        <v>0</v>
      </c>
    </row>
    <row r="177" spans="1:6" ht="14.25" customHeight="1" x14ac:dyDescent="0.25">
      <c r="A177" s="36" t="s">
        <v>270</v>
      </c>
      <c r="B177" s="46" t="s">
        <v>86</v>
      </c>
      <c r="C177" s="36" t="s">
        <v>269</v>
      </c>
      <c r="D177" s="36" t="s">
        <v>80</v>
      </c>
      <c r="E177" s="47">
        <v>56792</v>
      </c>
      <c r="F177" s="94" t="str">
        <f t="shared" si="2"/>
        <v>0</v>
      </c>
    </row>
    <row r="178" spans="1:6" ht="14.25" customHeight="1" x14ac:dyDescent="0.25">
      <c r="A178" s="36" t="s">
        <v>271</v>
      </c>
      <c r="B178" s="46" t="s">
        <v>93</v>
      </c>
      <c r="C178" s="36" t="s">
        <v>269</v>
      </c>
      <c r="D178" s="36" t="s">
        <v>80</v>
      </c>
      <c r="E178" s="47">
        <v>103041</v>
      </c>
      <c r="F178" s="94" t="str">
        <f t="shared" si="2"/>
        <v>0</v>
      </c>
    </row>
    <row r="179" spans="1:6" ht="14.25" customHeight="1" x14ac:dyDescent="0.25">
      <c r="A179" s="36" t="s">
        <v>272</v>
      </c>
      <c r="B179" s="46" t="s">
        <v>44</v>
      </c>
      <c r="C179" s="36" t="s">
        <v>269</v>
      </c>
      <c r="D179" s="36" t="s">
        <v>77</v>
      </c>
      <c r="E179" s="47">
        <v>114941</v>
      </c>
      <c r="F179" s="94" t="str">
        <f t="shared" si="2"/>
        <v>0</v>
      </c>
    </row>
    <row r="180" spans="1:6" ht="14.25" customHeight="1" x14ac:dyDescent="0.25">
      <c r="A180" s="36" t="s">
        <v>273</v>
      </c>
      <c r="B180" s="46" t="s">
        <v>44</v>
      </c>
      <c r="C180" s="36" t="s">
        <v>269</v>
      </c>
      <c r="D180" s="36" t="s">
        <v>80</v>
      </c>
      <c r="E180" s="47">
        <v>47250</v>
      </c>
      <c r="F180" s="94" t="str">
        <f t="shared" si="2"/>
        <v>0</v>
      </c>
    </row>
    <row r="181" spans="1:6" ht="14.25" customHeight="1" x14ac:dyDescent="0.25">
      <c r="A181" s="36" t="s">
        <v>274</v>
      </c>
      <c r="B181" s="46" t="s">
        <v>47</v>
      </c>
      <c r="C181" s="36" t="s">
        <v>269</v>
      </c>
      <c r="D181" s="36" t="s">
        <v>77</v>
      </c>
      <c r="E181" s="47">
        <v>88967</v>
      </c>
      <c r="F181" s="94" t="str">
        <f t="shared" si="2"/>
        <v>10000</v>
      </c>
    </row>
    <row r="182" spans="1:6" ht="14.25" customHeight="1" x14ac:dyDescent="0.25">
      <c r="A182" s="36" t="s">
        <v>275</v>
      </c>
      <c r="B182" s="46" t="s">
        <v>47</v>
      </c>
      <c r="C182" s="36" t="s">
        <v>269</v>
      </c>
      <c r="D182" s="36" t="s">
        <v>80</v>
      </c>
      <c r="E182" s="47">
        <v>56812</v>
      </c>
      <c r="F182" s="94" t="str">
        <f t="shared" si="2"/>
        <v>0</v>
      </c>
    </row>
    <row r="183" spans="1:6" ht="14.25" customHeight="1" x14ac:dyDescent="0.25">
      <c r="A183" s="36" t="s">
        <v>276</v>
      </c>
      <c r="B183" s="46" t="s">
        <v>93</v>
      </c>
      <c r="C183" s="36" t="s">
        <v>269</v>
      </c>
      <c r="D183" s="36" t="s">
        <v>77</v>
      </c>
      <c r="E183" s="47">
        <v>79741</v>
      </c>
      <c r="F183" s="94" t="str">
        <f t="shared" si="2"/>
        <v>0</v>
      </c>
    </row>
    <row r="184" spans="1:6" ht="14.25" customHeight="1" x14ac:dyDescent="0.25">
      <c r="A184" s="36" t="s">
        <v>277</v>
      </c>
      <c r="B184" s="46" t="s">
        <v>47</v>
      </c>
      <c r="C184" s="36" t="s">
        <v>278</v>
      </c>
      <c r="D184" s="36" t="s">
        <v>80</v>
      </c>
      <c r="E184" s="47">
        <v>42649</v>
      </c>
      <c r="F184" s="94" t="str">
        <f t="shared" si="2"/>
        <v>0</v>
      </c>
    </row>
    <row r="185" spans="1:6" ht="14.25" customHeight="1" x14ac:dyDescent="0.25">
      <c r="A185" s="36" t="s">
        <v>279</v>
      </c>
      <c r="B185" s="46" t="s">
        <v>93</v>
      </c>
      <c r="C185" s="36" t="s">
        <v>278</v>
      </c>
      <c r="D185" s="36" t="s">
        <v>83</v>
      </c>
      <c r="E185" s="47">
        <v>96721</v>
      </c>
      <c r="F185" s="94" t="str">
        <f t="shared" si="2"/>
        <v>0</v>
      </c>
    </row>
    <row r="186" spans="1:6" ht="14.25" customHeight="1" x14ac:dyDescent="0.25">
      <c r="A186" s="36" t="s">
        <v>280</v>
      </c>
      <c r="B186" s="46" t="s">
        <v>93</v>
      </c>
      <c r="C186" s="36" t="s">
        <v>278</v>
      </c>
      <c r="D186" s="36" t="s">
        <v>80</v>
      </c>
      <c r="E186" s="47">
        <v>92402</v>
      </c>
      <c r="F186" s="94" t="str">
        <f t="shared" si="2"/>
        <v>0</v>
      </c>
    </row>
    <row r="187" spans="1:6" ht="14.25" customHeight="1" x14ac:dyDescent="0.25">
      <c r="A187" s="36" t="s">
        <v>281</v>
      </c>
      <c r="B187" s="46" t="s">
        <v>93</v>
      </c>
      <c r="C187" s="36" t="s">
        <v>278</v>
      </c>
      <c r="D187" s="36" t="s">
        <v>83</v>
      </c>
      <c r="E187" s="47">
        <v>110812</v>
      </c>
      <c r="F187" s="94" t="str">
        <f t="shared" si="2"/>
        <v>0</v>
      </c>
    </row>
    <row r="188" spans="1:6" ht="14.25" customHeight="1" x14ac:dyDescent="0.25">
      <c r="A188" s="36" t="s">
        <v>282</v>
      </c>
      <c r="B188" s="46" t="s">
        <v>93</v>
      </c>
      <c r="C188" s="36" t="s">
        <v>278</v>
      </c>
      <c r="D188" s="36" t="s">
        <v>80</v>
      </c>
      <c r="E188" s="47">
        <v>89875</v>
      </c>
      <c r="F188" s="94" t="str">
        <f t="shared" si="2"/>
        <v>0</v>
      </c>
    </row>
    <row r="189" spans="1:6" ht="14.25" customHeight="1" x14ac:dyDescent="0.25">
      <c r="A189" s="36" t="s">
        <v>283</v>
      </c>
      <c r="B189" s="46" t="s">
        <v>86</v>
      </c>
      <c r="C189" s="36" t="s">
        <v>278</v>
      </c>
      <c r="D189" s="36" t="s">
        <v>80</v>
      </c>
      <c r="E189" s="47">
        <v>81584</v>
      </c>
      <c r="F189" s="94" t="str">
        <f t="shared" si="2"/>
        <v>0</v>
      </c>
    </row>
    <row r="190" spans="1:6" ht="14.25" customHeight="1" x14ac:dyDescent="0.25">
      <c r="A190" s="36" t="s">
        <v>284</v>
      </c>
      <c r="B190" s="46" t="s">
        <v>86</v>
      </c>
      <c r="C190" s="36" t="s">
        <v>278</v>
      </c>
      <c r="D190" s="36" t="s">
        <v>80</v>
      </c>
      <c r="E190" s="47">
        <v>74768</v>
      </c>
      <c r="F190" s="94" t="str">
        <f t="shared" si="2"/>
        <v>0</v>
      </c>
    </row>
    <row r="191" spans="1:6" ht="14.25" customHeight="1" x14ac:dyDescent="0.25">
      <c r="A191" s="36" t="s">
        <v>285</v>
      </c>
      <c r="B191" s="46" t="s">
        <v>93</v>
      </c>
      <c r="C191" s="36" t="s">
        <v>278</v>
      </c>
      <c r="D191" s="36" t="s">
        <v>80</v>
      </c>
      <c r="E191" s="47">
        <v>104733</v>
      </c>
      <c r="F191" s="94" t="str">
        <f t="shared" si="2"/>
        <v>0</v>
      </c>
    </row>
    <row r="192" spans="1:6" ht="14.25" customHeight="1" x14ac:dyDescent="0.25">
      <c r="A192" s="36" t="s">
        <v>286</v>
      </c>
      <c r="B192" s="46" t="s">
        <v>93</v>
      </c>
      <c r="C192" s="36" t="s">
        <v>278</v>
      </c>
      <c r="D192" s="36" t="s">
        <v>89</v>
      </c>
      <c r="E192" s="47">
        <v>80559</v>
      </c>
      <c r="F192" s="94" t="str">
        <f t="shared" si="2"/>
        <v>0</v>
      </c>
    </row>
    <row r="193" spans="1:6" ht="14.25" customHeight="1" x14ac:dyDescent="0.25">
      <c r="A193" s="36" t="s">
        <v>287</v>
      </c>
      <c r="B193" s="46" t="s">
        <v>47</v>
      </c>
      <c r="C193" s="36" t="s">
        <v>278</v>
      </c>
      <c r="D193" s="36" t="s">
        <v>80</v>
      </c>
      <c r="E193" s="47">
        <v>69372</v>
      </c>
      <c r="F193" s="94" t="str">
        <f t="shared" si="2"/>
        <v>0</v>
      </c>
    </row>
    <row r="194" spans="1:6" ht="14.25" customHeight="1" x14ac:dyDescent="0.25">
      <c r="A194" s="36" t="s">
        <v>288</v>
      </c>
      <c r="B194" s="46" t="s">
        <v>44</v>
      </c>
      <c r="C194" s="36" t="s">
        <v>278</v>
      </c>
      <c r="D194" s="36" t="s">
        <v>80</v>
      </c>
      <c r="E194" s="47">
        <v>84899</v>
      </c>
      <c r="F194" s="94" t="str">
        <f t="shared" si="2"/>
        <v>0</v>
      </c>
    </row>
    <row r="195" spans="1:6" ht="14.25" customHeight="1" x14ac:dyDescent="0.25">
      <c r="A195" s="36" t="s">
        <v>289</v>
      </c>
      <c r="B195" s="46" t="s">
        <v>47</v>
      </c>
      <c r="C195" s="36" t="s">
        <v>278</v>
      </c>
      <c r="D195" s="36" t="s">
        <v>77</v>
      </c>
      <c r="E195" s="47">
        <v>71445</v>
      </c>
      <c r="F195" s="94" t="str">
        <f t="shared" ref="F195:F258" si="3">IF(AND(B195=$G$1,OR(C195=$I$1,D195=$K$1)),"10000","0")</f>
        <v>10000</v>
      </c>
    </row>
    <row r="196" spans="1:6" ht="14.25" customHeight="1" x14ac:dyDescent="0.25">
      <c r="A196" s="36" t="s">
        <v>290</v>
      </c>
      <c r="B196" s="46" t="s">
        <v>63</v>
      </c>
      <c r="C196" s="36" t="s">
        <v>278</v>
      </c>
      <c r="D196" s="36" t="s">
        <v>83</v>
      </c>
      <c r="E196" s="47">
        <v>57624</v>
      </c>
      <c r="F196" s="94" t="str">
        <f t="shared" si="3"/>
        <v>0</v>
      </c>
    </row>
    <row r="197" spans="1:6" ht="14.25" customHeight="1" x14ac:dyDescent="0.25">
      <c r="A197" s="36" t="s">
        <v>291</v>
      </c>
      <c r="B197" s="46" t="s">
        <v>63</v>
      </c>
      <c r="C197" s="36" t="s">
        <v>278</v>
      </c>
      <c r="D197" s="36" t="s">
        <v>77</v>
      </c>
      <c r="E197" s="47">
        <v>118087</v>
      </c>
      <c r="F197" s="94" t="str">
        <f t="shared" si="3"/>
        <v>0</v>
      </c>
    </row>
    <row r="198" spans="1:6" ht="14.25" customHeight="1" x14ac:dyDescent="0.25">
      <c r="A198" s="36" t="s">
        <v>292</v>
      </c>
      <c r="B198" s="46" t="s">
        <v>88</v>
      </c>
      <c r="C198" s="36" t="s">
        <v>278</v>
      </c>
      <c r="D198" s="36" t="s">
        <v>89</v>
      </c>
      <c r="E198" s="47">
        <v>46256</v>
      </c>
      <c r="F198" s="94" t="str">
        <f t="shared" si="3"/>
        <v>0</v>
      </c>
    </row>
    <row r="199" spans="1:6" ht="14.25" customHeight="1" x14ac:dyDescent="0.25">
      <c r="A199" s="36" t="s">
        <v>293</v>
      </c>
      <c r="B199" s="46" t="s">
        <v>63</v>
      </c>
      <c r="C199" s="36" t="s">
        <v>278</v>
      </c>
      <c r="D199" s="36" t="s">
        <v>89</v>
      </c>
      <c r="E199" s="47">
        <v>43152</v>
      </c>
      <c r="F199" s="94" t="str">
        <f t="shared" si="3"/>
        <v>0</v>
      </c>
    </row>
    <row r="200" spans="1:6" ht="14.25" customHeight="1" x14ac:dyDescent="0.25">
      <c r="A200" s="36" t="s">
        <v>294</v>
      </c>
      <c r="B200" s="46" t="s">
        <v>63</v>
      </c>
      <c r="C200" s="36" t="s">
        <v>278</v>
      </c>
      <c r="D200" s="36" t="s">
        <v>80</v>
      </c>
      <c r="E200" s="47">
        <v>79572</v>
      </c>
      <c r="F200" s="94" t="str">
        <f t="shared" si="3"/>
        <v>0</v>
      </c>
    </row>
    <row r="201" spans="1:6" ht="14.25" customHeight="1" x14ac:dyDescent="0.25">
      <c r="A201" s="36" t="s">
        <v>295</v>
      </c>
      <c r="B201" s="46" t="s">
        <v>47</v>
      </c>
      <c r="C201" s="36" t="s">
        <v>278</v>
      </c>
      <c r="D201" s="36" t="s">
        <v>89</v>
      </c>
      <c r="E201" s="47">
        <v>119381</v>
      </c>
      <c r="F201" s="94" t="str">
        <f t="shared" si="3"/>
        <v>0</v>
      </c>
    </row>
    <row r="202" spans="1:6" ht="14.25" customHeight="1" x14ac:dyDescent="0.25">
      <c r="A202" s="36" t="s">
        <v>296</v>
      </c>
      <c r="B202" s="46" t="s">
        <v>93</v>
      </c>
      <c r="C202" s="36" t="s">
        <v>278</v>
      </c>
      <c r="D202" s="36" t="s">
        <v>80</v>
      </c>
      <c r="E202" s="47">
        <v>77764</v>
      </c>
      <c r="F202" s="94" t="str">
        <f t="shared" si="3"/>
        <v>0</v>
      </c>
    </row>
    <row r="203" spans="1:6" ht="14.25" customHeight="1" x14ac:dyDescent="0.25">
      <c r="A203" s="36" t="s">
        <v>297</v>
      </c>
      <c r="B203" s="46" t="s">
        <v>93</v>
      </c>
      <c r="C203" s="36" t="s">
        <v>278</v>
      </c>
      <c r="D203" s="36" t="s">
        <v>83</v>
      </c>
      <c r="E203" s="47">
        <v>116158</v>
      </c>
      <c r="F203" s="94" t="str">
        <f t="shared" si="3"/>
        <v>0</v>
      </c>
    </row>
    <row r="204" spans="1:6" ht="14.25" customHeight="1" x14ac:dyDescent="0.25">
      <c r="A204" s="36" t="s">
        <v>298</v>
      </c>
      <c r="B204" s="46" t="s">
        <v>63</v>
      </c>
      <c r="C204" s="36" t="s">
        <v>278</v>
      </c>
      <c r="D204" s="36" t="s">
        <v>80</v>
      </c>
      <c r="E204" s="47">
        <v>85348</v>
      </c>
      <c r="F204" s="94" t="str">
        <f t="shared" si="3"/>
        <v>0</v>
      </c>
    </row>
    <row r="205" spans="1:6" ht="14.25" customHeight="1" x14ac:dyDescent="0.25">
      <c r="A205" s="36" t="s">
        <v>299</v>
      </c>
      <c r="B205" s="46" t="s">
        <v>88</v>
      </c>
      <c r="C205" s="36" t="s">
        <v>278</v>
      </c>
      <c r="D205" s="36" t="s">
        <v>80</v>
      </c>
      <c r="E205" s="47">
        <v>98150</v>
      </c>
      <c r="F205" s="94" t="str">
        <f t="shared" si="3"/>
        <v>0</v>
      </c>
    </row>
    <row r="206" spans="1:6" ht="14.25" customHeight="1" x14ac:dyDescent="0.25">
      <c r="A206" s="36" t="s">
        <v>300</v>
      </c>
      <c r="B206" s="46" t="s">
        <v>86</v>
      </c>
      <c r="C206" s="36" t="s">
        <v>278</v>
      </c>
      <c r="D206" s="36" t="s">
        <v>89</v>
      </c>
      <c r="E206" s="47">
        <v>85604</v>
      </c>
      <c r="F206" s="94" t="str">
        <f t="shared" si="3"/>
        <v>0</v>
      </c>
    </row>
    <row r="207" spans="1:6" ht="14.25" customHeight="1" x14ac:dyDescent="0.25">
      <c r="A207" s="36" t="s">
        <v>301</v>
      </c>
      <c r="B207" s="46" t="s">
        <v>47</v>
      </c>
      <c r="C207" s="36" t="s">
        <v>278</v>
      </c>
      <c r="D207" s="36" t="s">
        <v>77</v>
      </c>
      <c r="E207" s="47">
        <v>44072</v>
      </c>
      <c r="F207" s="94" t="str">
        <f t="shared" si="3"/>
        <v>10000</v>
      </c>
    </row>
    <row r="208" spans="1:6" ht="14.25" customHeight="1" x14ac:dyDescent="0.25">
      <c r="A208" s="36" t="s">
        <v>302</v>
      </c>
      <c r="B208" s="46" t="s">
        <v>63</v>
      </c>
      <c r="C208" s="36" t="s">
        <v>278</v>
      </c>
      <c r="D208" s="36" t="s">
        <v>89</v>
      </c>
      <c r="E208" s="47">
        <v>49935</v>
      </c>
      <c r="F208" s="94" t="str">
        <f t="shared" si="3"/>
        <v>0</v>
      </c>
    </row>
    <row r="209" spans="1:6" ht="14.25" customHeight="1" x14ac:dyDescent="0.25">
      <c r="A209" s="36" t="s">
        <v>303</v>
      </c>
      <c r="B209" s="46" t="s">
        <v>86</v>
      </c>
      <c r="C209" s="36" t="s">
        <v>278</v>
      </c>
      <c r="D209" s="36" t="s">
        <v>89</v>
      </c>
      <c r="E209" s="47">
        <v>59161</v>
      </c>
      <c r="F209" s="94" t="str">
        <f t="shared" si="3"/>
        <v>0</v>
      </c>
    </row>
    <row r="210" spans="1:6" ht="14.25" customHeight="1" x14ac:dyDescent="0.25">
      <c r="A210" s="36" t="s">
        <v>304</v>
      </c>
      <c r="B210" s="46" t="s">
        <v>63</v>
      </c>
      <c r="C210" s="36" t="s">
        <v>278</v>
      </c>
      <c r="D210" s="36" t="s">
        <v>80</v>
      </c>
      <c r="E210" s="47">
        <v>49138</v>
      </c>
      <c r="F210" s="94" t="str">
        <f t="shared" si="3"/>
        <v>0</v>
      </c>
    </row>
    <row r="211" spans="1:6" ht="14.25" customHeight="1" x14ac:dyDescent="0.25">
      <c r="A211" s="36" t="s">
        <v>305</v>
      </c>
      <c r="B211" s="46" t="s">
        <v>93</v>
      </c>
      <c r="C211" s="36" t="s">
        <v>278</v>
      </c>
      <c r="D211" s="36" t="s">
        <v>80</v>
      </c>
      <c r="E211" s="47">
        <v>110203</v>
      </c>
      <c r="F211" s="94" t="str">
        <f t="shared" si="3"/>
        <v>0</v>
      </c>
    </row>
    <row r="212" spans="1:6" ht="14.25" customHeight="1" x14ac:dyDescent="0.25">
      <c r="A212" s="36" t="s">
        <v>306</v>
      </c>
      <c r="B212" s="46" t="s">
        <v>86</v>
      </c>
      <c r="C212" s="36" t="s">
        <v>278</v>
      </c>
      <c r="D212" s="36" t="s">
        <v>83</v>
      </c>
      <c r="E212" s="47">
        <v>74224</v>
      </c>
      <c r="F212" s="94" t="str">
        <f t="shared" si="3"/>
        <v>0</v>
      </c>
    </row>
    <row r="213" spans="1:6" ht="14.25" customHeight="1" x14ac:dyDescent="0.25">
      <c r="A213" s="36" t="s">
        <v>307</v>
      </c>
      <c r="B213" s="46" t="s">
        <v>63</v>
      </c>
      <c r="C213" s="36" t="s">
        <v>278</v>
      </c>
      <c r="D213" s="36" t="s">
        <v>80</v>
      </c>
      <c r="E213" s="47">
        <v>91698</v>
      </c>
      <c r="F213" s="94" t="str">
        <f t="shared" si="3"/>
        <v>0</v>
      </c>
    </row>
    <row r="214" spans="1:6" ht="14.25" customHeight="1" x14ac:dyDescent="0.25">
      <c r="A214" s="36" t="s">
        <v>308</v>
      </c>
      <c r="B214" s="46" t="s">
        <v>63</v>
      </c>
      <c r="C214" s="36" t="s">
        <v>278</v>
      </c>
      <c r="D214" s="36" t="s">
        <v>80</v>
      </c>
      <c r="E214" s="47">
        <v>75799</v>
      </c>
      <c r="F214" s="94" t="str">
        <f t="shared" si="3"/>
        <v>0</v>
      </c>
    </row>
    <row r="215" spans="1:6" ht="14.25" customHeight="1" x14ac:dyDescent="0.25">
      <c r="A215" s="36" t="s">
        <v>309</v>
      </c>
      <c r="B215" s="46" t="s">
        <v>93</v>
      </c>
      <c r="C215" s="36" t="s">
        <v>278</v>
      </c>
      <c r="D215" s="36" t="s">
        <v>83</v>
      </c>
      <c r="E215" s="47">
        <v>99925</v>
      </c>
      <c r="F215" s="94" t="str">
        <f t="shared" si="3"/>
        <v>0</v>
      </c>
    </row>
    <row r="216" spans="1:6" ht="14.25" customHeight="1" x14ac:dyDescent="0.25">
      <c r="A216" s="36" t="s">
        <v>310</v>
      </c>
      <c r="B216" s="46" t="s">
        <v>44</v>
      </c>
      <c r="C216" s="36" t="s">
        <v>278</v>
      </c>
      <c r="D216" s="36" t="s">
        <v>77</v>
      </c>
      <c r="E216" s="47">
        <v>108582</v>
      </c>
      <c r="F216" s="94" t="str">
        <f t="shared" si="3"/>
        <v>0</v>
      </c>
    </row>
    <row r="217" spans="1:6" ht="14.25" customHeight="1" x14ac:dyDescent="0.25">
      <c r="A217" s="36" t="s">
        <v>311</v>
      </c>
      <c r="B217" s="46" t="s">
        <v>47</v>
      </c>
      <c r="C217" s="36" t="s">
        <v>278</v>
      </c>
      <c r="D217" s="36" t="s">
        <v>89</v>
      </c>
      <c r="E217" s="47">
        <v>45498</v>
      </c>
      <c r="F217" s="94" t="str">
        <f t="shared" si="3"/>
        <v>0</v>
      </c>
    </row>
    <row r="218" spans="1:6" ht="14.25" customHeight="1" x14ac:dyDescent="0.25">
      <c r="A218" s="36" t="s">
        <v>312</v>
      </c>
      <c r="B218" s="46" t="s">
        <v>47</v>
      </c>
      <c r="C218" s="36" t="s">
        <v>278</v>
      </c>
      <c r="D218" s="36" t="s">
        <v>89</v>
      </c>
      <c r="E218" s="47">
        <v>55683</v>
      </c>
      <c r="F218" s="94" t="str">
        <f t="shared" si="3"/>
        <v>0</v>
      </c>
    </row>
    <row r="219" spans="1:6" ht="14.25" customHeight="1" x14ac:dyDescent="0.25">
      <c r="A219" s="36" t="s">
        <v>313</v>
      </c>
      <c r="B219" s="46" t="s">
        <v>86</v>
      </c>
      <c r="C219" s="36" t="s">
        <v>278</v>
      </c>
      <c r="D219" s="36" t="s">
        <v>80</v>
      </c>
      <c r="E219" s="47">
        <v>63745</v>
      </c>
      <c r="F219" s="94" t="str">
        <f t="shared" si="3"/>
        <v>0</v>
      </c>
    </row>
    <row r="220" spans="1:6" ht="14.25" customHeight="1" x14ac:dyDescent="0.25">
      <c r="A220" s="36" t="s">
        <v>314</v>
      </c>
      <c r="B220" s="46" t="s">
        <v>93</v>
      </c>
      <c r="C220" s="36" t="s">
        <v>278</v>
      </c>
      <c r="D220" s="36" t="s">
        <v>89</v>
      </c>
      <c r="E220" s="47">
        <v>77739</v>
      </c>
      <c r="F220" s="94" t="str">
        <f t="shared" si="3"/>
        <v>0</v>
      </c>
    </row>
    <row r="221" spans="1:6" ht="14.25" customHeight="1" x14ac:dyDescent="0.25">
      <c r="A221" s="36" t="s">
        <v>315</v>
      </c>
      <c r="B221" s="46" t="s">
        <v>47</v>
      </c>
      <c r="C221" s="36" t="s">
        <v>278</v>
      </c>
      <c r="D221" s="36" t="s">
        <v>89</v>
      </c>
      <c r="E221" s="47">
        <v>55397</v>
      </c>
      <c r="F221" s="94" t="str">
        <f t="shared" si="3"/>
        <v>0</v>
      </c>
    </row>
    <row r="222" spans="1:6" ht="14.25" customHeight="1" x14ac:dyDescent="0.25">
      <c r="A222" s="36" t="s">
        <v>316</v>
      </c>
      <c r="B222" s="46" t="s">
        <v>63</v>
      </c>
      <c r="C222" s="36" t="s">
        <v>278</v>
      </c>
      <c r="D222" s="36" t="s">
        <v>80</v>
      </c>
      <c r="E222" s="47">
        <v>43656</v>
      </c>
      <c r="F222" s="94" t="str">
        <f t="shared" si="3"/>
        <v>0</v>
      </c>
    </row>
    <row r="223" spans="1:6" ht="14.25" customHeight="1" x14ac:dyDescent="0.25">
      <c r="A223" s="36" t="s">
        <v>317</v>
      </c>
      <c r="B223" s="46" t="s">
        <v>47</v>
      </c>
      <c r="C223" s="36" t="s">
        <v>278</v>
      </c>
      <c r="D223" s="36" t="s">
        <v>77</v>
      </c>
      <c r="E223" s="47">
        <v>80066</v>
      </c>
      <c r="F223" s="94" t="str">
        <f t="shared" si="3"/>
        <v>10000</v>
      </c>
    </row>
    <row r="224" spans="1:6" ht="14.25" customHeight="1" x14ac:dyDescent="0.25">
      <c r="A224" s="36" t="s">
        <v>318</v>
      </c>
      <c r="B224" s="46" t="s">
        <v>63</v>
      </c>
      <c r="C224" s="36" t="s">
        <v>278</v>
      </c>
      <c r="D224" s="36" t="s">
        <v>80</v>
      </c>
      <c r="E224" s="47">
        <v>54894</v>
      </c>
      <c r="F224" s="94" t="str">
        <f t="shared" si="3"/>
        <v>0</v>
      </c>
    </row>
    <row r="225" spans="1:6" ht="14.25" customHeight="1" x14ac:dyDescent="0.25">
      <c r="A225" s="36" t="s">
        <v>319</v>
      </c>
      <c r="B225" s="46" t="s">
        <v>93</v>
      </c>
      <c r="C225" s="36" t="s">
        <v>278</v>
      </c>
      <c r="D225" s="36" t="s">
        <v>80</v>
      </c>
      <c r="E225" s="47">
        <v>80600</v>
      </c>
      <c r="F225" s="94" t="str">
        <f t="shared" si="3"/>
        <v>0</v>
      </c>
    </row>
    <row r="226" spans="1:6" ht="14.25" customHeight="1" x14ac:dyDescent="0.25">
      <c r="A226" s="36" t="s">
        <v>320</v>
      </c>
      <c r="B226" s="46" t="s">
        <v>44</v>
      </c>
      <c r="C226" s="36" t="s">
        <v>278</v>
      </c>
      <c r="D226" s="36" t="s">
        <v>83</v>
      </c>
      <c r="E226" s="47">
        <v>108167</v>
      </c>
      <c r="F226" s="94" t="str">
        <f t="shared" si="3"/>
        <v>0</v>
      </c>
    </row>
    <row r="227" spans="1:6" ht="14.25" customHeight="1" x14ac:dyDescent="0.25">
      <c r="A227" s="36" t="s">
        <v>321</v>
      </c>
      <c r="B227" s="46" t="s">
        <v>93</v>
      </c>
      <c r="C227" s="36" t="s">
        <v>278</v>
      </c>
      <c r="D227" s="36" t="s">
        <v>80</v>
      </c>
      <c r="E227" s="47">
        <v>124571</v>
      </c>
      <c r="F227" s="94" t="str">
        <f t="shared" si="3"/>
        <v>0</v>
      </c>
    </row>
    <row r="228" spans="1:6" ht="14.25" customHeight="1" x14ac:dyDescent="0.25">
      <c r="A228" s="36" t="s">
        <v>322</v>
      </c>
      <c r="B228" s="46" t="s">
        <v>93</v>
      </c>
      <c r="C228" s="36" t="s">
        <v>278</v>
      </c>
      <c r="D228" s="36" t="s">
        <v>83</v>
      </c>
      <c r="E228" s="47">
        <v>60684</v>
      </c>
      <c r="F228" s="94" t="str">
        <f t="shared" si="3"/>
        <v>0</v>
      </c>
    </row>
    <row r="229" spans="1:6" ht="14.25" customHeight="1" x14ac:dyDescent="0.25">
      <c r="A229" s="36" t="s">
        <v>323</v>
      </c>
      <c r="B229" s="46" t="s">
        <v>47</v>
      </c>
      <c r="C229" s="36" t="s">
        <v>278</v>
      </c>
      <c r="D229" s="36" t="s">
        <v>80</v>
      </c>
      <c r="E229" s="47">
        <v>89796</v>
      </c>
      <c r="F229" s="94" t="str">
        <f t="shared" si="3"/>
        <v>0</v>
      </c>
    </row>
    <row r="230" spans="1:6" ht="14.25" customHeight="1" x14ac:dyDescent="0.25">
      <c r="A230" s="36" t="s">
        <v>324</v>
      </c>
      <c r="B230" s="46" t="s">
        <v>47</v>
      </c>
      <c r="C230" s="36" t="s">
        <v>278</v>
      </c>
      <c r="D230" s="36" t="s">
        <v>80</v>
      </c>
      <c r="E230" s="47">
        <v>101665</v>
      </c>
      <c r="F230" s="94" t="str">
        <f t="shared" si="3"/>
        <v>0</v>
      </c>
    </row>
    <row r="231" spans="1:6" ht="14.25" customHeight="1" x14ac:dyDescent="0.25">
      <c r="A231" s="36" t="s">
        <v>325</v>
      </c>
      <c r="B231" s="46" t="s">
        <v>44</v>
      </c>
      <c r="C231" s="36" t="s">
        <v>278</v>
      </c>
      <c r="D231" s="36" t="s">
        <v>80</v>
      </c>
      <c r="E231" s="47">
        <v>103608</v>
      </c>
      <c r="F231" s="94" t="str">
        <f t="shared" si="3"/>
        <v>0</v>
      </c>
    </row>
    <row r="232" spans="1:6" ht="14.25" customHeight="1" x14ac:dyDescent="0.25">
      <c r="A232" s="36" t="s">
        <v>326</v>
      </c>
      <c r="B232" s="46" t="s">
        <v>93</v>
      </c>
      <c r="C232" s="36" t="s">
        <v>278</v>
      </c>
      <c r="D232" s="36" t="s">
        <v>80</v>
      </c>
      <c r="E232" s="47">
        <v>95553</v>
      </c>
      <c r="F232" s="94" t="str">
        <f t="shared" si="3"/>
        <v>0</v>
      </c>
    </row>
    <row r="233" spans="1:6" ht="14.25" customHeight="1" x14ac:dyDescent="0.25">
      <c r="A233" s="36" t="s">
        <v>327</v>
      </c>
      <c r="B233" s="46" t="s">
        <v>93</v>
      </c>
      <c r="C233" s="36" t="s">
        <v>278</v>
      </c>
      <c r="D233" s="36" t="s">
        <v>83</v>
      </c>
      <c r="E233" s="47">
        <v>60725</v>
      </c>
      <c r="F233" s="94" t="str">
        <f t="shared" si="3"/>
        <v>0</v>
      </c>
    </row>
    <row r="234" spans="1:6" ht="14.25" customHeight="1" x14ac:dyDescent="0.25">
      <c r="A234" s="36" t="s">
        <v>328</v>
      </c>
      <c r="B234" s="46" t="s">
        <v>93</v>
      </c>
      <c r="C234" s="36" t="s">
        <v>278</v>
      </c>
      <c r="D234" s="36" t="s">
        <v>83</v>
      </c>
      <c r="E234" s="47">
        <v>95190</v>
      </c>
      <c r="F234" s="94" t="str">
        <f t="shared" si="3"/>
        <v>0</v>
      </c>
    </row>
    <row r="235" spans="1:6" ht="14.25" customHeight="1" x14ac:dyDescent="0.25">
      <c r="A235" s="36" t="s">
        <v>329</v>
      </c>
      <c r="B235" s="46" t="s">
        <v>47</v>
      </c>
      <c r="C235" s="36" t="s">
        <v>278</v>
      </c>
      <c r="D235" s="36" t="s">
        <v>80</v>
      </c>
      <c r="E235" s="47">
        <v>120516</v>
      </c>
      <c r="F235" s="94" t="str">
        <f t="shared" si="3"/>
        <v>0</v>
      </c>
    </row>
    <row r="236" spans="1:6" ht="14.25" customHeight="1" x14ac:dyDescent="0.25">
      <c r="A236" s="36" t="s">
        <v>330</v>
      </c>
      <c r="B236" s="46" t="s">
        <v>63</v>
      </c>
      <c r="C236" s="36" t="s">
        <v>278</v>
      </c>
      <c r="D236" s="36" t="s">
        <v>77</v>
      </c>
      <c r="E236" s="47">
        <v>82468</v>
      </c>
      <c r="F236" s="94" t="str">
        <f t="shared" si="3"/>
        <v>0</v>
      </c>
    </row>
    <row r="237" spans="1:6" ht="14.25" customHeight="1" x14ac:dyDescent="0.25">
      <c r="A237" s="36" t="s">
        <v>331</v>
      </c>
      <c r="B237" s="46" t="s">
        <v>47</v>
      </c>
      <c r="C237" s="36" t="s">
        <v>278</v>
      </c>
      <c r="D237" s="36" t="s">
        <v>80</v>
      </c>
      <c r="E237" s="47">
        <v>47066</v>
      </c>
      <c r="F237" s="94" t="str">
        <f t="shared" si="3"/>
        <v>0</v>
      </c>
    </row>
    <row r="238" spans="1:6" ht="14.25" customHeight="1" x14ac:dyDescent="0.25">
      <c r="A238" s="36" t="s">
        <v>332</v>
      </c>
      <c r="B238" s="46" t="s">
        <v>47</v>
      </c>
      <c r="C238" s="36" t="s">
        <v>278</v>
      </c>
      <c r="D238" s="36" t="s">
        <v>89</v>
      </c>
      <c r="E238" s="47">
        <v>75425</v>
      </c>
      <c r="F238" s="94" t="str">
        <f t="shared" si="3"/>
        <v>0</v>
      </c>
    </row>
    <row r="239" spans="1:6" ht="14.25" customHeight="1" x14ac:dyDescent="0.25">
      <c r="A239" s="36" t="s">
        <v>333</v>
      </c>
      <c r="B239" s="46" t="s">
        <v>47</v>
      </c>
      <c r="C239" s="36" t="s">
        <v>278</v>
      </c>
      <c r="D239" s="36" t="s">
        <v>83</v>
      </c>
      <c r="E239" s="47">
        <v>62646</v>
      </c>
      <c r="F239" s="94" t="str">
        <f t="shared" si="3"/>
        <v>0</v>
      </c>
    </row>
    <row r="240" spans="1:6" ht="14.25" customHeight="1" x14ac:dyDescent="0.25">
      <c r="A240" s="36" t="s">
        <v>334</v>
      </c>
      <c r="B240" s="46" t="s">
        <v>93</v>
      </c>
      <c r="C240" s="36" t="s">
        <v>278</v>
      </c>
      <c r="D240" s="36" t="s">
        <v>80</v>
      </c>
      <c r="E240" s="47">
        <v>102244</v>
      </c>
      <c r="F240" s="94" t="str">
        <f t="shared" si="3"/>
        <v>0</v>
      </c>
    </row>
    <row r="241" spans="1:6" ht="14.25" customHeight="1" x14ac:dyDescent="0.25">
      <c r="A241" s="36" t="s">
        <v>335</v>
      </c>
      <c r="B241" s="46" t="s">
        <v>93</v>
      </c>
      <c r="C241" s="36" t="s">
        <v>278</v>
      </c>
      <c r="D241" s="36" t="s">
        <v>80</v>
      </c>
      <c r="E241" s="47">
        <v>124999</v>
      </c>
      <c r="F241" s="94" t="str">
        <f t="shared" si="3"/>
        <v>0</v>
      </c>
    </row>
    <row r="242" spans="1:6" ht="14.25" customHeight="1" x14ac:dyDescent="0.25">
      <c r="A242" s="36" t="s">
        <v>336</v>
      </c>
      <c r="B242" s="46" t="s">
        <v>93</v>
      </c>
      <c r="C242" s="36" t="s">
        <v>278</v>
      </c>
      <c r="D242" s="36" t="s">
        <v>89</v>
      </c>
      <c r="E242" s="47">
        <v>114912</v>
      </c>
      <c r="F242" s="94" t="str">
        <f t="shared" si="3"/>
        <v>0</v>
      </c>
    </row>
    <row r="243" spans="1:6" ht="14.25" customHeight="1" x14ac:dyDescent="0.25">
      <c r="A243" s="36" t="s">
        <v>337</v>
      </c>
      <c r="B243" s="46" t="s">
        <v>44</v>
      </c>
      <c r="C243" s="36" t="s">
        <v>278</v>
      </c>
      <c r="D243" s="36" t="s">
        <v>80</v>
      </c>
      <c r="E243" s="47">
        <v>51756</v>
      </c>
      <c r="F243" s="94" t="str">
        <f t="shared" si="3"/>
        <v>0</v>
      </c>
    </row>
    <row r="244" spans="1:6" ht="14.25" customHeight="1" x14ac:dyDescent="0.25">
      <c r="A244" s="36" t="s">
        <v>338</v>
      </c>
      <c r="B244" s="46" t="s">
        <v>86</v>
      </c>
      <c r="C244" s="36" t="s">
        <v>278</v>
      </c>
      <c r="D244" s="36" t="s">
        <v>80</v>
      </c>
      <c r="E244" s="47">
        <v>85667</v>
      </c>
      <c r="F244" s="94" t="str">
        <f t="shared" si="3"/>
        <v>0</v>
      </c>
    </row>
    <row r="245" spans="1:6" ht="14.25" customHeight="1" x14ac:dyDescent="0.25">
      <c r="A245" s="36" t="s">
        <v>339</v>
      </c>
      <c r="B245" s="46" t="s">
        <v>93</v>
      </c>
      <c r="C245" s="36" t="s">
        <v>278</v>
      </c>
      <c r="D245" s="36" t="s">
        <v>77</v>
      </c>
      <c r="E245" s="47">
        <v>76361</v>
      </c>
      <c r="F245" s="94" t="str">
        <f t="shared" si="3"/>
        <v>0</v>
      </c>
    </row>
    <row r="246" spans="1:6" ht="14.25" customHeight="1" x14ac:dyDescent="0.25">
      <c r="A246" s="36" t="s">
        <v>340</v>
      </c>
      <c r="B246" s="46" t="s">
        <v>47</v>
      </c>
      <c r="C246" s="36" t="s">
        <v>278</v>
      </c>
      <c r="D246" s="36" t="s">
        <v>80</v>
      </c>
      <c r="E246" s="47">
        <v>42913</v>
      </c>
      <c r="F246" s="94" t="str">
        <f t="shared" si="3"/>
        <v>0</v>
      </c>
    </row>
    <row r="247" spans="1:6" ht="14.25" customHeight="1" x14ac:dyDescent="0.25">
      <c r="A247" s="36" t="s">
        <v>341</v>
      </c>
      <c r="B247" s="46" t="s">
        <v>47</v>
      </c>
      <c r="C247" s="36" t="s">
        <v>278</v>
      </c>
      <c r="D247" s="36" t="s">
        <v>89</v>
      </c>
      <c r="E247" s="47">
        <v>99718</v>
      </c>
      <c r="F247" s="94" t="str">
        <f t="shared" si="3"/>
        <v>0</v>
      </c>
    </row>
    <row r="248" spans="1:6" ht="14.25" customHeight="1" x14ac:dyDescent="0.25">
      <c r="A248" s="36" t="s">
        <v>342</v>
      </c>
      <c r="B248" s="46" t="s">
        <v>86</v>
      </c>
      <c r="C248" s="36" t="s">
        <v>278</v>
      </c>
      <c r="D248" s="36" t="s">
        <v>80</v>
      </c>
      <c r="E248" s="47">
        <v>62074</v>
      </c>
      <c r="F248" s="94" t="str">
        <f t="shared" si="3"/>
        <v>0</v>
      </c>
    </row>
    <row r="249" spans="1:6" ht="14.25" customHeight="1" x14ac:dyDescent="0.25">
      <c r="A249" s="36" t="s">
        <v>343</v>
      </c>
      <c r="B249" s="46" t="s">
        <v>47</v>
      </c>
      <c r="C249" s="36" t="s">
        <v>278</v>
      </c>
      <c r="D249" s="36" t="s">
        <v>80</v>
      </c>
      <c r="E249" s="47">
        <v>97294</v>
      </c>
      <c r="F249" s="94" t="str">
        <f t="shared" si="3"/>
        <v>0</v>
      </c>
    </row>
    <row r="250" spans="1:6" ht="14.25" customHeight="1" x14ac:dyDescent="0.25">
      <c r="A250" s="36" t="s">
        <v>344</v>
      </c>
      <c r="B250" s="46" t="s">
        <v>63</v>
      </c>
      <c r="C250" s="36" t="s">
        <v>278</v>
      </c>
      <c r="D250" s="36" t="s">
        <v>83</v>
      </c>
      <c r="E250" s="47">
        <v>91384</v>
      </c>
      <c r="F250" s="94" t="str">
        <f t="shared" si="3"/>
        <v>0</v>
      </c>
    </row>
    <row r="251" spans="1:6" ht="14.25" customHeight="1" x14ac:dyDescent="0.25">
      <c r="A251" s="36" t="s">
        <v>345</v>
      </c>
      <c r="B251" s="46" t="s">
        <v>44</v>
      </c>
      <c r="C251" s="36" t="s">
        <v>278</v>
      </c>
      <c r="D251" s="36" t="s">
        <v>83</v>
      </c>
      <c r="E251" s="47">
        <v>121377</v>
      </c>
      <c r="F251" s="94" t="str">
        <f t="shared" si="3"/>
        <v>0</v>
      </c>
    </row>
    <row r="252" spans="1:6" ht="14.25" customHeight="1" x14ac:dyDescent="0.25">
      <c r="A252" s="36" t="s">
        <v>346</v>
      </c>
      <c r="B252" s="46" t="s">
        <v>93</v>
      </c>
      <c r="C252" s="36" t="s">
        <v>278</v>
      </c>
      <c r="D252" s="36" t="s">
        <v>80</v>
      </c>
      <c r="E252" s="47">
        <v>117432</v>
      </c>
      <c r="F252" s="94" t="str">
        <f t="shared" si="3"/>
        <v>0</v>
      </c>
    </row>
    <row r="253" spans="1:6" ht="14.25" customHeight="1" x14ac:dyDescent="0.25">
      <c r="A253" s="36" t="s">
        <v>347</v>
      </c>
      <c r="B253" s="46" t="s">
        <v>47</v>
      </c>
      <c r="C253" s="36" t="s">
        <v>278</v>
      </c>
      <c r="D253" s="36" t="s">
        <v>83</v>
      </c>
      <c r="E253" s="47">
        <v>104621</v>
      </c>
      <c r="F253" s="94" t="str">
        <f t="shared" si="3"/>
        <v>0</v>
      </c>
    </row>
    <row r="254" spans="1:6" ht="14.25" customHeight="1" x14ac:dyDescent="0.25">
      <c r="A254" s="36" t="s">
        <v>348</v>
      </c>
      <c r="B254" s="46" t="s">
        <v>93</v>
      </c>
      <c r="C254" s="36" t="s">
        <v>278</v>
      </c>
      <c r="D254" s="36" t="s">
        <v>89</v>
      </c>
      <c r="E254" s="47">
        <v>85202</v>
      </c>
      <c r="F254" s="94" t="str">
        <f t="shared" si="3"/>
        <v>0</v>
      </c>
    </row>
    <row r="255" spans="1:6" ht="14.25" customHeight="1" x14ac:dyDescent="0.25">
      <c r="A255" s="36" t="s">
        <v>349</v>
      </c>
      <c r="B255" s="46" t="s">
        <v>47</v>
      </c>
      <c r="C255" s="36" t="s">
        <v>278</v>
      </c>
      <c r="D255" s="36" t="s">
        <v>89</v>
      </c>
      <c r="E255" s="47">
        <v>42102</v>
      </c>
      <c r="F255" s="94" t="str">
        <f t="shared" si="3"/>
        <v>0</v>
      </c>
    </row>
    <row r="256" spans="1:6" ht="14.25" customHeight="1" x14ac:dyDescent="0.25">
      <c r="A256" s="36" t="s">
        <v>350</v>
      </c>
      <c r="B256" s="46" t="s">
        <v>93</v>
      </c>
      <c r="C256" s="36" t="s">
        <v>278</v>
      </c>
      <c r="D256" s="36" t="s">
        <v>80</v>
      </c>
      <c r="E256" s="47">
        <v>66624</v>
      </c>
      <c r="F256" s="94" t="str">
        <f t="shared" si="3"/>
        <v>0</v>
      </c>
    </row>
    <row r="257" spans="1:6" ht="14.25" customHeight="1" x14ac:dyDescent="0.25">
      <c r="A257" s="36" t="s">
        <v>351</v>
      </c>
      <c r="B257" s="46" t="s">
        <v>93</v>
      </c>
      <c r="C257" s="36" t="s">
        <v>278</v>
      </c>
      <c r="D257" s="36" t="s">
        <v>77</v>
      </c>
      <c r="E257" s="47">
        <v>64887</v>
      </c>
      <c r="F257" s="94" t="str">
        <f t="shared" si="3"/>
        <v>0</v>
      </c>
    </row>
    <row r="258" spans="1:6" ht="14.25" customHeight="1" x14ac:dyDescent="0.25">
      <c r="A258" s="36" t="s">
        <v>352</v>
      </c>
      <c r="B258" s="46" t="s">
        <v>86</v>
      </c>
      <c r="C258" s="36" t="s">
        <v>278</v>
      </c>
      <c r="D258" s="36" t="s">
        <v>89</v>
      </c>
      <c r="E258" s="47">
        <v>44751</v>
      </c>
      <c r="F258" s="94" t="str">
        <f t="shared" si="3"/>
        <v>0</v>
      </c>
    </row>
    <row r="259" spans="1:6" ht="14.25" customHeight="1" x14ac:dyDescent="0.25">
      <c r="A259" s="36" t="s">
        <v>353</v>
      </c>
      <c r="B259" s="46" t="s">
        <v>47</v>
      </c>
      <c r="C259" s="36" t="s">
        <v>278</v>
      </c>
      <c r="D259" s="36" t="s">
        <v>80</v>
      </c>
      <c r="E259" s="47">
        <v>42470</v>
      </c>
      <c r="F259" s="94" t="str">
        <f t="shared" ref="F259:F322" si="4">IF(AND(B259=$G$1,OR(C259=$I$1,D259=$K$1)),"10000","0")</f>
        <v>0</v>
      </c>
    </row>
    <row r="260" spans="1:6" ht="14.25" customHeight="1" x14ac:dyDescent="0.25">
      <c r="A260" s="36" t="s">
        <v>354</v>
      </c>
      <c r="B260" s="46" t="s">
        <v>47</v>
      </c>
      <c r="C260" s="36" t="s">
        <v>278</v>
      </c>
      <c r="D260" s="36" t="s">
        <v>77</v>
      </c>
      <c r="E260" s="47">
        <v>90126</v>
      </c>
      <c r="F260" s="94" t="str">
        <f t="shared" si="4"/>
        <v>10000</v>
      </c>
    </row>
    <row r="261" spans="1:6" ht="14.25" customHeight="1" x14ac:dyDescent="0.25">
      <c r="A261" s="36" t="s">
        <v>355</v>
      </c>
      <c r="B261" s="46" t="s">
        <v>47</v>
      </c>
      <c r="C261" s="36" t="s">
        <v>278</v>
      </c>
      <c r="D261" s="36" t="s">
        <v>80</v>
      </c>
      <c r="E261" s="47">
        <v>47765</v>
      </c>
      <c r="F261" s="94" t="str">
        <f t="shared" si="4"/>
        <v>0</v>
      </c>
    </row>
    <row r="262" spans="1:6" ht="14.25" customHeight="1" x14ac:dyDescent="0.25">
      <c r="A262" s="36" t="s">
        <v>356</v>
      </c>
      <c r="B262" s="46" t="s">
        <v>63</v>
      </c>
      <c r="C262" s="36" t="s">
        <v>278</v>
      </c>
      <c r="D262" s="36" t="s">
        <v>89</v>
      </c>
      <c r="E262" s="47">
        <v>65500</v>
      </c>
      <c r="F262" s="94" t="str">
        <f t="shared" si="4"/>
        <v>0</v>
      </c>
    </row>
    <row r="263" spans="1:6" ht="14.25" customHeight="1" x14ac:dyDescent="0.25">
      <c r="A263" s="36" t="s">
        <v>357</v>
      </c>
      <c r="B263" s="46" t="s">
        <v>44</v>
      </c>
      <c r="C263" s="36" t="s">
        <v>278</v>
      </c>
      <c r="D263" s="36" t="s">
        <v>80</v>
      </c>
      <c r="E263" s="47">
        <v>42664</v>
      </c>
      <c r="F263" s="94" t="str">
        <f t="shared" si="4"/>
        <v>0</v>
      </c>
    </row>
    <row r="264" spans="1:6" ht="14.25" customHeight="1" x14ac:dyDescent="0.25">
      <c r="A264" s="36" t="s">
        <v>358</v>
      </c>
      <c r="B264" s="46" t="s">
        <v>47</v>
      </c>
      <c r="C264" s="36" t="s">
        <v>278</v>
      </c>
      <c r="D264" s="36" t="s">
        <v>80</v>
      </c>
      <c r="E264" s="47">
        <v>97758</v>
      </c>
      <c r="F264" s="94" t="str">
        <f t="shared" si="4"/>
        <v>0</v>
      </c>
    </row>
    <row r="265" spans="1:6" ht="14.25" customHeight="1" x14ac:dyDescent="0.25">
      <c r="A265" s="36" t="s">
        <v>359</v>
      </c>
      <c r="B265" s="46" t="s">
        <v>47</v>
      </c>
      <c r="C265" s="36" t="s">
        <v>278</v>
      </c>
      <c r="D265" s="36" t="s">
        <v>80</v>
      </c>
      <c r="E265" s="47">
        <v>88858</v>
      </c>
      <c r="F265" s="94" t="str">
        <f t="shared" si="4"/>
        <v>0</v>
      </c>
    </row>
    <row r="266" spans="1:6" ht="14.25" customHeight="1" x14ac:dyDescent="0.25">
      <c r="A266" s="36" t="s">
        <v>360</v>
      </c>
      <c r="B266" s="46" t="s">
        <v>93</v>
      </c>
      <c r="C266" s="36" t="s">
        <v>278</v>
      </c>
      <c r="D266" s="36" t="s">
        <v>80</v>
      </c>
      <c r="E266" s="47">
        <v>92324</v>
      </c>
      <c r="F266" s="94" t="str">
        <f t="shared" si="4"/>
        <v>0</v>
      </c>
    </row>
    <row r="267" spans="1:6" ht="14.25" customHeight="1" x14ac:dyDescent="0.25">
      <c r="A267" s="36" t="s">
        <v>361</v>
      </c>
      <c r="B267" s="46" t="s">
        <v>63</v>
      </c>
      <c r="C267" s="36" t="s">
        <v>278</v>
      </c>
      <c r="D267" s="36" t="s">
        <v>89</v>
      </c>
      <c r="E267" s="47">
        <v>102792</v>
      </c>
      <c r="F267" s="94" t="str">
        <f t="shared" si="4"/>
        <v>0</v>
      </c>
    </row>
    <row r="268" spans="1:6" ht="14.25" customHeight="1" x14ac:dyDescent="0.25">
      <c r="A268" s="36" t="s">
        <v>362</v>
      </c>
      <c r="B268" s="46" t="s">
        <v>47</v>
      </c>
      <c r="C268" s="36" t="s">
        <v>278</v>
      </c>
      <c r="D268" s="36" t="s">
        <v>83</v>
      </c>
      <c r="E268" s="47">
        <v>69142</v>
      </c>
      <c r="F268" s="94" t="str">
        <f t="shared" si="4"/>
        <v>0</v>
      </c>
    </row>
    <row r="269" spans="1:6" ht="14.25" customHeight="1" x14ac:dyDescent="0.25">
      <c r="A269" s="36" t="s">
        <v>363</v>
      </c>
      <c r="B269" s="46" t="s">
        <v>44</v>
      </c>
      <c r="C269" s="36" t="s">
        <v>278</v>
      </c>
      <c r="D269" s="36" t="s">
        <v>80</v>
      </c>
      <c r="E269" s="47">
        <v>95292</v>
      </c>
      <c r="F269" s="94" t="str">
        <f t="shared" si="4"/>
        <v>0</v>
      </c>
    </row>
    <row r="270" spans="1:6" ht="14.25" customHeight="1" x14ac:dyDescent="0.25">
      <c r="A270" s="36" t="s">
        <v>364</v>
      </c>
      <c r="B270" s="46" t="s">
        <v>44</v>
      </c>
      <c r="C270" s="36" t="s">
        <v>278</v>
      </c>
      <c r="D270" s="36" t="s">
        <v>80</v>
      </c>
      <c r="E270" s="47">
        <v>65688</v>
      </c>
      <c r="F270" s="94" t="str">
        <f t="shared" si="4"/>
        <v>0</v>
      </c>
    </row>
    <row r="271" spans="1:6" ht="14.25" customHeight="1" x14ac:dyDescent="0.25">
      <c r="A271" s="36" t="s">
        <v>365</v>
      </c>
      <c r="B271" s="46" t="s">
        <v>93</v>
      </c>
      <c r="C271" s="36" t="s">
        <v>278</v>
      </c>
      <c r="D271" s="36" t="s">
        <v>80</v>
      </c>
      <c r="E271" s="47">
        <v>87125</v>
      </c>
      <c r="F271" s="94" t="str">
        <f t="shared" si="4"/>
        <v>0</v>
      </c>
    </row>
    <row r="272" spans="1:6" ht="14.25" customHeight="1" x14ac:dyDescent="0.25">
      <c r="A272" s="36" t="s">
        <v>366</v>
      </c>
      <c r="B272" s="46" t="s">
        <v>63</v>
      </c>
      <c r="C272" s="36" t="s">
        <v>278</v>
      </c>
      <c r="D272" s="36" t="s">
        <v>83</v>
      </c>
      <c r="E272" s="47">
        <v>95877</v>
      </c>
      <c r="F272" s="94" t="str">
        <f t="shared" si="4"/>
        <v>0</v>
      </c>
    </row>
    <row r="273" spans="1:6" ht="14.25" customHeight="1" x14ac:dyDescent="0.25">
      <c r="A273" s="36" t="s">
        <v>367</v>
      </c>
      <c r="B273" s="46" t="s">
        <v>44</v>
      </c>
      <c r="C273" s="36" t="s">
        <v>278</v>
      </c>
      <c r="D273" s="36" t="s">
        <v>77</v>
      </c>
      <c r="E273" s="47">
        <v>104511</v>
      </c>
      <c r="F273" s="94" t="str">
        <f t="shared" si="4"/>
        <v>0</v>
      </c>
    </row>
    <row r="274" spans="1:6" ht="14.25" customHeight="1" x14ac:dyDescent="0.25">
      <c r="A274" s="36" t="s">
        <v>368</v>
      </c>
      <c r="B274" s="46" t="s">
        <v>63</v>
      </c>
      <c r="C274" s="36" t="s">
        <v>278</v>
      </c>
      <c r="D274" s="36" t="s">
        <v>77</v>
      </c>
      <c r="E274" s="47">
        <v>53431</v>
      </c>
      <c r="F274" s="94" t="str">
        <f t="shared" si="4"/>
        <v>0</v>
      </c>
    </row>
    <row r="275" spans="1:6" ht="14.25" customHeight="1" x14ac:dyDescent="0.25">
      <c r="A275" s="36" t="s">
        <v>369</v>
      </c>
      <c r="B275" s="46" t="s">
        <v>47</v>
      </c>
      <c r="C275" s="36" t="s">
        <v>278</v>
      </c>
      <c r="D275" s="36" t="s">
        <v>89</v>
      </c>
      <c r="E275" s="47">
        <v>54633</v>
      </c>
      <c r="F275" s="94" t="str">
        <f t="shared" si="4"/>
        <v>0</v>
      </c>
    </row>
    <row r="276" spans="1:6" ht="14.25" customHeight="1" x14ac:dyDescent="0.25">
      <c r="A276" s="36" t="s">
        <v>370</v>
      </c>
      <c r="B276" s="46" t="s">
        <v>47</v>
      </c>
      <c r="C276" s="36" t="s">
        <v>278</v>
      </c>
      <c r="D276" s="36" t="s">
        <v>83</v>
      </c>
      <c r="E276" s="47">
        <v>62423</v>
      </c>
      <c r="F276" s="94" t="str">
        <f t="shared" si="4"/>
        <v>0</v>
      </c>
    </row>
    <row r="277" spans="1:6" ht="14.25" customHeight="1" x14ac:dyDescent="0.25">
      <c r="A277" s="36" t="s">
        <v>371</v>
      </c>
      <c r="B277" s="46" t="s">
        <v>93</v>
      </c>
      <c r="C277" s="36" t="s">
        <v>278</v>
      </c>
      <c r="D277" s="36" t="s">
        <v>77</v>
      </c>
      <c r="E277" s="47">
        <v>107924</v>
      </c>
      <c r="F277" s="94" t="str">
        <f t="shared" si="4"/>
        <v>0</v>
      </c>
    </row>
    <row r="278" spans="1:6" ht="14.25" customHeight="1" x14ac:dyDescent="0.25">
      <c r="A278" s="36" t="s">
        <v>372</v>
      </c>
      <c r="B278" s="46" t="s">
        <v>93</v>
      </c>
      <c r="C278" s="36" t="s">
        <v>278</v>
      </c>
      <c r="D278" s="36" t="s">
        <v>83</v>
      </c>
      <c r="E278" s="47">
        <v>50610</v>
      </c>
      <c r="F278" s="94" t="str">
        <f t="shared" si="4"/>
        <v>0</v>
      </c>
    </row>
    <row r="279" spans="1:6" ht="14.25" customHeight="1" x14ac:dyDescent="0.25">
      <c r="A279" s="36" t="s">
        <v>373</v>
      </c>
      <c r="B279" s="46" t="s">
        <v>47</v>
      </c>
      <c r="C279" s="36" t="s">
        <v>278</v>
      </c>
      <c r="D279" s="36" t="s">
        <v>89</v>
      </c>
      <c r="E279" s="47">
        <v>85065</v>
      </c>
      <c r="F279" s="94" t="str">
        <f t="shared" si="4"/>
        <v>0</v>
      </c>
    </row>
    <row r="280" spans="1:6" ht="14.25" customHeight="1" x14ac:dyDescent="0.25">
      <c r="A280" s="36" t="s">
        <v>374</v>
      </c>
      <c r="B280" s="46" t="s">
        <v>88</v>
      </c>
      <c r="C280" s="36" t="s">
        <v>278</v>
      </c>
      <c r="D280" s="36" t="s">
        <v>80</v>
      </c>
      <c r="E280" s="47">
        <v>58262</v>
      </c>
      <c r="F280" s="94" t="str">
        <f t="shared" si="4"/>
        <v>0</v>
      </c>
    </row>
    <row r="281" spans="1:6" ht="14.25" customHeight="1" x14ac:dyDescent="0.25">
      <c r="A281" s="36" t="s">
        <v>375</v>
      </c>
      <c r="B281" s="46" t="s">
        <v>47</v>
      </c>
      <c r="C281" s="36" t="s">
        <v>278</v>
      </c>
      <c r="D281" s="36" t="s">
        <v>83</v>
      </c>
      <c r="E281" s="47">
        <v>100359</v>
      </c>
      <c r="F281" s="94" t="str">
        <f t="shared" si="4"/>
        <v>0</v>
      </c>
    </row>
    <row r="282" spans="1:6" ht="14.25" customHeight="1" x14ac:dyDescent="0.25">
      <c r="A282" s="36" t="s">
        <v>376</v>
      </c>
      <c r="B282" s="46" t="s">
        <v>47</v>
      </c>
      <c r="C282" s="36" t="s">
        <v>278</v>
      </c>
      <c r="D282" s="36" t="s">
        <v>89</v>
      </c>
      <c r="E282" s="47">
        <v>108890</v>
      </c>
      <c r="F282" s="94" t="str">
        <f t="shared" si="4"/>
        <v>0</v>
      </c>
    </row>
    <row r="283" spans="1:6" ht="14.25" customHeight="1" x14ac:dyDescent="0.25">
      <c r="A283" s="36" t="s">
        <v>377</v>
      </c>
      <c r="B283" s="46" t="s">
        <v>47</v>
      </c>
      <c r="C283" s="36" t="s">
        <v>278</v>
      </c>
      <c r="D283" s="36" t="s">
        <v>89</v>
      </c>
      <c r="E283" s="47">
        <v>51441</v>
      </c>
      <c r="F283" s="94" t="str">
        <f t="shared" si="4"/>
        <v>0</v>
      </c>
    </row>
    <row r="284" spans="1:6" ht="14.25" customHeight="1" x14ac:dyDescent="0.25">
      <c r="A284" s="36" t="s">
        <v>378</v>
      </c>
      <c r="B284" s="46" t="s">
        <v>88</v>
      </c>
      <c r="C284" s="36" t="s">
        <v>278</v>
      </c>
      <c r="D284" s="36" t="s">
        <v>83</v>
      </c>
      <c r="E284" s="47">
        <v>43570</v>
      </c>
      <c r="F284" s="94" t="str">
        <f t="shared" si="4"/>
        <v>0</v>
      </c>
    </row>
    <row r="285" spans="1:6" ht="14.25" customHeight="1" x14ac:dyDescent="0.25">
      <c r="A285" s="36" t="s">
        <v>379</v>
      </c>
      <c r="B285" s="46" t="s">
        <v>63</v>
      </c>
      <c r="C285" s="36" t="s">
        <v>278</v>
      </c>
      <c r="D285" s="36" t="s">
        <v>89</v>
      </c>
      <c r="E285" s="47">
        <v>121090</v>
      </c>
      <c r="F285" s="94" t="str">
        <f t="shared" si="4"/>
        <v>0</v>
      </c>
    </row>
    <row r="286" spans="1:6" ht="14.25" customHeight="1" x14ac:dyDescent="0.25">
      <c r="A286" s="36" t="s">
        <v>380</v>
      </c>
      <c r="B286" s="46" t="s">
        <v>86</v>
      </c>
      <c r="C286" s="36" t="s">
        <v>278</v>
      </c>
      <c r="D286" s="36" t="s">
        <v>83</v>
      </c>
      <c r="E286" s="47">
        <v>54395</v>
      </c>
      <c r="F286" s="94" t="str">
        <f t="shared" si="4"/>
        <v>0</v>
      </c>
    </row>
    <row r="287" spans="1:6" ht="14.25" customHeight="1" x14ac:dyDescent="0.25">
      <c r="A287" s="36" t="s">
        <v>381</v>
      </c>
      <c r="B287" s="46" t="s">
        <v>93</v>
      </c>
      <c r="C287" s="36" t="s">
        <v>278</v>
      </c>
      <c r="D287" s="36" t="s">
        <v>80</v>
      </c>
      <c r="E287" s="47">
        <v>102154</v>
      </c>
      <c r="F287" s="94" t="str">
        <f t="shared" si="4"/>
        <v>0</v>
      </c>
    </row>
    <row r="288" spans="1:6" ht="14.25" customHeight="1" x14ac:dyDescent="0.25">
      <c r="A288" s="36" t="s">
        <v>382</v>
      </c>
      <c r="B288" s="46" t="s">
        <v>93</v>
      </c>
      <c r="C288" s="36" t="s">
        <v>278</v>
      </c>
      <c r="D288" s="36" t="s">
        <v>89</v>
      </c>
      <c r="E288" s="47">
        <v>61049</v>
      </c>
      <c r="F288" s="94" t="str">
        <f t="shared" si="4"/>
        <v>0</v>
      </c>
    </row>
    <row r="289" spans="1:6" ht="14.25" customHeight="1" x14ac:dyDescent="0.25">
      <c r="A289" s="36" t="s">
        <v>383</v>
      </c>
      <c r="B289" s="46" t="s">
        <v>44</v>
      </c>
      <c r="C289" s="36" t="s">
        <v>278</v>
      </c>
      <c r="D289" s="36" t="s">
        <v>80</v>
      </c>
      <c r="E289" s="47">
        <v>72877</v>
      </c>
      <c r="F289" s="94" t="str">
        <f t="shared" si="4"/>
        <v>0</v>
      </c>
    </row>
    <row r="290" spans="1:6" ht="14.25" customHeight="1" x14ac:dyDescent="0.25">
      <c r="A290" s="36" t="s">
        <v>384</v>
      </c>
      <c r="B290" s="46" t="s">
        <v>88</v>
      </c>
      <c r="C290" s="36" t="s">
        <v>278</v>
      </c>
      <c r="D290" s="36" t="s">
        <v>80</v>
      </c>
      <c r="E290" s="47">
        <v>86051</v>
      </c>
      <c r="F290" s="94" t="str">
        <f t="shared" si="4"/>
        <v>0</v>
      </c>
    </row>
    <row r="291" spans="1:6" ht="14.25" customHeight="1" x14ac:dyDescent="0.25">
      <c r="A291" s="36" t="s">
        <v>385</v>
      </c>
      <c r="B291" s="46" t="s">
        <v>86</v>
      </c>
      <c r="C291" s="36" t="s">
        <v>278</v>
      </c>
      <c r="D291" s="36" t="s">
        <v>77</v>
      </c>
      <c r="E291" s="47">
        <v>113335</v>
      </c>
      <c r="F291" s="94" t="str">
        <f t="shared" si="4"/>
        <v>0</v>
      </c>
    </row>
    <row r="292" spans="1:6" ht="14.25" customHeight="1" x14ac:dyDescent="0.25">
      <c r="A292" s="36" t="s">
        <v>386</v>
      </c>
      <c r="B292" s="46" t="s">
        <v>47</v>
      </c>
      <c r="C292" s="36" t="s">
        <v>278</v>
      </c>
      <c r="D292" s="36" t="s">
        <v>77</v>
      </c>
      <c r="E292" s="47">
        <v>55767</v>
      </c>
      <c r="F292" s="94" t="str">
        <f t="shared" si="4"/>
        <v>10000</v>
      </c>
    </row>
    <row r="293" spans="1:6" ht="14.25" customHeight="1" x14ac:dyDescent="0.25">
      <c r="A293" s="36" t="s">
        <v>387</v>
      </c>
      <c r="B293" s="46" t="s">
        <v>86</v>
      </c>
      <c r="C293" s="36" t="s">
        <v>278</v>
      </c>
      <c r="D293" s="36" t="s">
        <v>77</v>
      </c>
      <c r="E293" s="47">
        <v>56149</v>
      </c>
      <c r="F293" s="94" t="str">
        <f t="shared" si="4"/>
        <v>0</v>
      </c>
    </row>
    <row r="294" spans="1:6" ht="14.25" customHeight="1" x14ac:dyDescent="0.25">
      <c r="A294" s="36" t="s">
        <v>388</v>
      </c>
      <c r="B294" s="46" t="s">
        <v>93</v>
      </c>
      <c r="C294" s="36" t="s">
        <v>278</v>
      </c>
      <c r="D294" s="36" t="s">
        <v>80</v>
      </c>
      <c r="E294" s="47">
        <v>54973</v>
      </c>
      <c r="F294" s="94" t="str">
        <f t="shared" si="4"/>
        <v>0</v>
      </c>
    </row>
    <row r="295" spans="1:6" ht="14.25" customHeight="1" x14ac:dyDescent="0.25">
      <c r="A295" s="36" t="s">
        <v>389</v>
      </c>
      <c r="B295" s="46" t="s">
        <v>47</v>
      </c>
      <c r="C295" s="36" t="s">
        <v>278</v>
      </c>
      <c r="D295" s="36" t="s">
        <v>89</v>
      </c>
      <c r="E295" s="47">
        <v>119949</v>
      </c>
      <c r="F295" s="94" t="str">
        <f t="shared" si="4"/>
        <v>0</v>
      </c>
    </row>
    <row r="296" spans="1:6" ht="14.25" customHeight="1" x14ac:dyDescent="0.25">
      <c r="A296" s="36" t="s">
        <v>390</v>
      </c>
      <c r="B296" s="46" t="s">
        <v>44</v>
      </c>
      <c r="C296" s="36" t="s">
        <v>278</v>
      </c>
      <c r="D296" s="36" t="s">
        <v>77</v>
      </c>
      <c r="E296" s="47">
        <v>49488</v>
      </c>
      <c r="F296" s="94" t="str">
        <f t="shared" si="4"/>
        <v>0</v>
      </c>
    </row>
    <row r="297" spans="1:6" ht="14.25" customHeight="1" x14ac:dyDescent="0.25">
      <c r="A297" s="36" t="s">
        <v>391</v>
      </c>
      <c r="B297" s="46" t="s">
        <v>44</v>
      </c>
      <c r="C297" s="36" t="s">
        <v>278</v>
      </c>
      <c r="D297" s="36" t="s">
        <v>77</v>
      </c>
      <c r="E297" s="47">
        <v>43343</v>
      </c>
      <c r="F297" s="94" t="str">
        <f t="shared" si="4"/>
        <v>0</v>
      </c>
    </row>
    <row r="298" spans="1:6" ht="14.25" customHeight="1" x14ac:dyDescent="0.25">
      <c r="A298" s="36" t="s">
        <v>392</v>
      </c>
      <c r="B298" s="46" t="s">
        <v>47</v>
      </c>
      <c r="C298" s="36" t="s">
        <v>278</v>
      </c>
      <c r="D298" s="36" t="s">
        <v>77</v>
      </c>
      <c r="E298" s="47">
        <v>58134</v>
      </c>
      <c r="F298" s="94" t="str">
        <f t="shared" si="4"/>
        <v>10000</v>
      </c>
    </row>
    <row r="299" spans="1:6" ht="14.25" customHeight="1" x14ac:dyDescent="0.25">
      <c r="A299" s="36" t="s">
        <v>393</v>
      </c>
      <c r="B299" s="46" t="s">
        <v>47</v>
      </c>
      <c r="C299" s="36" t="s">
        <v>278</v>
      </c>
      <c r="D299" s="36" t="s">
        <v>80</v>
      </c>
      <c r="E299" s="47">
        <v>55295</v>
      </c>
      <c r="F299" s="94" t="str">
        <f t="shared" si="4"/>
        <v>0</v>
      </c>
    </row>
    <row r="300" spans="1:6" ht="14.25" customHeight="1" x14ac:dyDescent="0.25">
      <c r="A300" s="36" t="s">
        <v>394</v>
      </c>
      <c r="B300" s="46" t="s">
        <v>93</v>
      </c>
      <c r="C300" s="36" t="s">
        <v>278</v>
      </c>
      <c r="D300" s="36" t="s">
        <v>77</v>
      </c>
      <c r="E300" s="47">
        <v>104197</v>
      </c>
      <c r="F300" s="94" t="str">
        <f t="shared" si="4"/>
        <v>0</v>
      </c>
    </row>
    <row r="301" spans="1:6" ht="14.25" customHeight="1" x14ac:dyDescent="0.25">
      <c r="A301" s="36" t="s">
        <v>395</v>
      </c>
      <c r="B301" s="46" t="s">
        <v>47</v>
      </c>
      <c r="C301" s="36" t="s">
        <v>278</v>
      </c>
      <c r="D301" s="36" t="s">
        <v>80</v>
      </c>
      <c r="E301" s="47">
        <v>46006</v>
      </c>
      <c r="F301" s="94" t="str">
        <f t="shared" si="4"/>
        <v>0</v>
      </c>
    </row>
    <row r="302" spans="1:6" ht="14.25" customHeight="1" x14ac:dyDescent="0.25">
      <c r="A302" s="36" t="s">
        <v>396</v>
      </c>
      <c r="B302" s="46" t="s">
        <v>44</v>
      </c>
      <c r="C302" s="36" t="s">
        <v>278</v>
      </c>
      <c r="D302" s="36" t="s">
        <v>77</v>
      </c>
      <c r="E302" s="47">
        <v>105667</v>
      </c>
      <c r="F302" s="94" t="str">
        <f t="shared" si="4"/>
        <v>0</v>
      </c>
    </row>
    <row r="303" spans="1:6" ht="14.25" customHeight="1" x14ac:dyDescent="0.25">
      <c r="A303" s="36" t="s">
        <v>397</v>
      </c>
      <c r="B303" s="46" t="s">
        <v>93</v>
      </c>
      <c r="C303" s="36" t="s">
        <v>278</v>
      </c>
      <c r="D303" s="36" t="s">
        <v>89</v>
      </c>
      <c r="E303" s="47">
        <v>50007</v>
      </c>
      <c r="F303" s="94" t="str">
        <f t="shared" si="4"/>
        <v>0</v>
      </c>
    </row>
    <row r="304" spans="1:6" ht="14.25" customHeight="1" x14ac:dyDescent="0.25">
      <c r="A304" s="36" t="s">
        <v>398</v>
      </c>
      <c r="B304" s="46" t="s">
        <v>47</v>
      </c>
      <c r="C304" s="36" t="s">
        <v>278</v>
      </c>
      <c r="D304" s="36" t="s">
        <v>83</v>
      </c>
      <c r="E304" s="47">
        <v>77016</v>
      </c>
      <c r="F304" s="94" t="str">
        <f t="shared" si="4"/>
        <v>0</v>
      </c>
    </row>
    <row r="305" spans="1:6" ht="14.25" customHeight="1" x14ac:dyDescent="0.25">
      <c r="A305" s="36" t="s">
        <v>399</v>
      </c>
      <c r="B305" s="46" t="s">
        <v>44</v>
      </c>
      <c r="C305" s="36" t="s">
        <v>278</v>
      </c>
      <c r="D305" s="36" t="s">
        <v>80</v>
      </c>
      <c r="E305" s="47">
        <v>125134</v>
      </c>
      <c r="F305" s="94" t="str">
        <f t="shared" si="4"/>
        <v>0</v>
      </c>
    </row>
    <row r="306" spans="1:6" ht="14.25" customHeight="1" x14ac:dyDescent="0.25">
      <c r="A306" s="36" t="s">
        <v>400</v>
      </c>
      <c r="B306" s="46" t="s">
        <v>86</v>
      </c>
      <c r="C306" s="36" t="s">
        <v>278</v>
      </c>
      <c r="D306" s="36" t="s">
        <v>83</v>
      </c>
      <c r="E306" s="47">
        <v>65953</v>
      </c>
      <c r="F306" s="94" t="str">
        <f t="shared" si="4"/>
        <v>0</v>
      </c>
    </row>
    <row r="307" spans="1:6" ht="14.25" customHeight="1" x14ac:dyDescent="0.25">
      <c r="A307" s="36" t="s">
        <v>401</v>
      </c>
      <c r="B307" s="46" t="s">
        <v>93</v>
      </c>
      <c r="C307" s="36" t="s">
        <v>278</v>
      </c>
      <c r="D307" s="36" t="s">
        <v>77</v>
      </c>
      <c r="E307" s="47">
        <v>84936</v>
      </c>
      <c r="F307" s="94" t="str">
        <f t="shared" si="4"/>
        <v>0</v>
      </c>
    </row>
    <row r="308" spans="1:6" ht="14.25" customHeight="1" x14ac:dyDescent="0.25">
      <c r="A308" s="36" t="s">
        <v>402</v>
      </c>
      <c r="B308" s="46" t="s">
        <v>93</v>
      </c>
      <c r="C308" s="36" t="s">
        <v>278</v>
      </c>
      <c r="D308" s="36" t="s">
        <v>89</v>
      </c>
      <c r="E308" s="47">
        <v>42514</v>
      </c>
      <c r="F308" s="94" t="str">
        <f t="shared" si="4"/>
        <v>0</v>
      </c>
    </row>
    <row r="309" spans="1:6" ht="14.25" customHeight="1" x14ac:dyDescent="0.25">
      <c r="A309" s="36" t="s">
        <v>403</v>
      </c>
      <c r="B309" s="46" t="s">
        <v>88</v>
      </c>
      <c r="C309" s="36" t="s">
        <v>278</v>
      </c>
      <c r="D309" s="36" t="s">
        <v>80</v>
      </c>
      <c r="E309" s="47">
        <v>68976</v>
      </c>
      <c r="F309" s="94" t="str">
        <f t="shared" si="4"/>
        <v>0</v>
      </c>
    </row>
    <row r="310" spans="1:6" ht="14.25" customHeight="1" x14ac:dyDescent="0.25">
      <c r="A310" s="36" t="s">
        <v>404</v>
      </c>
      <c r="B310" s="46" t="s">
        <v>88</v>
      </c>
      <c r="C310" s="36" t="s">
        <v>278</v>
      </c>
      <c r="D310" s="36" t="s">
        <v>80</v>
      </c>
      <c r="E310" s="47">
        <v>100625</v>
      </c>
      <c r="F310" s="94" t="str">
        <f t="shared" si="4"/>
        <v>0</v>
      </c>
    </row>
    <row r="311" spans="1:6" ht="14.25" customHeight="1" x14ac:dyDescent="0.25">
      <c r="A311" s="36" t="s">
        <v>405</v>
      </c>
      <c r="B311" s="46" t="s">
        <v>63</v>
      </c>
      <c r="C311" s="36" t="s">
        <v>278</v>
      </c>
      <c r="D311" s="36" t="s">
        <v>80</v>
      </c>
      <c r="E311" s="47">
        <v>71207</v>
      </c>
      <c r="F311" s="94" t="str">
        <f t="shared" si="4"/>
        <v>0</v>
      </c>
    </row>
    <row r="312" spans="1:6" ht="14.25" customHeight="1" x14ac:dyDescent="0.25">
      <c r="A312" s="36" t="s">
        <v>406</v>
      </c>
      <c r="B312" s="46" t="s">
        <v>44</v>
      </c>
      <c r="C312" s="36" t="s">
        <v>278</v>
      </c>
      <c r="D312" s="36" t="s">
        <v>80</v>
      </c>
      <c r="E312" s="47">
        <v>74177</v>
      </c>
      <c r="F312" s="94" t="str">
        <f t="shared" si="4"/>
        <v>0</v>
      </c>
    </row>
    <row r="313" spans="1:6" ht="14.25" customHeight="1" x14ac:dyDescent="0.25">
      <c r="A313" s="36" t="s">
        <v>407</v>
      </c>
      <c r="B313" s="46" t="s">
        <v>63</v>
      </c>
      <c r="C313" s="36" t="s">
        <v>278</v>
      </c>
      <c r="D313" s="36" t="s">
        <v>83</v>
      </c>
      <c r="E313" s="47">
        <v>110056</v>
      </c>
      <c r="F313" s="94" t="str">
        <f t="shared" si="4"/>
        <v>0</v>
      </c>
    </row>
    <row r="314" spans="1:6" ht="14.25" customHeight="1" x14ac:dyDescent="0.25">
      <c r="A314" s="36" t="s">
        <v>408</v>
      </c>
      <c r="B314" s="46" t="s">
        <v>93</v>
      </c>
      <c r="C314" s="36" t="s">
        <v>278</v>
      </c>
      <c r="D314" s="36" t="s">
        <v>89</v>
      </c>
      <c r="E314" s="47">
        <v>123134</v>
      </c>
      <c r="F314" s="94" t="str">
        <f t="shared" si="4"/>
        <v>0</v>
      </c>
    </row>
    <row r="315" spans="1:6" ht="14.25" customHeight="1" x14ac:dyDescent="0.25">
      <c r="A315" s="36" t="s">
        <v>409</v>
      </c>
      <c r="B315" s="46" t="s">
        <v>88</v>
      </c>
      <c r="C315" s="36" t="s">
        <v>278</v>
      </c>
      <c r="D315" s="36" t="s">
        <v>89</v>
      </c>
      <c r="E315" s="47">
        <v>57193</v>
      </c>
      <c r="F315" s="94" t="str">
        <f t="shared" si="4"/>
        <v>0</v>
      </c>
    </row>
    <row r="316" spans="1:6" ht="14.25" customHeight="1" x14ac:dyDescent="0.25">
      <c r="A316" s="36" t="s">
        <v>410</v>
      </c>
      <c r="B316" s="46" t="s">
        <v>63</v>
      </c>
      <c r="C316" s="36" t="s">
        <v>278</v>
      </c>
      <c r="D316" s="36" t="s">
        <v>83</v>
      </c>
      <c r="E316" s="47">
        <v>48168</v>
      </c>
      <c r="F316" s="94" t="str">
        <f t="shared" si="4"/>
        <v>0</v>
      </c>
    </row>
    <row r="317" spans="1:6" ht="14.25" customHeight="1" x14ac:dyDescent="0.25">
      <c r="A317" s="36" t="s">
        <v>411</v>
      </c>
      <c r="B317" s="46" t="s">
        <v>88</v>
      </c>
      <c r="C317" s="36" t="s">
        <v>278</v>
      </c>
      <c r="D317" s="36" t="s">
        <v>89</v>
      </c>
      <c r="E317" s="47">
        <v>118550</v>
      </c>
      <c r="F317" s="94" t="str">
        <f t="shared" si="4"/>
        <v>0</v>
      </c>
    </row>
    <row r="318" spans="1:6" ht="14.25" customHeight="1" x14ac:dyDescent="0.25">
      <c r="A318" s="36" t="s">
        <v>412</v>
      </c>
      <c r="B318" s="46" t="s">
        <v>93</v>
      </c>
      <c r="C318" s="36" t="s">
        <v>278</v>
      </c>
      <c r="D318" s="36" t="s">
        <v>80</v>
      </c>
      <c r="E318" s="47">
        <v>56533</v>
      </c>
      <c r="F318" s="94" t="str">
        <f t="shared" si="4"/>
        <v>0</v>
      </c>
    </row>
    <row r="319" spans="1:6" ht="14.25" customHeight="1" x14ac:dyDescent="0.25">
      <c r="A319" s="36" t="s">
        <v>413</v>
      </c>
      <c r="B319" s="46" t="s">
        <v>63</v>
      </c>
      <c r="C319" s="36" t="s">
        <v>278</v>
      </c>
      <c r="D319" s="36" t="s">
        <v>77</v>
      </c>
      <c r="E319" s="47">
        <v>113370</v>
      </c>
      <c r="F319" s="94" t="str">
        <f t="shared" si="4"/>
        <v>0</v>
      </c>
    </row>
    <row r="320" spans="1:6" ht="14.25" customHeight="1" x14ac:dyDescent="0.25">
      <c r="A320" s="36" t="s">
        <v>414</v>
      </c>
      <c r="B320" s="46" t="s">
        <v>47</v>
      </c>
      <c r="C320" s="36" t="s">
        <v>278</v>
      </c>
      <c r="D320" s="36" t="s">
        <v>89</v>
      </c>
      <c r="E320" s="47">
        <v>42407</v>
      </c>
      <c r="F320" s="94" t="str">
        <f t="shared" si="4"/>
        <v>0</v>
      </c>
    </row>
    <row r="321" spans="1:6" ht="14.25" customHeight="1" x14ac:dyDescent="0.25">
      <c r="A321" s="36" t="s">
        <v>415</v>
      </c>
      <c r="B321" s="46" t="s">
        <v>93</v>
      </c>
      <c r="C321" s="36" t="s">
        <v>278</v>
      </c>
      <c r="D321" s="36" t="s">
        <v>77</v>
      </c>
      <c r="E321" s="47">
        <v>47350</v>
      </c>
      <c r="F321" s="94" t="str">
        <f t="shared" si="4"/>
        <v>0</v>
      </c>
    </row>
    <row r="322" spans="1:6" ht="14.25" customHeight="1" x14ac:dyDescent="0.25">
      <c r="A322" s="36" t="s">
        <v>416</v>
      </c>
      <c r="B322" s="46" t="s">
        <v>93</v>
      </c>
      <c r="C322" s="36" t="s">
        <v>278</v>
      </c>
      <c r="D322" s="36" t="s">
        <v>80</v>
      </c>
      <c r="E322" s="47">
        <v>43983</v>
      </c>
      <c r="F322" s="94" t="str">
        <f t="shared" si="4"/>
        <v>0</v>
      </c>
    </row>
    <row r="323" spans="1:6" ht="14.25" customHeight="1" x14ac:dyDescent="0.25">
      <c r="A323" s="36" t="s">
        <v>417</v>
      </c>
      <c r="B323" s="46" t="s">
        <v>63</v>
      </c>
      <c r="C323" s="36" t="s">
        <v>278</v>
      </c>
      <c r="D323" s="36" t="s">
        <v>80</v>
      </c>
      <c r="E323" s="47">
        <v>123099</v>
      </c>
      <c r="F323" s="94" t="str">
        <f t="shared" ref="F323:F386" si="5">IF(AND(B323=$G$1,OR(C323=$I$1,D323=$K$1)),"10000","0")</f>
        <v>0</v>
      </c>
    </row>
    <row r="324" spans="1:6" ht="14.25" customHeight="1" x14ac:dyDescent="0.25">
      <c r="A324" s="36" t="s">
        <v>418</v>
      </c>
      <c r="B324" s="46" t="s">
        <v>88</v>
      </c>
      <c r="C324" s="36" t="s">
        <v>278</v>
      </c>
      <c r="D324" s="36" t="s">
        <v>80</v>
      </c>
      <c r="E324" s="47">
        <v>95555</v>
      </c>
      <c r="F324" s="94" t="str">
        <f t="shared" si="5"/>
        <v>0</v>
      </c>
    </row>
    <row r="325" spans="1:6" ht="14.25" customHeight="1" x14ac:dyDescent="0.25">
      <c r="A325" s="36" t="s">
        <v>419</v>
      </c>
      <c r="B325" s="46" t="s">
        <v>93</v>
      </c>
      <c r="C325" s="36" t="s">
        <v>278</v>
      </c>
      <c r="D325" s="36" t="s">
        <v>89</v>
      </c>
      <c r="E325" s="47">
        <v>69335</v>
      </c>
      <c r="F325" s="94" t="str">
        <f t="shared" si="5"/>
        <v>0</v>
      </c>
    </row>
    <row r="326" spans="1:6" ht="14.25" customHeight="1" x14ac:dyDescent="0.25">
      <c r="A326" s="36" t="s">
        <v>420</v>
      </c>
      <c r="B326" s="46" t="s">
        <v>47</v>
      </c>
      <c r="C326" s="36" t="s">
        <v>278</v>
      </c>
      <c r="D326" s="36" t="s">
        <v>77</v>
      </c>
      <c r="E326" s="47">
        <v>45405</v>
      </c>
      <c r="F326" s="94" t="str">
        <f t="shared" si="5"/>
        <v>10000</v>
      </c>
    </row>
    <row r="327" spans="1:6" ht="14.25" customHeight="1" x14ac:dyDescent="0.25">
      <c r="A327" s="36" t="s">
        <v>421</v>
      </c>
      <c r="B327" s="46" t="s">
        <v>88</v>
      </c>
      <c r="C327" s="36" t="s">
        <v>278</v>
      </c>
      <c r="D327" s="36" t="s">
        <v>80</v>
      </c>
      <c r="E327" s="47">
        <v>45873</v>
      </c>
      <c r="F327" s="94" t="str">
        <f t="shared" si="5"/>
        <v>0</v>
      </c>
    </row>
    <row r="328" spans="1:6" ht="14.25" customHeight="1" x14ac:dyDescent="0.25">
      <c r="A328" s="36" t="s">
        <v>422</v>
      </c>
      <c r="B328" s="46" t="s">
        <v>47</v>
      </c>
      <c r="C328" s="36" t="s">
        <v>278</v>
      </c>
      <c r="D328" s="36" t="s">
        <v>77</v>
      </c>
      <c r="E328" s="47">
        <v>117677</v>
      </c>
      <c r="F328" s="94" t="str">
        <f t="shared" si="5"/>
        <v>10000</v>
      </c>
    </row>
    <row r="329" spans="1:6" ht="14.25" customHeight="1" x14ac:dyDescent="0.25">
      <c r="A329" s="36" t="s">
        <v>423</v>
      </c>
      <c r="B329" s="46" t="s">
        <v>93</v>
      </c>
      <c r="C329" s="36" t="s">
        <v>278</v>
      </c>
      <c r="D329" s="36" t="s">
        <v>83</v>
      </c>
      <c r="E329" s="47">
        <v>49740</v>
      </c>
      <c r="F329" s="94" t="str">
        <f t="shared" si="5"/>
        <v>0</v>
      </c>
    </row>
    <row r="330" spans="1:6" ht="14.25" customHeight="1" x14ac:dyDescent="0.25">
      <c r="A330" s="36" t="s">
        <v>424</v>
      </c>
      <c r="B330" s="46" t="s">
        <v>88</v>
      </c>
      <c r="C330" s="36" t="s">
        <v>278</v>
      </c>
      <c r="D330" s="36" t="s">
        <v>77</v>
      </c>
      <c r="E330" s="47">
        <v>83005</v>
      </c>
      <c r="F330" s="94" t="str">
        <f t="shared" si="5"/>
        <v>0</v>
      </c>
    </row>
    <row r="331" spans="1:6" ht="14.25" customHeight="1" x14ac:dyDescent="0.25">
      <c r="A331" s="36" t="s">
        <v>425</v>
      </c>
      <c r="B331" s="46" t="s">
        <v>93</v>
      </c>
      <c r="C331" s="36" t="s">
        <v>278</v>
      </c>
      <c r="D331" s="36" t="s">
        <v>80</v>
      </c>
      <c r="E331" s="47">
        <v>59808</v>
      </c>
      <c r="F331" s="94" t="str">
        <f t="shared" si="5"/>
        <v>0</v>
      </c>
    </row>
    <row r="332" spans="1:6" ht="14.25" customHeight="1" x14ac:dyDescent="0.25">
      <c r="A332" s="36" t="s">
        <v>426</v>
      </c>
      <c r="B332" s="46" t="s">
        <v>44</v>
      </c>
      <c r="C332" s="36" t="s">
        <v>278</v>
      </c>
      <c r="D332" s="36" t="s">
        <v>80</v>
      </c>
      <c r="E332" s="47">
        <v>74514</v>
      </c>
      <c r="F332" s="94" t="str">
        <f t="shared" si="5"/>
        <v>0</v>
      </c>
    </row>
    <row r="333" spans="1:6" ht="14.25" customHeight="1" x14ac:dyDescent="0.25">
      <c r="A333" s="36" t="s">
        <v>427</v>
      </c>
      <c r="B333" s="46" t="s">
        <v>63</v>
      </c>
      <c r="C333" s="36" t="s">
        <v>278</v>
      </c>
      <c r="D333" s="36" t="s">
        <v>80</v>
      </c>
      <c r="E333" s="47">
        <v>103603</v>
      </c>
      <c r="F333" s="94" t="str">
        <f t="shared" si="5"/>
        <v>0</v>
      </c>
    </row>
    <row r="334" spans="1:6" ht="14.25" customHeight="1" x14ac:dyDescent="0.25">
      <c r="A334" s="36" t="s">
        <v>428</v>
      </c>
      <c r="B334" s="46" t="s">
        <v>88</v>
      </c>
      <c r="C334" s="36" t="s">
        <v>278</v>
      </c>
      <c r="D334" s="36" t="s">
        <v>83</v>
      </c>
      <c r="E334" s="47">
        <v>126627</v>
      </c>
      <c r="F334" s="94" t="str">
        <f t="shared" si="5"/>
        <v>0</v>
      </c>
    </row>
    <row r="335" spans="1:6" ht="14.25" customHeight="1" x14ac:dyDescent="0.25">
      <c r="A335" s="36" t="s">
        <v>429</v>
      </c>
      <c r="B335" s="46" t="s">
        <v>88</v>
      </c>
      <c r="C335" s="36" t="s">
        <v>430</v>
      </c>
      <c r="D335" s="36" t="s">
        <v>80</v>
      </c>
      <c r="E335" s="47">
        <v>110756</v>
      </c>
      <c r="F335" s="94" t="str">
        <f t="shared" si="5"/>
        <v>0</v>
      </c>
    </row>
    <row r="336" spans="1:6" ht="14.25" customHeight="1" x14ac:dyDescent="0.25">
      <c r="A336" s="36" t="s">
        <v>431</v>
      </c>
      <c r="B336" s="46" t="s">
        <v>86</v>
      </c>
      <c r="C336" s="36" t="s">
        <v>430</v>
      </c>
      <c r="D336" s="36" t="s">
        <v>80</v>
      </c>
      <c r="E336" s="47">
        <v>103260</v>
      </c>
      <c r="F336" s="94" t="str">
        <f t="shared" si="5"/>
        <v>0</v>
      </c>
    </row>
    <row r="337" spans="1:6" ht="14.25" customHeight="1" x14ac:dyDescent="0.25">
      <c r="A337" s="36" t="s">
        <v>432</v>
      </c>
      <c r="B337" s="46" t="s">
        <v>88</v>
      </c>
      <c r="C337" s="36" t="s">
        <v>430</v>
      </c>
      <c r="D337" s="36" t="s">
        <v>80</v>
      </c>
      <c r="E337" s="47">
        <v>61640</v>
      </c>
      <c r="F337" s="94" t="str">
        <f t="shared" si="5"/>
        <v>0</v>
      </c>
    </row>
    <row r="338" spans="1:6" ht="14.25" customHeight="1" x14ac:dyDescent="0.25">
      <c r="A338" s="36" t="s">
        <v>433</v>
      </c>
      <c r="B338" s="46" t="s">
        <v>44</v>
      </c>
      <c r="C338" s="36" t="s">
        <v>430</v>
      </c>
      <c r="D338" s="36" t="s">
        <v>89</v>
      </c>
      <c r="E338" s="47">
        <v>111408</v>
      </c>
      <c r="F338" s="94" t="str">
        <f t="shared" si="5"/>
        <v>0</v>
      </c>
    </row>
    <row r="339" spans="1:6" ht="14.25" customHeight="1" x14ac:dyDescent="0.25">
      <c r="A339" s="36" t="s">
        <v>434</v>
      </c>
      <c r="B339" s="46" t="s">
        <v>63</v>
      </c>
      <c r="C339" s="36" t="s">
        <v>430</v>
      </c>
      <c r="D339" s="36" t="s">
        <v>80</v>
      </c>
      <c r="E339" s="47">
        <v>44469</v>
      </c>
      <c r="F339" s="94" t="str">
        <f t="shared" si="5"/>
        <v>0</v>
      </c>
    </row>
    <row r="340" spans="1:6" ht="14.25" customHeight="1" x14ac:dyDescent="0.25">
      <c r="A340" s="36" t="s">
        <v>435</v>
      </c>
      <c r="B340" s="46" t="s">
        <v>47</v>
      </c>
      <c r="C340" s="36" t="s">
        <v>430</v>
      </c>
      <c r="D340" s="36" t="s">
        <v>80</v>
      </c>
      <c r="E340" s="47">
        <v>115240</v>
      </c>
      <c r="F340" s="94" t="str">
        <f t="shared" si="5"/>
        <v>0</v>
      </c>
    </row>
    <row r="341" spans="1:6" ht="14.25" customHeight="1" x14ac:dyDescent="0.25">
      <c r="A341" s="36" t="s">
        <v>436</v>
      </c>
      <c r="B341" s="46" t="s">
        <v>63</v>
      </c>
      <c r="C341" s="36" t="s">
        <v>430</v>
      </c>
      <c r="D341" s="36" t="s">
        <v>80</v>
      </c>
      <c r="E341" s="47">
        <v>93239</v>
      </c>
      <c r="F341" s="94" t="str">
        <f t="shared" si="5"/>
        <v>0</v>
      </c>
    </row>
    <row r="342" spans="1:6" ht="14.25" customHeight="1" x14ac:dyDescent="0.25">
      <c r="A342" s="36" t="s">
        <v>437</v>
      </c>
      <c r="B342" s="46" t="s">
        <v>44</v>
      </c>
      <c r="C342" s="36" t="s">
        <v>438</v>
      </c>
      <c r="D342" s="36" t="s">
        <v>80</v>
      </c>
      <c r="E342" s="47">
        <v>123209</v>
      </c>
      <c r="F342" s="94" t="str">
        <f t="shared" si="5"/>
        <v>0</v>
      </c>
    </row>
    <row r="343" spans="1:6" ht="14.25" customHeight="1" x14ac:dyDescent="0.25">
      <c r="A343" s="36" t="s">
        <v>439</v>
      </c>
      <c r="B343" s="46" t="s">
        <v>47</v>
      </c>
      <c r="C343" s="36" t="s">
        <v>438</v>
      </c>
      <c r="D343" s="36" t="s">
        <v>80</v>
      </c>
      <c r="E343" s="47">
        <v>105769</v>
      </c>
      <c r="F343" s="94" t="str">
        <f t="shared" si="5"/>
        <v>0</v>
      </c>
    </row>
    <row r="344" spans="1:6" ht="14.25" customHeight="1" x14ac:dyDescent="0.25">
      <c r="A344" s="36" t="s">
        <v>440</v>
      </c>
      <c r="B344" s="46" t="s">
        <v>47</v>
      </c>
      <c r="C344" s="36" t="s">
        <v>438</v>
      </c>
      <c r="D344" s="36" t="s">
        <v>80</v>
      </c>
      <c r="E344" s="47">
        <v>86681</v>
      </c>
      <c r="F344" s="94" t="str">
        <f t="shared" si="5"/>
        <v>0</v>
      </c>
    </row>
    <row r="345" spans="1:6" ht="14.25" customHeight="1" x14ac:dyDescent="0.25">
      <c r="A345" s="36" t="s">
        <v>441</v>
      </c>
      <c r="B345" s="46" t="s">
        <v>63</v>
      </c>
      <c r="C345" s="36" t="s">
        <v>438</v>
      </c>
      <c r="D345" s="36" t="s">
        <v>80</v>
      </c>
      <c r="E345" s="47">
        <v>81413</v>
      </c>
      <c r="F345" s="94" t="str">
        <f t="shared" si="5"/>
        <v>0</v>
      </c>
    </row>
    <row r="346" spans="1:6" ht="14.25" customHeight="1" x14ac:dyDescent="0.25">
      <c r="A346" s="36" t="s">
        <v>442</v>
      </c>
      <c r="B346" s="46" t="s">
        <v>93</v>
      </c>
      <c r="C346" s="36" t="s">
        <v>438</v>
      </c>
      <c r="D346" s="36" t="s">
        <v>83</v>
      </c>
      <c r="E346" s="47">
        <v>78610</v>
      </c>
      <c r="F346" s="94" t="str">
        <f t="shared" si="5"/>
        <v>0</v>
      </c>
    </row>
    <row r="347" spans="1:6" ht="14.25" customHeight="1" x14ac:dyDescent="0.25">
      <c r="A347" s="36" t="s">
        <v>443</v>
      </c>
      <c r="B347" s="46" t="s">
        <v>63</v>
      </c>
      <c r="C347" s="36" t="s">
        <v>438</v>
      </c>
      <c r="D347" s="36" t="s">
        <v>89</v>
      </c>
      <c r="E347" s="47">
        <v>116319</v>
      </c>
      <c r="F347" s="94" t="str">
        <f t="shared" si="5"/>
        <v>0</v>
      </c>
    </row>
    <row r="348" spans="1:6" ht="14.25" customHeight="1" x14ac:dyDescent="0.25">
      <c r="A348" s="36" t="s">
        <v>444</v>
      </c>
      <c r="B348" s="46" t="s">
        <v>86</v>
      </c>
      <c r="C348" s="36" t="s">
        <v>438</v>
      </c>
      <c r="D348" s="36" t="s">
        <v>77</v>
      </c>
      <c r="E348" s="47">
        <v>65423</v>
      </c>
      <c r="F348" s="94" t="str">
        <f t="shared" si="5"/>
        <v>0</v>
      </c>
    </row>
    <row r="349" spans="1:6" ht="14.25" customHeight="1" x14ac:dyDescent="0.25">
      <c r="A349" s="36" t="s">
        <v>445</v>
      </c>
      <c r="B349" s="46" t="s">
        <v>63</v>
      </c>
      <c r="C349" s="36" t="s">
        <v>438</v>
      </c>
      <c r="D349" s="36" t="s">
        <v>77</v>
      </c>
      <c r="E349" s="47">
        <v>54011</v>
      </c>
      <c r="F349" s="94" t="str">
        <f t="shared" si="5"/>
        <v>0</v>
      </c>
    </row>
    <row r="350" spans="1:6" ht="14.25" customHeight="1" x14ac:dyDescent="0.25">
      <c r="A350" s="36" t="s">
        <v>446</v>
      </c>
      <c r="B350" s="46" t="s">
        <v>63</v>
      </c>
      <c r="C350" s="36" t="s">
        <v>438</v>
      </c>
      <c r="D350" s="36" t="s">
        <v>83</v>
      </c>
      <c r="E350" s="47">
        <v>56645</v>
      </c>
      <c r="F350" s="94" t="str">
        <f t="shared" si="5"/>
        <v>0</v>
      </c>
    </row>
    <row r="351" spans="1:6" ht="14.25" customHeight="1" x14ac:dyDescent="0.25">
      <c r="A351" s="36" t="s">
        <v>447</v>
      </c>
      <c r="B351" s="46" t="s">
        <v>47</v>
      </c>
      <c r="C351" s="36" t="s">
        <v>438</v>
      </c>
      <c r="D351" s="36" t="s">
        <v>80</v>
      </c>
      <c r="E351" s="47">
        <v>112790</v>
      </c>
      <c r="F351" s="94" t="str">
        <f t="shared" si="5"/>
        <v>0</v>
      </c>
    </row>
    <row r="352" spans="1:6" ht="14.25" customHeight="1" x14ac:dyDescent="0.25">
      <c r="A352" s="36" t="s">
        <v>448</v>
      </c>
      <c r="B352" s="46" t="s">
        <v>93</v>
      </c>
      <c r="C352" s="36" t="s">
        <v>438</v>
      </c>
      <c r="D352" s="36" t="s">
        <v>80</v>
      </c>
      <c r="E352" s="47">
        <v>125069</v>
      </c>
      <c r="F352" s="94" t="str">
        <f t="shared" si="5"/>
        <v>0</v>
      </c>
    </row>
    <row r="353" spans="1:6" ht="14.25" customHeight="1" x14ac:dyDescent="0.25">
      <c r="A353" s="36" t="s">
        <v>449</v>
      </c>
      <c r="B353" s="46" t="s">
        <v>47</v>
      </c>
      <c r="C353" s="36" t="s">
        <v>438</v>
      </c>
      <c r="D353" s="36" t="s">
        <v>83</v>
      </c>
      <c r="E353" s="47">
        <v>75401</v>
      </c>
      <c r="F353" s="94" t="str">
        <f t="shared" si="5"/>
        <v>0</v>
      </c>
    </row>
    <row r="354" spans="1:6" ht="14.25" customHeight="1" x14ac:dyDescent="0.25">
      <c r="A354" s="36" t="s">
        <v>450</v>
      </c>
      <c r="B354" s="46" t="s">
        <v>88</v>
      </c>
      <c r="C354" s="36" t="s">
        <v>438</v>
      </c>
      <c r="D354" s="36" t="s">
        <v>83</v>
      </c>
      <c r="E354" s="47">
        <v>95570</v>
      </c>
      <c r="F354" s="94" t="str">
        <f t="shared" si="5"/>
        <v>0</v>
      </c>
    </row>
    <row r="355" spans="1:6" ht="14.25" customHeight="1" x14ac:dyDescent="0.25">
      <c r="A355" s="36" t="s">
        <v>451</v>
      </c>
      <c r="B355" s="46" t="s">
        <v>88</v>
      </c>
      <c r="C355" s="36" t="s">
        <v>438</v>
      </c>
      <c r="D355" s="36" t="s">
        <v>80</v>
      </c>
      <c r="E355" s="47">
        <v>83404</v>
      </c>
      <c r="F355" s="94" t="str">
        <f t="shared" si="5"/>
        <v>0</v>
      </c>
    </row>
    <row r="356" spans="1:6" ht="14.25" customHeight="1" x14ac:dyDescent="0.25">
      <c r="A356" s="36" t="s">
        <v>452</v>
      </c>
      <c r="B356" s="46" t="s">
        <v>63</v>
      </c>
      <c r="C356" s="36" t="s">
        <v>438</v>
      </c>
      <c r="D356" s="36" t="s">
        <v>80</v>
      </c>
      <c r="E356" s="47">
        <v>69800</v>
      </c>
      <c r="F356" s="94" t="str">
        <f t="shared" si="5"/>
        <v>0</v>
      </c>
    </row>
    <row r="357" spans="1:6" ht="14.25" customHeight="1" x14ac:dyDescent="0.25">
      <c r="A357" s="36" t="s">
        <v>453</v>
      </c>
      <c r="B357" s="46" t="s">
        <v>93</v>
      </c>
      <c r="C357" s="36" t="s">
        <v>438</v>
      </c>
      <c r="D357" s="36" t="s">
        <v>80</v>
      </c>
      <c r="E357" s="47">
        <v>84002</v>
      </c>
      <c r="F357" s="94" t="str">
        <f t="shared" si="5"/>
        <v>0</v>
      </c>
    </row>
    <row r="358" spans="1:6" ht="14.25" customHeight="1" x14ac:dyDescent="0.25">
      <c r="A358" s="36" t="s">
        <v>454</v>
      </c>
      <c r="B358" s="46" t="s">
        <v>63</v>
      </c>
      <c r="C358" s="36" t="s">
        <v>438</v>
      </c>
      <c r="D358" s="36" t="s">
        <v>80</v>
      </c>
      <c r="E358" s="47">
        <v>123051</v>
      </c>
      <c r="F358" s="94" t="str">
        <f t="shared" si="5"/>
        <v>0</v>
      </c>
    </row>
    <row r="359" spans="1:6" ht="14.25" customHeight="1" x14ac:dyDescent="0.25">
      <c r="A359" s="36" t="s">
        <v>455</v>
      </c>
      <c r="B359" s="46" t="s">
        <v>47</v>
      </c>
      <c r="C359" s="36" t="s">
        <v>438</v>
      </c>
      <c r="D359" s="36" t="s">
        <v>80</v>
      </c>
      <c r="E359" s="47">
        <v>123234</v>
      </c>
      <c r="F359" s="94" t="str">
        <f t="shared" si="5"/>
        <v>0</v>
      </c>
    </row>
    <row r="360" spans="1:6" ht="14.25" customHeight="1" x14ac:dyDescent="0.25">
      <c r="A360" s="36" t="s">
        <v>456</v>
      </c>
      <c r="B360" s="46" t="s">
        <v>63</v>
      </c>
      <c r="C360" s="36" t="s">
        <v>438</v>
      </c>
      <c r="D360" s="36" t="s">
        <v>80</v>
      </c>
      <c r="E360" s="47">
        <v>61223</v>
      </c>
      <c r="F360" s="94" t="str">
        <f t="shared" si="5"/>
        <v>0</v>
      </c>
    </row>
    <row r="361" spans="1:6" ht="14.25" customHeight="1" x14ac:dyDescent="0.25">
      <c r="A361" s="36" t="s">
        <v>457</v>
      </c>
      <c r="B361" s="46" t="s">
        <v>47</v>
      </c>
      <c r="C361" s="36" t="s">
        <v>438</v>
      </c>
      <c r="D361" s="36" t="s">
        <v>80</v>
      </c>
      <c r="E361" s="47">
        <v>119751</v>
      </c>
      <c r="F361" s="94" t="str">
        <f t="shared" si="5"/>
        <v>0</v>
      </c>
    </row>
    <row r="362" spans="1:6" ht="14.25" customHeight="1" x14ac:dyDescent="0.25">
      <c r="A362" s="36" t="s">
        <v>458</v>
      </c>
      <c r="B362" s="46" t="s">
        <v>47</v>
      </c>
      <c r="C362" s="36" t="s">
        <v>438</v>
      </c>
      <c r="D362" s="36" t="s">
        <v>80</v>
      </c>
      <c r="E362" s="47">
        <v>80640</v>
      </c>
      <c r="F362" s="94" t="str">
        <f t="shared" si="5"/>
        <v>0</v>
      </c>
    </row>
    <row r="363" spans="1:6" ht="14.25" customHeight="1" x14ac:dyDescent="0.25">
      <c r="A363" s="36" t="s">
        <v>459</v>
      </c>
      <c r="B363" s="46" t="s">
        <v>88</v>
      </c>
      <c r="C363" s="36" t="s">
        <v>438</v>
      </c>
      <c r="D363" s="36" t="s">
        <v>80</v>
      </c>
      <c r="E363" s="47">
        <v>71455</v>
      </c>
      <c r="F363" s="94" t="str">
        <f t="shared" si="5"/>
        <v>0</v>
      </c>
    </row>
    <row r="364" spans="1:6" ht="14.25" customHeight="1" x14ac:dyDescent="0.25">
      <c r="A364" s="36" t="s">
        <v>460</v>
      </c>
      <c r="B364" s="46" t="s">
        <v>63</v>
      </c>
      <c r="C364" s="36" t="s">
        <v>438</v>
      </c>
      <c r="D364" s="36" t="s">
        <v>83</v>
      </c>
      <c r="E364" s="47">
        <v>74304</v>
      </c>
      <c r="F364" s="94" t="str">
        <f t="shared" si="5"/>
        <v>0</v>
      </c>
    </row>
    <row r="365" spans="1:6" ht="14.25" customHeight="1" x14ac:dyDescent="0.25">
      <c r="A365" s="36" t="s">
        <v>461</v>
      </c>
      <c r="B365" s="46" t="s">
        <v>86</v>
      </c>
      <c r="C365" s="36" t="s">
        <v>438</v>
      </c>
      <c r="D365" s="36" t="s">
        <v>80</v>
      </c>
      <c r="E365" s="47">
        <v>86111</v>
      </c>
      <c r="F365" s="94" t="str">
        <f t="shared" si="5"/>
        <v>0</v>
      </c>
    </row>
    <row r="366" spans="1:6" ht="14.25" customHeight="1" x14ac:dyDescent="0.25">
      <c r="A366" s="36" t="s">
        <v>462</v>
      </c>
      <c r="B366" s="46" t="s">
        <v>86</v>
      </c>
      <c r="C366" s="36" t="s">
        <v>438</v>
      </c>
      <c r="D366" s="36" t="s">
        <v>80</v>
      </c>
      <c r="E366" s="47">
        <v>122165</v>
      </c>
      <c r="F366" s="94" t="str">
        <f t="shared" si="5"/>
        <v>0</v>
      </c>
    </row>
    <row r="367" spans="1:6" ht="14.25" customHeight="1" x14ac:dyDescent="0.25">
      <c r="A367" s="36" t="s">
        <v>463</v>
      </c>
      <c r="B367" s="46" t="s">
        <v>86</v>
      </c>
      <c r="C367" s="36" t="s">
        <v>438</v>
      </c>
      <c r="D367" s="36" t="s">
        <v>77</v>
      </c>
      <c r="E367" s="47">
        <v>104783</v>
      </c>
      <c r="F367" s="94" t="str">
        <f t="shared" si="5"/>
        <v>0</v>
      </c>
    </row>
    <row r="368" spans="1:6" ht="14.25" customHeight="1" x14ac:dyDescent="0.25">
      <c r="A368" s="36" t="s">
        <v>464</v>
      </c>
      <c r="B368" s="46" t="s">
        <v>47</v>
      </c>
      <c r="C368" s="36" t="s">
        <v>438</v>
      </c>
      <c r="D368" s="36" t="s">
        <v>80</v>
      </c>
      <c r="E368" s="47">
        <v>57724</v>
      </c>
      <c r="F368" s="94" t="str">
        <f t="shared" si="5"/>
        <v>0</v>
      </c>
    </row>
    <row r="369" spans="1:6" ht="14.25" customHeight="1" x14ac:dyDescent="0.25">
      <c r="A369" s="36" t="s">
        <v>465</v>
      </c>
      <c r="B369" s="46" t="s">
        <v>63</v>
      </c>
      <c r="C369" s="36" t="s">
        <v>438</v>
      </c>
      <c r="D369" s="36" t="s">
        <v>83</v>
      </c>
      <c r="E369" s="47">
        <v>66016</v>
      </c>
      <c r="F369" s="94" t="str">
        <f t="shared" si="5"/>
        <v>0</v>
      </c>
    </row>
    <row r="370" spans="1:6" ht="14.25" customHeight="1" x14ac:dyDescent="0.25">
      <c r="A370" s="36" t="s">
        <v>466</v>
      </c>
      <c r="B370" s="46" t="s">
        <v>47</v>
      </c>
      <c r="C370" s="36" t="s">
        <v>438</v>
      </c>
      <c r="D370" s="36" t="s">
        <v>80</v>
      </c>
      <c r="E370" s="47">
        <v>88259</v>
      </c>
      <c r="F370" s="94" t="str">
        <f t="shared" si="5"/>
        <v>0</v>
      </c>
    </row>
    <row r="371" spans="1:6" ht="14.25" customHeight="1" x14ac:dyDescent="0.25">
      <c r="A371" s="36" t="s">
        <v>467</v>
      </c>
      <c r="B371" s="46" t="s">
        <v>93</v>
      </c>
      <c r="C371" s="36" t="s">
        <v>438</v>
      </c>
      <c r="D371" s="36" t="s">
        <v>77</v>
      </c>
      <c r="E371" s="47">
        <v>96619</v>
      </c>
      <c r="F371" s="94" t="str">
        <f t="shared" si="5"/>
        <v>0</v>
      </c>
    </row>
    <row r="372" spans="1:6" ht="14.25" customHeight="1" x14ac:dyDescent="0.25">
      <c r="A372" s="36" t="s">
        <v>468</v>
      </c>
      <c r="B372" s="46" t="s">
        <v>47</v>
      </c>
      <c r="C372" s="36" t="s">
        <v>438</v>
      </c>
      <c r="D372" s="36" t="s">
        <v>77</v>
      </c>
      <c r="E372" s="47">
        <v>47851</v>
      </c>
      <c r="F372" s="94" t="str">
        <f t="shared" si="5"/>
        <v>10000</v>
      </c>
    </row>
    <row r="373" spans="1:6" ht="14.25" customHeight="1" x14ac:dyDescent="0.25">
      <c r="A373" s="36" t="s">
        <v>469</v>
      </c>
      <c r="B373" s="46" t="s">
        <v>63</v>
      </c>
      <c r="C373" s="36" t="s">
        <v>438</v>
      </c>
      <c r="D373" s="36" t="s">
        <v>80</v>
      </c>
      <c r="E373" s="47">
        <v>55409</v>
      </c>
      <c r="F373" s="94" t="str">
        <f t="shared" si="5"/>
        <v>0</v>
      </c>
    </row>
    <row r="374" spans="1:6" ht="14.25" customHeight="1" x14ac:dyDescent="0.25">
      <c r="A374" s="36" t="s">
        <v>470</v>
      </c>
      <c r="B374" s="46" t="s">
        <v>44</v>
      </c>
      <c r="C374" s="36" t="s">
        <v>438</v>
      </c>
      <c r="D374" s="36" t="s">
        <v>83</v>
      </c>
      <c r="E374" s="47">
        <v>116169</v>
      </c>
      <c r="F374" s="94" t="str">
        <f t="shared" si="5"/>
        <v>0</v>
      </c>
    </row>
    <row r="375" spans="1:6" ht="14.25" customHeight="1" x14ac:dyDescent="0.25">
      <c r="A375" s="36" t="s">
        <v>471</v>
      </c>
      <c r="B375" s="46" t="s">
        <v>93</v>
      </c>
      <c r="C375" s="36" t="s">
        <v>438</v>
      </c>
      <c r="D375" s="36" t="s">
        <v>80</v>
      </c>
      <c r="E375" s="47">
        <v>94826</v>
      </c>
      <c r="F375" s="94" t="str">
        <f t="shared" si="5"/>
        <v>0</v>
      </c>
    </row>
    <row r="376" spans="1:6" ht="14.25" customHeight="1" x14ac:dyDescent="0.25">
      <c r="A376" s="36" t="s">
        <v>472</v>
      </c>
      <c r="B376" s="46" t="s">
        <v>93</v>
      </c>
      <c r="C376" s="36" t="s">
        <v>438</v>
      </c>
      <c r="D376" s="36" t="s">
        <v>77</v>
      </c>
      <c r="E376" s="47">
        <v>96418</v>
      </c>
      <c r="F376" s="94" t="str">
        <f t="shared" si="5"/>
        <v>0</v>
      </c>
    </row>
    <row r="377" spans="1:6" ht="14.25" customHeight="1" x14ac:dyDescent="0.25">
      <c r="A377" s="36" t="s">
        <v>473</v>
      </c>
      <c r="B377" s="46" t="s">
        <v>86</v>
      </c>
      <c r="C377" s="36" t="s">
        <v>438</v>
      </c>
      <c r="D377" s="36" t="s">
        <v>80</v>
      </c>
      <c r="E377" s="47">
        <v>42446</v>
      </c>
      <c r="F377" s="94" t="str">
        <f t="shared" si="5"/>
        <v>0</v>
      </c>
    </row>
    <row r="378" spans="1:6" ht="14.25" customHeight="1" x14ac:dyDescent="0.25">
      <c r="A378" s="36" t="s">
        <v>474</v>
      </c>
      <c r="B378" s="46" t="s">
        <v>86</v>
      </c>
      <c r="C378" s="36" t="s">
        <v>438</v>
      </c>
      <c r="D378" s="36" t="s">
        <v>89</v>
      </c>
      <c r="E378" s="47">
        <v>90681</v>
      </c>
      <c r="F378" s="94" t="str">
        <f t="shared" si="5"/>
        <v>0</v>
      </c>
    </row>
    <row r="379" spans="1:6" ht="14.25" customHeight="1" x14ac:dyDescent="0.25">
      <c r="A379" s="36" t="s">
        <v>475</v>
      </c>
      <c r="B379" s="46" t="s">
        <v>44</v>
      </c>
      <c r="C379" s="36" t="s">
        <v>438</v>
      </c>
      <c r="D379" s="36" t="s">
        <v>83</v>
      </c>
      <c r="E379" s="47">
        <v>58792</v>
      </c>
      <c r="F379" s="94" t="str">
        <f t="shared" si="5"/>
        <v>0</v>
      </c>
    </row>
    <row r="380" spans="1:6" ht="14.25" customHeight="1" x14ac:dyDescent="0.25">
      <c r="A380" s="36" t="s">
        <v>476</v>
      </c>
      <c r="B380" s="46" t="s">
        <v>47</v>
      </c>
      <c r="C380" s="36" t="s">
        <v>438</v>
      </c>
      <c r="D380" s="36" t="s">
        <v>80</v>
      </c>
      <c r="E380" s="47">
        <v>88669</v>
      </c>
      <c r="F380" s="94" t="str">
        <f t="shared" si="5"/>
        <v>0</v>
      </c>
    </row>
    <row r="381" spans="1:6" ht="14.25" customHeight="1" x14ac:dyDescent="0.25">
      <c r="A381" s="36" t="s">
        <v>477</v>
      </c>
      <c r="B381" s="46" t="s">
        <v>63</v>
      </c>
      <c r="C381" s="36" t="s">
        <v>438</v>
      </c>
      <c r="D381" s="36" t="s">
        <v>77</v>
      </c>
      <c r="E381" s="47">
        <v>95336</v>
      </c>
      <c r="F381" s="94" t="str">
        <f t="shared" si="5"/>
        <v>0</v>
      </c>
    </row>
    <row r="382" spans="1:6" ht="14.25" customHeight="1" x14ac:dyDescent="0.25">
      <c r="A382" s="36" t="s">
        <v>478</v>
      </c>
      <c r="B382" s="46" t="s">
        <v>44</v>
      </c>
      <c r="C382" s="36" t="s">
        <v>438</v>
      </c>
      <c r="D382" s="36" t="s">
        <v>80</v>
      </c>
      <c r="E382" s="47">
        <v>57718</v>
      </c>
      <c r="F382" s="94" t="str">
        <f t="shared" si="5"/>
        <v>0</v>
      </c>
    </row>
    <row r="383" spans="1:6" ht="14.25" customHeight="1" x14ac:dyDescent="0.25">
      <c r="A383" s="36" t="s">
        <v>479</v>
      </c>
      <c r="B383" s="46" t="s">
        <v>88</v>
      </c>
      <c r="C383" s="36" t="s">
        <v>438</v>
      </c>
      <c r="D383" s="36" t="s">
        <v>80</v>
      </c>
      <c r="E383" s="47">
        <v>103657</v>
      </c>
      <c r="F383" s="94" t="str">
        <f t="shared" si="5"/>
        <v>0</v>
      </c>
    </row>
    <row r="384" spans="1:6" ht="14.25" customHeight="1" x14ac:dyDescent="0.25">
      <c r="A384" s="36" t="s">
        <v>480</v>
      </c>
      <c r="B384" s="46" t="s">
        <v>93</v>
      </c>
      <c r="C384" s="36" t="s">
        <v>438</v>
      </c>
      <c r="D384" s="36" t="s">
        <v>77</v>
      </c>
      <c r="E384" s="47">
        <v>80141</v>
      </c>
      <c r="F384" s="94" t="str">
        <f t="shared" si="5"/>
        <v>0</v>
      </c>
    </row>
    <row r="385" spans="1:6" ht="14.25" customHeight="1" x14ac:dyDescent="0.25">
      <c r="A385" s="36" t="s">
        <v>481</v>
      </c>
      <c r="B385" s="46" t="s">
        <v>47</v>
      </c>
      <c r="C385" s="36" t="s">
        <v>438</v>
      </c>
      <c r="D385" s="36" t="s">
        <v>80</v>
      </c>
      <c r="E385" s="47">
        <v>48546</v>
      </c>
      <c r="F385" s="94" t="str">
        <f t="shared" si="5"/>
        <v>0</v>
      </c>
    </row>
    <row r="386" spans="1:6" ht="14.25" customHeight="1" x14ac:dyDescent="0.25">
      <c r="A386" s="36" t="s">
        <v>482</v>
      </c>
      <c r="B386" s="46" t="s">
        <v>93</v>
      </c>
      <c r="C386" s="36" t="s">
        <v>438</v>
      </c>
      <c r="D386" s="36" t="s">
        <v>80</v>
      </c>
      <c r="E386" s="47">
        <v>60489</v>
      </c>
      <c r="F386" s="94" t="str">
        <f t="shared" si="5"/>
        <v>0</v>
      </c>
    </row>
    <row r="387" spans="1:6" ht="14.25" customHeight="1" x14ac:dyDescent="0.25">
      <c r="A387" s="36" t="s">
        <v>483</v>
      </c>
      <c r="B387" s="46" t="s">
        <v>47</v>
      </c>
      <c r="C387" s="36" t="s">
        <v>438</v>
      </c>
      <c r="D387" s="36" t="s">
        <v>80</v>
      </c>
      <c r="E387" s="47">
        <v>77192</v>
      </c>
      <c r="F387" s="94" t="str">
        <f t="shared" ref="F387:F450" si="6">IF(AND(B387=$G$1,OR(C387=$I$1,D387=$K$1)),"10000","0")</f>
        <v>0</v>
      </c>
    </row>
    <row r="388" spans="1:6" ht="14.25" customHeight="1" x14ac:dyDescent="0.25">
      <c r="A388" s="36" t="s">
        <v>484</v>
      </c>
      <c r="B388" s="46" t="s">
        <v>93</v>
      </c>
      <c r="C388" s="36" t="s">
        <v>438</v>
      </c>
      <c r="D388" s="36" t="s">
        <v>80</v>
      </c>
      <c r="E388" s="47">
        <v>69414</v>
      </c>
      <c r="F388" s="94" t="str">
        <f t="shared" si="6"/>
        <v>0</v>
      </c>
    </row>
    <row r="389" spans="1:6" ht="14.25" customHeight="1" x14ac:dyDescent="0.25">
      <c r="A389" s="36" t="s">
        <v>485</v>
      </c>
      <c r="B389" s="46" t="s">
        <v>47</v>
      </c>
      <c r="C389" s="36" t="s">
        <v>438</v>
      </c>
      <c r="D389" s="36" t="s">
        <v>80</v>
      </c>
      <c r="E389" s="47">
        <v>122418</v>
      </c>
      <c r="F389" s="94" t="str">
        <f t="shared" si="6"/>
        <v>0</v>
      </c>
    </row>
    <row r="390" spans="1:6" ht="14.25" customHeight="1" x14ac:dyDescent="0.25">
      <c r="A390" s="36" t="s">
        <v>486</v>
      </c>
      <c r="B390" s="46" t="s">
        <v>63</v>
      </c>
      <c r="C390" s="36" t="s">
        <v>438</v>
      </c>
      <c r="D390" s="36" t="s">
        <v>80</v>
      </c>
      <c r="E390" s="47">
        <v>110342</v>
      </c>
      <c r="F390" s="94" t="str">
        <f t="shared" si="6"/>
        <v>0</v>
      </c>
    </row>
    <row r="391" spans="1:6" ht="14.25" customHeight="1" x14ac:dyDescent="0.25">
      <c r="A391" s="36" t="s">
        <v>487</v>
      </c>
      <c r="B391" s="46" t="s">
        <v>63</v>
      </c>
      <c r="C391" s="36" t="s">
        <v>438</v>
      </c>
      <c r="D391" s="36" t="s">
        <v>89</v>
      </c>
      <c r="E391" s="47">
        <v>74920</v>
      </c>
      <c r="F391" s="94" t="str">
        <f t="shared" si="6"/>
        <v>0</v>
      </c>
    </row>
    <row r="392" spans="1:6" ht="14.25" customHeight="1" x14ac:dyDescent="0.25">
      <c r="A392" s="36" t="s">
        <v>488</v>
      </c>
      <c r="B392" s="46" t="s">
        <v>93</v>
      </c>
      <c r="C392" s="36" t="s">
        <v>438</v>
      </c>
      <c r="D392" s="36" t="s">
        <v>80</v>
      </c>
      <c r="E392" s="47">
        <v>52239</v>
      </c>
      <c r="F392" s="94" t="str">
        <f t="shared" si="6"/>
        <v>0</v>
      </c>
    </row>
    <row r="393" spans="1:6" ht="14.25" customHeight="1" x14ac:dyDescent="0.25">
      <c r="A393" s="36" t="s">
        <v>489</v>
      </c>
      <c r="B393" s="46" t="s">
        <v>44</v>
      </c>
      <c r="C393" s="36" t="s">
        <v>3</v>
      </c>
      <c r="D393" s="36" t="s">
        <v>83</v>
      </c>
      <c r="E393" s="47">
        <v>87790</v>
      </c>
      <c r="F393" s="94" t="str">
        <f t="shared" si="6"/>
        <v>0</v>
      </c>
    </row>
    <row r="394" spans="1:6" ht="14.25" customHeight="1" x14ac:dyDescent="0.25">
      <c r="A394" s="36" t="s">
        <v>490</v>
      </c>
      <c r="B394" s="46" t="s">
        <v>47</v>
      </c>
      <c r="C394" s="36" t="s">
        <v>3</v>
      </c>
      <c r="D394" s="36" t="s">
        <v>80</v>
      </c>
      <c r="E394" s="47">
        <v>85333</v>
      </c>
      <c r="F394" s="94" t="str">
        <f t="shared" si="6"/>
        <v>0</v>
      </c>
    </row>
    <row r="395" spans="1:6" ht="14.25" customHeight="1" x14ac:dyDescent="0.25">
      <c r="A395" s="36" t="s">
        <v>491</v>
      </c>
      <c r="B395" s="46" t="s">
        <v>93</v>
      </c>
      <c r="C395" s="36" t="s">
        <v>3</v>
      </c>
      <c r="D395" s="36" t="s">
        <v>80</v>
      </c>
      <c r="E395" s="47">
        <v>122546</v>
      </c>
      <c r="F395" s="94" t="str">
        <f t="shared" si="6"/>
        <v>0</v>
      </c>
    </row>
    <row r="396" spans="1:6" ht="14.25" customHeight="1" x14ac:dyDescent="0.25">
      <c r="A396" s="36" t="s">
        <v>492</v>
      </c>
      <c r="B396" s="46" t="s">
        <v>93</v>
      </c>
      <c r="C396" s="36" t="s">
        <v>3</v>
      </c>
      <c r="D396" s="36" t="s">
        <v>80</v>
      </c>
      <c r="E396" s="47">
        <v>66852</v>
      </c>
      <c r="F396" s="94" t="str">
        <f t="shared" si="6"/>
        <v>0</v>
      </c>
    </row>
    <row r="397" spans="1:6" ht="14.25" customHeight="1" x14ac:dyDescent="0.25">
      <c r="A397" s="36" t="s">
        <v>493</v>
      </c>
      <c r="B397" s="46" t="s">
        <v>47</v>
      </c>
      <c r="C397" s="36" t="s">
        <v>3</v>
      </c>
      <c r="D397" s="36" t="s">
        <v>80</v>
      </c>
      <c r="E397" s="47">
        <v>73768</v>
      </c>
      <c r="F397" s="94" t="str">
        <f t="shared" si="6"/>
        <v>0</v>
      </c>
    </row>
    <row r="398" spans="1:6" ht="14.25" customHeight="1" x14ac:dyDescent="0.25">
      <c r="A398" s="36" t="s">
        <v>494</v>
      </c>
      <c r="B398" s="46" t="s">
        <v>44</v>
      </c>
      <c r="C398" s="36" t="s">
        <v>3</v>
      </c>
      <c r="D398" s="36" t="s">
        <v>77</v>
      </c>
      <c r="E398" s="47">
        <v>121665</v>
      </c>
      <c r="F398" s="94" t="str">
        <f t="shared" si="6"/>
        <v>0</v>
      </c>
    </row>
    <row r="399" spans="1:6" ht="14.25" customHeight="1" x14ac:dyDescent="0.25">
      <c r="A399" s="36" t="s">
        <v>495</v>
      </c>
      <c r="B399" s="46" t="s">
        <v>44</v>
      </c>
      <c r="C399" s="36" t="s">
        <v>3</v>
      </c>
      <c r="D399" s="36" t="s">
        <v>80</v>
      </c>
      <c r="E399" s="47">
        <v>54271</v>
      </c>
      <c r="F399" s="94" t="str">
        <f t="shared" si="6"/>
        <v>0</v>
      </c>
    </row>
    <row r="400" spans="1:6" ht="14.25" customHeight="1" x14ac:dyDescent="0.25">
      <c r="A400" s="36" t="s">
        <v>496</v>
      </c>
      <c r="B400" s="46" t="s">
        <v>47</v>
      </c>
      <c r="C400" s="36" t="s">
        <v>3</v>
      </c>
      <c r="D400" s="36" t="s">
        <v>80</v>
      </c>
      <c r="E400" s="47">
        <v>112476</v>
      </c>
      <c r="F400" s="94" t="str">
        <f t="shared" si="6"/>
        <v>0</v>
      </c>
    </row>
    <row r="401" spans="1:6" ht="14.25" customHeight="1" x14ac:dyDescent="0.25">
      <c r="A401" s="36" t="s">
        <v>497</v>
      </c>
      <c r="B401" s="46" t="s">
        <v>93</v>
      </c>
      <c r="C401" s="36" t="s">
        <v>3</v>
      </c>
      <c r="D401" s="36" t="s">
        <v>83</v>
      </c>
      <c r="E401" s="47">
        <v>110665</v>
      </c>
      <c r="F401" s="94" t="str">
        <f t="shared" si="6"/>
        <v>0</v>
      </c>
    </row>
    <row r="402" spans="1:6" ht="14.25" customHeight="1" x14ac:dyDescent="0.25">
      <c r="A402" s="36" t="s">
        <v>498</v>
      </c>
      <c r="B402" s="46" t="s">
        <v>86</v>
      </c>
      <c r="C402" s="36" t="s">
        <v>3</v>
      </c>
      <c r="D402" s="36" t="s">
        <v>83</v>
      </c>
      <c r="E402" s="47">
        <v>87268</v>
      </c>
      <c r="F402" s="94" t="str">
        <f t="shared" si="6"/>
        <v>0</v>
      </c>
    </row>
    <row r="403" spans="1:6" ht="14.25" customHeight="1" x14ac:dyDescent="0.25">
      <c r="A403" s="36" t="s">
        <v>499</v>
      </c>
      <c r="B403" s="46" t="s">
        <v>47</v>
      </c>
      <c r="C403" s="36" t="s">
        <v>3</v>
      </c>
      <c r="D403" s="36" t="s">
        <v>89</v>
      </c>
      <c r="E403" s="47">
        <v>96303</v>
      </c>
      <c r="F403" s="94" t="str">
        <f t="shared" si="6"/>
        <v>0</v>
      </c>
    </row>
    <row r="404" spans="1:6" ht="14.25" customHeight="1" x14ac:dyDescent="0.25">
      <c r="A404" s="36" t="s">
        <v>500</v>
      </c>
      <c r="B404" s="46" t="s">
        <v>88</v>
      </c>
      <c r="C404" s="36" t="s">
        <v>3</v>
      </c>
      <c r="D404" s="36" t="s">
        <v>89</v>
      </c>
      <c r="E404" s="47">
        <v>75506</v>
      </c>
      <c r="F404" s="94" t="str">
        <f t="shared" si="6"/>
        <v>0</v>
      </c>
    </row>
    <row r="405" spans="1:6" ht="14.25" customHeight="1" x14ac:dyDescent="0.25">
      <c r="A405" s="36" t="s">
        <v>501</v>
      </c>
      <c r="B405" s="46" t="s">
        <v>93</v>
      </c>
      <c r="C405" s="36" t="s">
        <v>3</v>
      </c>
      <c r="D405" s="36" t="s">
        <v>89</v>
      </c>
      <c r="E405" s="47">
        <v>74973</v>
      </c>
      <c r="F405" s="94" t="str">
        <f t="shared" si="6"/>
        <v>0</v>
      </c>
    </row>
    <row r="406" spans="1:6" ht="14.25" customHeight="1" x14ac:dyDescent="0.25">
      <c r="A406" s="36" t="s">
        <v>502</v>
      </c>
      <c r="B406" s="46" t="s">
        <v>63</v>
      </c>
      <c r="C406" s="36" t="s">
        <v>3</v>
      </c>
      <c r="D406" s="36" t="s">
        <v>80</v>
      </c>
      <c r="E406" s="47">
        <v>76226</v>
      </c>
      <c r="F406" s="94" t="str">
        <f t="shared" si="6"/>
        <v>0</v>
      </c>
    </row>
    <row r="407" spans="1:6" ht="14.25" customHeight="1" x14ac:dyDescent="0.25">
      <c r="A407" s="36" t="s">
        <v>503</v>
      </c>
      <c r="B407" s="46" t="s">
        <v>47</v>
      </c>
      <c r="C407" s="36" t="s">
        <v>3</v>
      </c>
      <c r="D407" s="36" t="s">
        <v>89</v>
      </c>
      <c r="E407" s="47">
        <v>82363</v>
      </c>
      <c r="F407" s="94" t="str">
        <f t="shared" si="6"/>
        <v>0</v>
      </c>
    </row>
    <row r="408" spans="1:6" ht="14.25" customHeight="1" x14ac:dyDescent="0.25">
      <c r="A408" s="36" t="s">
        <v>504</v>
      </c>
      <c r="B408" s="46" t="s">
        <v>86</v>
      </c>
      <c r="C408" s="36" t="s">
        <v>3</v>
      </c>
      <c r="D408" s="36" t="s">
        <v>83</v>
      </c>
      <c r="E408" s="47">
        <v>72407</v>
      </c>
      <c r="F408" s="94" t="str">
        <f t="shared" si="6"/>
        <v>0</v>
      </c>
    </row>
    <row r="409" spans="1:6" ht="14.25" customHeight="1" x14ac:dyDescent="0.25">
      <c r="A409" s="36" t="s">
        <v>505</v>
      </c>
      <c r="B409" s="46" t="s">
        <v>93</v>
      </c>
      <c r="C409" s="36" t="s">
        <v>3</v>
      </c>
      <c r="D409" s="36" t="s">
        <v>83</v>
      </c>
      <c r="E409" s="47">
        <v>99465</v>
      </c>
      <c r="F409" s="94" t="str">
        <f t="shared" si="6"/>
        <v>0</v>
      </c>
    </row>
    <row r="410" spans="1:6" ht="14.25" customHeight="1" x14ac:dyDescent="0.25">
      <c r="A410" s="36" t="s">
        <v>506</v>
      </c>
      <c r="B410" s="46" t="s">
        <v>93</v>
      </c>
      <c r="C410" s="36" t="s">
        <v>3</v>
      </c>
      <c r="D410" s="36" t="s">
        <v>80</v>
      </c>
      <c r="E410" s="47">
        <v>114721</v>
      </c>
      <c r="F410" s="94" t="str">
        <f t="shared" si="6"/>
        <v>0</v>
      </c>
    </row>
    <row r="411" spans="1:6" ht="14.25" customHeight="1" x14ac:dyDescent="0.25">
      <c r="A411" s="36" t="s">
        <v>507</v>
      </c>
      <c r="B411" s="46" t="s">
        <v>88</v>
      </c>
      <c r="C411" s="36" t="s">
        <v>3</v>
      </c>
      <c r="D411" s="36" t="s">
        <v>83</v>
      </c>
      <c r="E411" s="47">
        <v>88353</v>
      </c>
      <c r="F411" s="94" t="str">
        <f t="shared" si="6"/>
        <v>0</v>
      </c>
    </row>
    <row r="412" spans="1:6" ht="14.25" customHeight="1" x14ac:dyDescent="0.25">
      <c r="A412" s="36" t="s">
        <v>508</v>
      </c>
      <c r="B412" s="46" t="s">
        <v>63</v>
      </c>
      <c r="C412" s="36" t="s">
        <v>3</v>
      </c>
      <c r="D412" s="36" t="s">
        <v>80</v>
      </c>
      <c r="E412" s="47">
        <v>86059</v>
      </c>
      <c r="F412" s="94" t="str">
        <f t="shared" si="6"/>
        <v>0</v>
      </c>
    </row>
    <row r="413" spans="1:6" ht="14.25" customHeight="1" x14ac:dyDescent="0.25">
      <c r="A413" s="36" t="s">
        <v>509</v>
      </c>
      <c r="B413" s="46" t="s">
        <v>44</v>
      </c>
      <c r="C413" s="36" t="s">
        <v>3</v>
      </c>
      <c r="D413" s="36" t="s">
        <v>89</v>
      </c>
      <c r="E413" s="47">
        <v>64793</v>
      </c>
      <c r="F413" s="94" t="str">
        <f t="shared" si="6"/>
        <v>0</v>
      </c>
    </row>
    <row r="414" spans="1:6" ht="14.25" customHeight="1" x14ac:dyDescent="0.25">
      <c r="A414" s="36" t="s">
        <v>510</v>
      </c>
      <c r="B414" s="46" t="s">
        <v>63</v>
      </c>
      <c r="C414" s="36" t="s">
        <v>224</v>
      </c>
      <c r="D414" s="36" t="s">
        <v>89</v>
      </c>
      <c r="E414" s="47">
        <v>42001</v>
      </c>
      <c r="F414" s="94" t="str">
        <f t="shared" si="6"/>
        <v>0</v>
      </c>
    </row>
    <row r="415" spans="1:6" ht="14.25" customHeight="1" x14ac:dyDescent="0.25">
      <c r="A415" s="36" t="s">
        <v>511</v>
      </c>
      <c r="B415" s="46" t="s">
        <v>63</v>
      </c>
      <c r="C415" s="36" t="s">
        <v>224</v>
      </c>
      <c r="D415" s="36" t="s">
        <v>80</v>
      </c>
      <c r="E415" s="47">
        <v>43487</v>
      </c>
      <c r="F415" s="94" t="str">
        <f t="shared" si="6"/>
        <v>0</v>
      </c>
    </row>
    <row r="416" spans="1:6" ht="14.25" customHeight="1" x14ac:dyDescent="0.25">
      <c r="A416" s="36" t="s">
        <v>512</v>
      </c>
      <c r="B416" s="46" t="s">
        <v>47</v>
      </c>
      <c r="C416" s="36" t="s">
        <v>224</v>
      </c>
      <c r="D416" s="36" t="s">
        <v>83</v>
      </c>
      <c r="E416" s="47">
        <v>102929</v>
      </c>
      <c r="F416" s="94" t="str">
        <f t="shared" si="6"/>
        <v>0</v>
      </c>
    </row>
    <row r="417" spans="1:6" ht="14.25" customHeight="1" x14ac:dyDescent="0.25">
      <c r="A417" s="36" t="s">
        <v>513</v>
      </c>
      <c r="B417" s="46" t="s">
        <v>93</v>
      </c>
      <c r="C417" s="36" t="s">
        <v>224</v>
      </c>
      <c r="D417" s="36" t="s">
        <v>80</v>
      </c>
      <c r="E417" s="47">
        <v>98838</v>
      </c>
      <c r="F417" s="94" t="str">
        <f t="shared" si="6"/>
        <v>0</v>
      </c>
    </row>
    <row r="418" spans="1:6" ht="14.25" customHeight="1" x14ac:dyDescent="0.25">
      <c r="A418" s="36" t="s">
        <v>514</v>
      </c>
      <c r="B418" s="46" t="s">
        <v>63</v>
      </c>
      <c r="C418" s="36" t="s">
        <v>515</v>
      </c>
      <c r="D418" s="36" t="s">
        <v>80</v>
      </c>
      <c r="E418" s="47">
        <v>83272</v>
      </c>
      <c r="F418" s="94" t="str">
        <f t="shared" si="6"/>
        <v>0</v>
      </c>
    </row>
    <row r="419" spans="1:6" ht="14.25" customHeight="1" x14ac:dyDescent="0.25">
      <c r="A419" s="36" t="s">
        <v>516</v>
      </c>
      <c r="B419" s="46" t="s">
        <v>44</v>
      </c>
      <c r="C419" s="36" t="s">
        <v>515</v>
      </c>
      <c r="D419" s="36" t="s">
        <v>77</v>
      </c>
      <c r="E419" s="47">
        <v>62768</v>
      </c>
      <c r="F419" s="94" t="str">
        <f t="shared" si="6"/>
        <v>0</v>
      </c>
    </row>
    <row r="420" spans="1:6" ht="14.25" customHeight="1" x14ac:dyDescent="0.25">
      <c r="A420" s="36" t="s">
        <v>517</v>
      </c>
      <c r="B420" s="46" t="s">
        <v>63</v>
      </c>
      <c r="C420" s="36" t="s">
        <v>515</v>
      </c>
      <c r="D420" s="36" t="s">
        <v>80</v>
      </c>
      <c r="E420" s="47">
        <v>52114</v>
      </c>
      <c r="F420" s="94" t="str">
        <f t="shared" si="6"/>
        <v>0</v>
      </c>
    </row>
    <row r="421" spans="1:6" ht="14.25" customHeight="1" x14ac:dyDescent="0.25">
      <c r="A421" s="36" t="s">
        <v>518</v>
      </c>
      <c r="B421" s="46" t="s">
        <v>47</v>
      </c>
      <c r="C421" s="36" t="s">
        <v>515</v>
      </c>
      <c r="D421" s="36" t="s">
        <v>80</v>
      </c>
      <c r="E421" s="47">
        <v>111847</v>
      </c>
      <c r="F421" s="94" t="str">
        <f t="shared" si="6"/>
        <v>0</v>
      </c>
    </row>
    <row r="422" spans="1:6" ht="14.25" customHeight="1" x14ac:dyDescent="0.25">
      <c r="A422" s="36" t="s">
        <v>519</v>
      </c>
      <c r="B422" s="46" t="s">
        <v>47</v>
      </c>
      <c r="C422" s="36" t="s">
        <v>515</v>
      </c>
      <c r="D422" s="36" t="s">
        <v>80</v>
      </c>
      <c r="E422" s="47">
        <v>115916</v>
      </c>
      <c r="F422" s="94" t="str">
        <f t="shared" si="6"/>
        <v>0</v>
      </c>
    </row>
    <row r="423" spans="1:6" ht="14.25" customHeight="1" x14ac:dyDescent="0.25">
      <c r="A423" s="36" t="s">
        <v>520</v>
      </c>
      <c r="B423" s="46" t="s">
        <v>88</v>
      </c>
      <c r="C423" s="36" t="s">
        <v>515</v>
      </c>
      <c r="D423" s="36" t="s">
        <v>80</v>
      </c>
      <c r="E423" s="47">
        <v>96237</v>
      </c>
      <c r="F423" s="94" t="str">
        <f t="shared" si="6"/>
        <v>0</v>
      </c>
    </row>
    <row r="424" spans="1:6" ht="14.25" customHeight="1" x14ac:dyDescent="0.25">
      <c r="A424" s="36" t="s">
        <v>521</v>
      </c>
      <c r="B424" s="46" t="s">
        <v>44</v>
      </c>
      <c r="C424" s="36" t="s">
        <v>515</v>
      </c>
      <c r="D424" s="36" t="s">
        <v>89</v>
      </c>
      <c r="E424" s="47">
        <v>71913</v>
      </c>
      <c r="F424" s="94" t="str">
        <f t="shared" si="6"/>
        <v>0</v>
      </c>
    </row>
    <row r="425" spans="1:6" ht="14.25" customHeight="1" x14ac:dyDescent="0.25">
      <c r="A425" s="36" t="s">
        <v>522</v>
      </c>
      <c r="B425" s="46" t="s">
        <v>93</v>
      </c>
      <c r="C425" s="36" t="s">
        <v>515</v>
      </c>
      <c r="D425" s="36" t="s">
        <v>80</v>
      </c>
      <c r="E425" s="47">
        <v>70301</v>
      </c>
      <c r="F425" s="94" t="str">
        <f t="shared" si="6"/>
        <v>0</v>
      </c>
    </row>
    <row r="426" spans="1:6" ht="14.25" customHeight="1" x14ac:dyDescent="0.25">
      <c r="A426" s="36" t="s">
        <v>523</v>
      </c>
      <c r="B426" s="46" t="s">
        <v>47</v>
      </c>
      <c r="C426" s="36" t="s">
        <v>515</v>
      </c>
      <c r="D426" s="36" t="s">
        <v>83</v>
      </c>
      <c r="E426" s="47">
        <v>74004</v>
      </c>
      <c r="F426" s="94" t="str">
        <f t="shared" si="6"/>
        <v>0</v>
      </c>
    </row>
    <row r="427" spans="1:6" ht="14.25" customHeight="1" x14ac:dyDescent="0.25">
      <c r="A427" s="36" t="s">
        <v>524</v>
      </c>
      <c r="B427" s="46" t="s">
        <v>86</v>
      </c>
      <c r="C427" s="36" t="s">
        <v>515</v>
      </c>
      <c r="D427" s="36" t="s">
        <v>77</v>
      </c>
      <c r="E427" s="47">
        <v>115347</v>
      </c>
      <c r="F427" s="94" t="str">
        <f t="shared" si="6"/>
        <v>0</v>
      </c>
    </row>
    <row r="428" spans="1:6" ht="14.25" customHeight="1" x14ac:dyDescent="0.25">
      <c r="A428" s="36" t="s">
        <v>525</v>
      </c>
      <c r="B428" s="46" t="s">
        <v>47</v>
      </c>
      <c r="C428" s="36" t="s">
        <v>515</v>
      </c>
      <c r="D428" s="36" t="s">
        <v>89</v>
      </c>
      <c r="E428" s="47">
        <v>51697</v>
      </c>
      <c r="F428" s="94" t="str">
        <f t="shared" si="6"/>
        <v>0</v>
      </c>
    </row>
    <row r="429" spans="1:6" ht="14.25" customHeight="1" x14ac:dyDescent="0.25">
      <c r="A429" s="36" t="s">
        <v>526</v>
      </c>
      <c r="B429" s="46" t="s">
        <v>93</v>
      </c>
      <c r="C429" s="36" t="s">
        <v>515</v>
      </c>
      <c r="D429" s="36" t="s">
        <v>80</v>
      </c>
      <c r="E429" s="47">
        <v>55969</v>
      </c>
      <c r="F429" s="94" t="str">
        <f t="shared" si="6"/>
        <v>0</v>
      </c>
    </row>
    <row r="430" spans="1:6" ht="14.25" customHeight="1" x14ac:dyDescent="0.25">
      <c r="A430" s="36" t="s">
        <v>527</v>
      </c>
      <c r="B430" s="46" t="s">
        <v>93</v>
      </c>
      <c r="C430" s="36" t="s">
        <v>515</v>
      </c>
      <c r="D430" s="36" t="s">
        <v>83</v>
      </c>
      <c r="E430" s="47">
        <v>66292</v>
      </c>
      <c r="F430" s="94" t="str">
        <f t="shared" si="6"/>
        <v>0</v>
      </c>
    </row>
    <row r="431" spans="1:6" ht="14.25" customHeight="1" x14ac:dyDescent="0.25">
      <c r="A431" s="36" t="s">
        <v>528</v>
      </c>
      <c r="B431" s="46" t="s">
        <v>44</v>
      </c>
      <c r="C431" s="36" t="s">
        <v>515</v>
      </c>
      <c r="D431" s="36" t="s">
        <v>89</v>
      </c>
      <c r="E431" s="47">
        <v>102285</v>
      </c>
      <c r="F431" s="94" t="str">
        <f t="shared" si="6"/>
        <v>0</v>
      </c>
    </row>
    <row r="432" spans="1:6" ht="14.25" customHeight="1" x14ac:dyDescent="0.25">
      <c r="A432" s="36" t="s">
        <v>529</v>
      </c>
      <c r="B432" s="46" t="s">
        <v>86</v>
      </c>
      <c r="C432" s="36" t="s">
        <v>515</v>
      </c>
      <c r="D432" s="36" t="s">
        <v>80</v>
      </c>
      <c r="E432" s="47">
        <v>48437</v>
      </c>
      <c r="F432" s="94" t="str">
        <f t="shared" si="6"/>
        <v>0</v>
      </c>
    </row>
    <row r="433" spans="1:6" ht="14.25" customHeight="1" x14ac:dyDescent="0.25">
      <c r="A433" s="36" t="s">
        <v>530</v>
      </c>
      <c r="B433" s="46" t="s">
        <v>93</v>
      </c>
      <c r="C433" s="36" t="s">
        <v>515</v>
      </c>
      <c r="D433" s="36" t="s">
        <v>83</v>
      </c>
      <c r="E433" s="47">
        <v>114318</v>
      </c>
      <c r="F433" s="94" t="str">
        <f t="shared" si="6"/>
        <v>0</v>
      </c>
    </row>
    <row r="434" spans="1:6" ht="14.25" customHeight="1" x14ac:dyDescent="0.25">
      <c r="A434" s="36" t="s">
        <v>531</v>
      </c>
      <c r="B434" s="46" t="s">
        <v>93</v>
      </c>
      <c r="C434" s="36" t="s">
        <v>515</v>
      </c>
      <c r="D434" s="36" t="s">
        <v>77</v>
      </c>
      <c r="E434" s="47">
        <v>100125</v>
      </c>
      <c r="F434" s="94" t="str">
        <f t="shared" si="6"/>
        <v>0</v>
      </c>
    </row>
    <row r="435" spans="1:6" ht="14.25" customHeight="1" x14ac:dyDescent="0.25">
      <c r="A435" s="36" t="s">
        <v>532</v>
      </c>
      <c r="B435" s="46" t="s">
        <v>47</v>
      </c>
      <c r="C435" s="36" t="s">
        <v>515</v>
      </c>
      <c r="D435" s="36" t="s">
        <v>83</v>
      </c>
      <c r="E435" s="47">
        <v>52926</v>
      </c>
      <c r="F435" s="94" t="str">
        <f t="shared" si="6"/>
        <v>0</v>
      </c>
    </row>
    <row r="436" spans="1:6" ht="14.25" customHeight="1" x14ac:dyDescent="0.25">
      <c r="A436" s="36" t="s">
        <v>533</v>
      </c>
      <c r="B436" s="46" t="s">
        <v>47</v>
      </c>
      <c r="C436" s="36" t="s">
        <v>515</v>
      </c>
      <c r="D436" s="36" t="s">
        <v>89</v>
      </c>
      <c r="E436" s="47">
        <v>90081</v>
      </c>
      <c r="F436" s="94" t="str">
        <f t="shared" si="6"/>
        <v>0</v>
      </c>
    </row>
    <row r="437" spans="1:6" ht="14.25" customHeight="1" x14ac:dyDescent="0.25">
      <c r="A437" s="36" t="s">
        <v>534</v>
      </c>
      <c r="B437" s="46" t="s">
        <v>47</v>
      </c>
      <c r="C437" s="36" t="s">
        <v>515</v>
      </c>
      <c r="D437" s="36" t="s">
        <v>80</v>
      </c>
      <c r="E437" s="47">
        <v>61736</v>
      </c>
      <c r="F437" s="94" t="str">
        <f t="shared" si="6"/>
        <v>0</v>
      </c>
    </row>
    <row r="438" spans="1:6" ht="14.25" customHeight="1" x14ac:dyDescent="0.25">
      <c r="A438" s="36" t="s">
        <v>535</v>
      </c>
      <c r="B438" s="46" t="s">
        <v>93</v>
      </c>
      <c r="C438" s="36" t="s">
        <v>515</v>
      </c>
      <c r="D438" s="36" t="s">
        <v>77</v>
      </c>
      <c r="E438" s="47">
        <v>72484</v>
      </c>
      <c r="F438" s="94" t="str">
        <f t="shared" si="6"/>
        <v>0</v>
      </c>
    </row>
    <row r="439" spans="1:6" ht="14.25" customHeight="1" x14ac:dyDescent="0.25">
      <c r="A439" s="36" t="s">
        <v>536</v>
      </c>
      <c r="B439" s="46" t="s">
        <v>47</v>
      </c>
      <c r="C439" s="36" t="s">
        <v>515</v>
      </c>
      <c r="D439" s="36" t="s">
        <v>80</v>
      </c>
      <c r="E439" s="47">
        <v>54040</v>
      </c>
      <c r="F439" s="94" t="str">
        <f t="shared" si="6"/>
        <v>0</v>
      </c>
    </row>
    <row r="440" spans="1:6" ht="14.25" customHeight="1" x14ac:dyDescent="0.25">
      <c r="A440" s="36" t="s">
        <v>537</v>
      </c>
      <c r="B440" s="46" t="s">
        <v>63</v>
      </c>
      <c r="C440" s="36" t="s">
        <v>515</v>
      </c>
      <c r="D440" s="36" t="s">
        <v>80</v>
      </c>
      <c r="E440" s="47">
        <v>119430</v>
      </c>
      <c r="F440" s="94" t="str">
        <f t="shared" si="6"/>
        <v>0</v>
      </c>
    </row>
    <row r="441" spans="1:6" ht="14.25" customHeight="1" x14ac:dyDescent="0.25">
      <c r="A441" s="36" t="s">
        <v>538</v>
      </c>
      <c r="B441" s="46" t="s">
        <v>86</v>
      </c>
      <c r="C441" s="36" t="s">
        <v>515</v>
      </c>
      <c r="D441" s="36" t="s">
        <v>80</v>
      </c>
      <c r="E441" s="47">
        <v>81269</v>
      </c>
      <c r="F441" s="94" t="str">
        <f t="shared" si="6"/>
        <v>0</v>
      </c>
    </row>
    <row r="442" spans="1:6" ht="14.25" customHeight="1" x14ac:dyDescent="0.25">
      <c r="A442" s="36" t="s">
        <v>539</v>
      </c>
      <c r="B442" s="46" t="s">
        <v>47</v>
      </c>
      <c r="C442" s="36" t="s">
        <v>515</v>
      </c>
      <c r="D442" s="36" t="s">
        <v>80</v>
      </c>
      <c r="E442" s="47">
        <v>88867</v>
      </c>
      <c r="F442" s="94" t="str">
        <f t="shared" si="6"/>
        <v>0</v>
      </c>
    </row>
    <row r="443" spans="1:6" ht="14.25" customHeight="1" x14ac:dyDescent="0.25">
      <c r="A443" s="36" t="s">
        <v>540</v>
      </c>
      <c r="B443" s="46" t="s">
        <v>63</v>
      </c>
      <c r="C443" s="36" t="s">
        <v>515</v>
      </c>
      <c r="D443" s="36" t="s">
        <v>80</v>
      </c>
      <c r="E443" s="47">
        <v>122122</v>
      </c>
      <c r="F443" s="94" t="str">
        <f t="shared" si="6"/>
        <v>0</v>
      </c>
    </row>
    <row r="444" spans="1:6" ht="14.25" customHeight="1" x14ac:dyDescent="0.25">
      <c r="A444" s="36" t="s">
        <v>541</v>
      </c>
      <c r="B444" s="46" t="s">
        <v>93</v>
      </c>
      <c r="C444" s="36" t="s">
        <v>515</v>
      </c>
      <c r="D444" s="36" t="s">
        <v>80</v>
      </c>
      <c r="E444" s="47">
        <v>121549</v>
      </c>
      <c r="F444" s="94" t="str">
        <f t="shared" si="6"/>
        <v>0</v>
      </c>
    </row>
    <row r="445" spans="1:6" ht="14.25" customHeight="1" x14ac:dyDescent="0.25">
      <c r="A445" s="36" t="s">
        <v>542</v>
      </c>
      <c r="B445" s="46" t="s">
        <v>86</v>
      </c>
      <c r="C445" s="36" t="s">
        <v>515</v>
      </c>
      <c r="D445" s="36" t="s">
        <v>80</v>
      </c>
      <c r="E445" s="47">
        <v>119928</v>
      </c>
      <c r="F445" s="94" t="str">
        <f t="shared" si="6"/>
        <v>0</v>
      </c>
    </row>
    <row r="446" spans="1:6" ht="14.25" customHeight="1" x14ac:dyDescent="0.25">
      <c r="A446" s="36" t="s">
        <v>543</v>
      </c>
      <c r="B446" s="46" t="s">
        <v>88</v>
      </c>
      <c r="C446" s="36" t="s">
        <v>515</v>
      </c>
      <c r="D446" s="36" t="s">
        <v>80</v>
      </c>
      <c r="E446" s="47">
        <v>79427</v>
      </c>
      <c r="F446" s="94" t="str">
        <f t="shared" si="6"/>
        <v>0</v>
      </c>
    </row>
    <row r="447" spans="1:6" ht="14.25" customHeight="1" x14ac:dyDescent="0.25">
      <c r="A447" s="36" t="s">
        <v>544</v>
      </c>
      <c r="B447" s="46" t="s">
        <v>88</v>
      </c>
      <c r="C447" s="36" t="s">
        <v>515</v>
      </c>
      <c r="D447" s="36" t="s">
        <v>89</v>
      </c>
      <c r="E447" s="47">
        <v>117406</v>
      </c>
      <c r="F447" s="94" t="str">
        <f t="shared" si="6"/>
        <v>0</v>
      </c>
    </row>
    <row r="448" spans="1:6" ht="14.25" customHeight="1" x14ac:dyDescent="0.25">
      <c r="A448" s="36" t="s">
        <v>545</v>
      </c>
      <c r="B448" s="46" t="s">
        <v>63</v>
      </c>
      <c r="C448" s="36" t="s">
        <v>515</v>
      </c>
      <c r="D448" s="36" t="s">
        <v>80</v>
      </c>
      <c r="E448" s="47">
        <v>72549</v>
      </c>
      <c r="F448" s="94" t="str">
        <f t="shared" si="6"/>
        <v>0</v>
      </c>
    </row>
    <row r="449" spans="1:6" ht="14.25" customHeight="1" x14ac:dyDescent="0.25">
      <c r="A449" s="36" t="s">
        <v>546</v>
      </c>
      <c r="B449" s="46" t="s">
        <v>93</v>
      </c>
      <c r="C449" s="36" t="s">
        <v>515</v>
      </c>
      <c r="D449" s="36" t="s">
        <v>80</v>
      </c>
      <c r="E449" s="47">
        <v>86617</v>
      </c>
      <c r="F449" s="94" t="str">
        <f t="shared" si="6"/>
        <v>0</v>
      </c>
    </row>
    <row r="450" spans="1:6" ht="14.25" customHeight="1" x14ac:dyDescent="0.25">
      <c r="A450" s="36" t="s">
        <v>547</v>
      </c>
      <c r="B450" s="46" t="s">
        <v>47</v>
      </c>
      <c r="C450" s="36" t="s">
        <v>515</v>
      </c>
      <c r="D450" s="36" t="s">
        <v>77</v>
      </c>
      <c r="E450" s="47">
        <v>69672</v>
      </c>
      <c r="F450" s="94" t="str">
        <f t="shared" si="6"/>
        <v>10000</v>
      </c>
    </row>
    <row r="451" spans="1:6" ht="14.25" customHeight="1" x14ac:dyDescent="0.25">
      <c r="A451" s="36" t="s">
        <v>548</v>
      </c>
      <c r="B451" s="46" t="s">
        <v>93</v>
      </c>
      <c r="C451" s="36" t="s">
        <v>515</v>
      </c>
      <c r="D451" s="36" t="s">
        <v>80</v>
      </c>
      <c r="E451" s="47">
        <v>56971</v>
      </c>
      <c r="F451" s="94" t="str">
        <f t="shared" ref="F451:F514" si="7">IF(AND(B451=$G$1,OR(C451=$I$1,D451=$K$1)),"10000","0")</f>
        <v>0</v>
      </c>
    </row>
    <row r="452" spans="1:6" ht="14.25" customHeight="1" x14ac:dyDescent="0.25">
      <c r="A452" s="36" t="s">
        <v>549</v>
      </c>
      <c r="B452" s="46" t="s">
        <v>86</v>
      </c>
      <c r="C452" s="36" t="s">
        <v>515</v>
      </c>
      <c r="D452" s="36" t="s">
        <v>80</v>
      </c>
      <c r="E452" s="47">
        <v>122589</v>
      </c>
      <c r="F452" s="94" t="str">
        <f t="shared" si="7"/>
        <v>0</v>
      </c>
    </row>
    <row r="453" spans="1:6" ht="14.25" customHeight="1" x14ac:dyDescent="0.25">
      <c r="A453" s="36" t="s">
        <v>550</v>
      </c>
      <c r="B453" s="46" t="s">
        <v>63</v>
      </c>
      <c r="C453" s="36" t="s">
        <v>515</v>
      </c>
      <c r="D453" s="36" t="s">
        <v>83</v>
      </c>
      <c r="E453" s="47">
        <v>81656</v>
      </c>
      <c r="F453" s="94" t="str">
        <f t="shared" si="7"/>
        <v>0</v>
      </c>
    </row>
    <row r="454" spans="1:6" ht="14.25" customHeight="1" x14ac:dyDescent="0.25">
      <c r="A454" s="36" t="s">
        <v>551</v>
      </c>
      <c r="B454" s="46" t="s">
        <v>93</v>
      </c>
      <c r="C454" s="36" t="s">
        <v>515</v>
      </c>
      <c r="D454" s="36" t="s">
        <v>89</v>
      </c>
      <c r="E454" s="47">
        <v>93784</v>
      </c>
      <c r="F454" s="94" t="str">
        <f t="shared" si="7"/>
        <v>0</v>
      </c>
    </row>
    <row r="455" spans="1:6" ht="14.25" customHeight="1" x14ac:dyDescent="0.25">
      <c r="A455" s="36" t="s">
        <v>552</v>
      </c>
      <c r="B455" s="46" t="s">
        <v>86</v>
      </c>
      <c r="C455" s="36" t="s">
        <v>515</v>
      </c>
      <c r="D455" s="36" t="s">
        <v>80</v>
      </c>
      <c r="E455" s="47">
        <v>57743</v>
      </c>
      <c r="F455" s="94" t="str">
        <f t="shared" si="7"/>
        <v>0</v>
      </c>
    </row>
    <row r="456" spans="1:6" ht="14.25" customHeight="1" x14ac:dyDescent="0.25">
      <c r="A456" s="36" t="s">
        <v>553</v>
      </c>
      <c r="B456" s="46" t="s">
        <v>47</v>
      </c>
      <c r="C456" s="36" t="s">
        <v>515</v>
      </c>
      <c r="D456" s="36" t="s">
        <v>80</v>
      </c>
      <c r="E456" s="47">
        <v>119082</v>
      </c>
      <c r="F456" s="94" t="str">
        <f t="shared" si="7"/>
        <v>0</v>
      </c>
    </row>
    <row r="457" spans="1:6" ht="14.25" customHeight="1" x14ac:dyDescent="0.25">
      <c r="A457" s="36" t="s">
        <v>554</v>
      </c>
      <c r="B457" s="46" t="s">
        <v>47</v>
      </c>
      <c r="C457" s="36" t="s">
        <v>515</v>
      </c>
      <c r="D457" s="36" t="s">
        <v>80</v>
      </c>
      <c r="E457" s="47">
        <v>74560</v>
      </c>
      <c r="F457" s="94" t="str">
        <f t="shared" si="7"/>
        <v>0</v>
      </c>
    </row>
    <row r="458" spans="1:6" ht="14.25" customHeight="1" x14ac:dyDescent="0.25">
      <c r="A458" s="36" t="s">
        <v>555</v>
      </c>
      <c r="B458" s="46" t="s">
        <v>47</v>
      </c>
      <c r="C458" s="36" t="s">
        <v>515</v>
      </c>
      <c r="D458" s="36" t="s">
        <v>80</v>
      </c>
      <c r="E458" s="47">
        <v>112299</v>
      </c>
      <c r="F458" s="94" t="str">
        <f t="shared" si="7"/>
        <v>0</v>
      </c>
    </row>
    <row r="459" spans="1:6" ht="14.25" customHeight="1" x14ac:dyDescent="0.25">
      <c r="A459" s="36" t="s">
        <v>556</v>
      </c>
      <c r="B459" s="46" t="s">
        <v>93</v>
      </c>
      <c r="C459" s="36" t="s">
        <v>515</v>
      </c>
      <c r="D459" s="36" t="s">
        <v>80</v>
      </c>
      <c r="E459" s="47">
        <v>125668</v>
      </c>
      <c r="F459" s="94" t="str">
        <f t="shared" si="7"/>
        <v>0</v>
      </c>
    </row>
    <row r="460" spans="1:6" ht="14.25" customHeight="1" x14ac:dyDescent="0.25">
      <c r="A460" s="36" t="s">
        <v>557</v>
      </c>
      <c r="B460" s="46" t="s">
        <v>93</v>
      </c>
      <c r="C460" s="36" t="s">
        <v>515</v>
      </c>
      <c r="D460" s="36" t="s">
        <v>89</v>
      </c>
      <c r="E460" s="47">
        <v>118895</v>
      </c>
      <c r="F460" s="94" t="str">
        <f t="shared" si="7"/>
        <v>0</v>
      </c>
    </row>
    <row r="461" spans="1:6" ht="14.25" customHeight="1" x14ac:dyDescent="0.25">
      <c r="A461" s="36" t="s">
        <v>558</v>
      </c>
      <c r="B461" s="46" t="s">
        <v>44</v>
      </c>
      <c r="C461" s="36" t="s">
        <v>515</v>
      </c>
      <c r="D461" s="36" t="s">
        <v>80</v>
      </c>
      <c r="E461" s="47">
        <v>51784</v>
      </c>
      <c r="F461" s="94" t="str">
        <f t="shared" si="7"/>
        <v>0</v>
      </c>
    </row>
    <row r="462" spans="1:6" ht="14.25" customHeight="1" x14ac:dyDescent="0.25">
      <c r="A462" s="36" t="s">
        <v>559</v>
      </c>
      <c r="B462" s="46" t="s">
        <v>47</v>
      </c>
      <c r="C462" s="36" t="s">
        <v>560</v>
      </c>
      <c r="D462" s="36" t="s">
        <v>80</v>
      </c>
      <c r="E462" s="47">
        <v>88343</v>
      </c>
      <c r="F462" s="94" t="str">
        <f t="shared" si="7"/>
        <v>0</v>
      </c>
    </row>
    <row r="463" spans="1:6" ht="14.25" customHeight="1" x14ac:dyDescent="0.25">
      <c r="A463" s="36" t="s">
        <v>561</v>
      </c>
      <c r="B463" s="46" t="s">
        <v>47</v>
      </c>
      <c r="C463" s="36" t="s">
        <v>560</v>
      </c>
      <c r="D463" s="36" t="s">
        <v>83</v>
      </c>
      <c r="E463" s="47">
        <v>124288</v>
      </c>
      <c r="F463" s="94" t="str">
        <f t="shared" si="7"/>
        <v>0</v>
      </c>
    </row>
    <row r="464" spans="1:6" ht="14.25" customHeight="1" x14ac:dyDescent="0.25">
      <c r="A464" s="36" t="s">
        <v>562</v>
      </c>
      <c r="B464" s="46" t="s">
        <v>86</v>
      </c>
      <c r="C464" s="36" t="s">
        <v>560</v>
      </c>
      <c r="D464" s="36" t="s">
        <v>80</v>
      </c>
      <c r="E464" s="47">
        <v>126925</v>
      </c>
      <c r="F464" s="94" t="str">
        <f t="shared" si="7"/>
        <v>0</v>
      </c>
    </row>
    <row r="465" spans="1:6" ht="14.25" customHeight="1" x14ac:dyDescent="0.25">
      <c r="A465" s="36" t="s">
        <v>563</v>
      </c>
      <c r="B465" s="46" t="s">
        <v>93</v>
      </c>
      <c r="C465" s="36" t="s">
        <v>560</v>
      </c>
      <c r="D465" s="36" t="s">
        <v>77</v>
      </c>
      <c r="E465" s="47">
        <v>82275</v>
      </c>
      <c r="F465" s="94" t="str">
        <f t="shared" si="7"/>
        <v>0</v>
      </c>
    </row>
    <row r="466" spans="1:6" ht="14.25" customHeight="1" x14ac:dyDescent="0.25">
      <c r="A466" s="36" t="s">
        <v>564</v>
      </c>
      <c r="B466" s="46" t="s">
        <v>47</v>
      </c>
      <c r="C466" s="36" t="s">
        <v>560</v>
      </c>
      <c r="D466" s="36" t="s">
        <v>80</v>
      </c>
      <c r="E466" s="47">
        <v>52543</v>
      </c>
      <c r="F466" s="94" t="str">
        <f t="shared" si="7"/>
        <v>0</v>
      </c>
    </row>
    <row r="467" spans="1:6" ht="14.25" customHeight="1" x14ac:dyDescent="0.25">
      <c r="A467" s="36" t="s">
        <v>565</v>
      </c>
      <c r="B467" s="46" t="s">
        <v>93</v>
      </c>
      <c r="C467" s="36" t="s">
        <v>560</v>
      </c>
      <c r="D467" s="36" t="s">
        <v>80</v>
      </c>
      <c r="E467" s="47">
        <v>117715</v>
      </c>
      <c r="F467" s="94" t="str">
        <f t="shared" si="7"/>
        <v>0</v>
      </c>
    </row>
    <row r="468" spans="1:6" ht="14.25" customHeight="1" x14ac:dyDescent="0.25">
      <c r="A468" s="36" t="s">
        <v>566</v>
      </c>
      <c r="B468" s="46" t="s">
        <v>47</v>
      </c>
      <c r="C468" s="36" t="s">
        <v>560</v>
      </c>
      <c r="D468" s="36" t="s">
        <v>77</v>
      </c>
      <c r="E468" s="47">
        <v>74910</v>
      </c>
      <c r="F468" s="94" t="str">
        <f t="shared" si="7"/>
        <v>10000</v>
      </c>
    </row>
    <row r="469" spans="1:6" ht="14.25" customHeight="1" x14ac:dyDescent="0.25">
      <c r="A469" s="36" t="s">
        <v>567</v>
      </c>
      <c r="B469" s="46" t="s">
        <v>93</v>
      </c>
      <c r="C469" s="36" t="s">
        <v>560</v>
      </c>
      <c r="D469" s="36" t="s">
        <v>80</v>
      </c>
      <c r="E469" s="47">
        <v>57703</v>
      </c>
      <c r="F469" s="94" t="str">
        <f t="shared" si="7"/>
        <v>0</v>
      </c>
    </row>
    <row r="470" spans="1:6" ht="14.25" customHeight="1" x14ac:dyDescent="0.25">
      <c r="A470" s="36" t="s">
        <v>568</v>
      </c>
      <c r="B470" s="46" t="s">
        <v>93</v>
      </c>
      <c r="C470" s="36" t="s">
        <v>560</v>
      </c>
      <c r="D470" s="36" t="s">
        <v>89</v>
      </c>
      <c r="E470" s="47">
        <v>83926</v>
      </c>
      <c r="F470" s="94" t="str">
        <f t="shared" si="7"/>
        <v>0</v>
      </c>
    </row>
    <row r="471" spans="1:6" ht="14.25" customHeight="1" x14ac:dyDescent="0.25">
      <c r="A471" s="36" t="s">
        <v>569</v>
      </c>
      <c r="B471" s="46" t="s">
        <v>47</v>
      </c>
      <c r="C471" s="36" t="s">
        <v>560</v>
      </c>
      <c r="D471" s="36" t="s">
        <v>80</v>
      </c>
      <c r="E471" s="47">
        <v>76064</v>
      </c>
      <c r="F471" s="94" t="str">
        <f t="shared" si="7"/>
        <v>0</v>
      </c>
    </row>
    <row r="472" spans="1:6" ht="14.25" customHeight="1" x14ac:dyDescent="0.25">
      <c r="A472" s="36" t="s">
        <v>570</v>
      </c>
      <c r="B472" s="46" t="s">
        <v>63</v>
      </c>
      <c r="C472" s="36" t="s">
        <v>560</v>
      </c>
      <c r="D472" s="36" t="s">
        <v>80</v>
      </c>
      <c r="E472" s="47">
        <v>73842</v>
      </c>
      <c r="F472" s="94" t="str">
        <f t="shared" si="7"/>
        <v>0</v>
      </c>
    </row>
    <row r="473" spans="1:6" ht="14.25" customHeight="1" x14ac:dyDescent="0.25">
      <c r="A473" s="36" t="s">
        <v>571</v>
      </c>
      <c r="B473" s="46" t="s">
        <v>88</v>
      </c>
      <c r="C473" s="36" t="s">
        <v>560</v>
      </c>
      <c r="D473" s="36" t="s">
        <v>80</v>
      </c>
      <c r="E473" s="47">
        <v>78867</v>
      </c>
      <c r="F473" s="94" t="str">
        <f t="shared" si="7"/>
        <v>0</v>
      </c>
    </row>
    <row r="474" spans="1:6" ht="14.25" customHeight="1" x14ac:dyDescent="0.25">
      <c r="A474" s="36" t="s">
        <v>572</v>
      </c>
      <c r="B474" s="46" t="s">
        <v>93</v>
      </c>
      <c r="C474" s="36" t="s">
        <v>560</v>
      </c>
      <c r="D474" s="36" t="s">
        <v>80</v>
      </c>
      <c r="E474" s="47">
        <v>91587</v>
      </c>
      <c r="F474" s="94" t="str">
        <f t="shared" si="7"/>
        <v>0</v>
      </c>
    </row>
    <row r="475" spans="1:6" ht="14.25" customHeight="1" x14ac:dyDescent="0.25">
      <c r="A475" s="36" t="s">
        <v>573</v>
      </c>
      <c r="B475" s="46" t="s">
        <v>88</v>
      </c>
      <c r="C475" s="36" t="s">
        <v>560</v>
      </c>
      <c r="D475" s="36" t="s">
        <v>80</v>
      </c>
      <c r="E475" s="47">
        <v>124722</v>
      </c>
      <c r="F475" s="94" t="str">
        <f t="shared" si="7"/>
        <v>0</v>
      </c>
    </row>
    <row r="476" spans="1:6" ht="14.25" customHeight="1" x14ac:dyDescent="0.25">
      <c r="A476" s="36" t="s">
        <v>574</v>
      </c>
      <c r="B476" s="46" t="s">
        <v>47</v>
      </c>
      <c r="C476" s="36" t="s">
        <v>560</v>
      </c>
      <c r="D476" s="36" t="s">
        <v>80</v>
      </c>
      <c r="E476" s="47">
        <v>78409</v>
      </c>
      <c r="F476" s="94" t="str">
        <f t="shared" si="7"/>
        <v>0</v>
      </c>
    </row>
    <row r="477" spans="1:6" ht="14.25" customHeight="1" x14ac:dyDescent="0.25">
      <c r="A477" s="36" t="s">
        <v>575</v>
      </c>
      <c r="B477" s="46" t="s">
        <v>63</v>
      </c>
      <c r="C477" s="36" t="s">
        <v>560</v>
      </c>
      <c r="D477" s="36" t="s">
        <v>83</v>
      </c>
      <c r="E477" s="47">
        <v>61718</v>
      </c>
      <c r="F477" s="94" t="str">
        <f t="shared" si="7"/>
        <v>0</v>
      </c>
    </row>
    <row r="478" spans="1:6" ht="14.25" customHeight="1" x14ac:dyDescent="0.25">
      <c r="A478" s="36" t="s">
        <v>576</v>
      </c>
      <c r="B478" s="46" t="s">
        <v>93</v>
      </c>
      <c r="C478" s="36" t="s">
        <v>577</v>
      </c>
      <c r="D478" s="36" t="s">
        <v>77</v>
      </c>
      <c r="E478" s="47">
        <v>123468</v>
      </c>
      <c r="F478" s="94" t="str">
        <f t="shared" si="7"/>
        <v>0</v>
      </c>
    </row>
    <row r="479" spans="1:6" ht="14.25" customHeight="1" x14ac:dyDescent="0.25">
      <c r="A479" s="36" t="s">
        <v>578</v>
      </c>
      <c r="B479" s="46" t="s">
        <v>63</v>
      </c>
      <c r="C479" s="36" t="s">
        <v>577</v>
      </c>
      <c r="D479" s="36" t="s">
        <v>77</v>
      </c>
      <c r="E479" s="47">
        <v>46368</v>
      </c>
      <c r="F479" s="94" t="str">
        <f t="shared" si="7"/>
        <v>0</v>
      </c>
    </row>
    <row r="480" spans="1:6" ht="14.25" customHeight="1" x14ac:dyDescent="0.25">
      <c r="A480" s="36" t="s">
        <v>579</v>
      </c>
      <c r="B480" s="46" t="s">
        <v>63</v>
      </c>
      <c r="C480" s="36" t="s">
        <v>577</v>
      </c>
      <c r="D480" s="36" t="s">
        <v>80</v>
      </c>
      <c r="E480" s="47">
        <v>59814</v>
      </c>
      <c r="F480" s="94" t="str">
        <f t="shared" si="7"/>
        <v>0</v>
      </c>
    </row>
    <row r="481" spans="1:6" ht="14.25" customHeight="1" x14ac:dyDescent="0.25">
      <c r="A481" s="36" t="s">
        <v>580</v>
      </c>
      <c r="B481" s="46" t="s">
        <v>44</v>
      </c>
      <c r="C481" s="36" t="s">
        <v>577</v>
      </c>
      <c r="D481" s="36" t="s">
        <v>80</v>
      </c>
      <c r="E481" s="47">
        <v>80732</v>
      </c>
      <c r="F481" s="94" t="str">
        <f t="shared" si="7"/>
        <v>0</v>
      </c>
    </row>
    <row r="482" spans="1:6" ht="14.25" customHeight="1" x14ac:dyDescent="0.25">
      <c r="A482" s="36" t="s">
        <v>581</v>
      </c>
      <c r="B482" s="46" t="s">
        <v>93</v>
      </c>
      <c r="C482" s="36" t="s">
        <v>577</v>
      </c>
      <c r="D482" s="36" t="s">
        <v>80</v>
      </c>
      <c r="E482" s="47">
        <v>60408</v>
      </c>
      <c r="F482" s="94" t="str">
        <f t="shared" si="7"/>
        <v>0</v>
      </c>
    </row>
    <row r="483" spans="1:6" ht="14.25" customHeight="1" x14ac:dyDescent="0.25">
      <c r="A483" s="36" t="s">
        <v>582</v>
      </c>
      <c r="B483" s="46" t="s">
        <v>88</v>
      </c>
      <c r="C483" s="36" t="s">
        <v>577</v>
      </c>
      <c r="D483" s="36" t="s">
        <v>83</v>
      </c>
      <c r="E483" s="47">
        <v>120404</v>
      </c>
      <c r="F483" s="94" t="str">
        <f t="shared" si="7"/>
        <v>0</v>
      </c>
    </row>
    <row r="484" spans="1:6" ht="14.25" customHeight="1" x14ac:dyDescent="0.25">
      <c r="A484" s="36" t="s">
        <v>583</v>
      </c>
      <c r="B484" s="46" t="s">
        <v>63</v>
      </c>
      <c r="C484" s="36" t="s">
        <v>577</v>
      </c>
      <c r="D484" s="36" t="s">
        <v>89</v>
      </c>
      <c r="E484" s="47">
        <v>104897</v>
      </c>
      <c r="F484" s="94" t="str">
        <f t="shared" si="7"/>
        <v>0</v>
      </c>
    </row>
    <row r="485" spans="1:6" ht="14.25" customHeight="1" x14ac:dyDescent="0.25">
      <c r="A485" s="36" t="s">
        <v>584</v>
      </c>
      <c r="B485" s="46" t="s">
        <v>63</v>
      </c>
      <c r="C485" s="36" t="s">
        <v>577</v>
      </c>
      <c r="D485" s="36" t="s">
        <v>80</v>
      </c>
      <c r="E485" s="47">
        <v>45464</v>
      </c>
      <c r="F485" s="94" t="str">
        <f t="shared" si="7"/>
        <v>0</v>
      </c>
    </row>
    <row r="486" spans="1:6" ht="14.25" customHeight="1" x14ac:dyDescent="0.25">
      <c r="A486" s="36" t="s">
        <v>585</v>
      </c>
      <c r="B486" s="46" t="s">
        <v>93</v>
      </c>
      <c r="C486" s="36" t="s">
        <v>577</v>
      </c>
      <c r="D486" s="36" t="s">
        <v>77</v>
      </c>
      <c r="E486" s="47">
        <v>93778</v>
      </c>
      <c r="F486" s="94" t="str">
        <f t="shared" si="7"/>
        <v>0</v>
      </c>
    </row>
    <row r="487" spans="1:6" ht="14.25" customHeight="1" x14ac:dyDescent="0.25">
      <c r="A487" s="36" t="s">
        <v>586</v>
      </c>
      <c r="B487" s="46" t="s">
        <v>44</v>
      </c>
      <c r="C487" s="36" t="s">
        <v>577</v>
      </c>
      <c r="D487" s="36" t="s">
        <v>80</v>
      </c>
      <c r="E487" s="47">
        <v>54091</v>
      </c>
      <c r="F487" s="94" t="str">
        <f t="shared" si="7"/>
        <v>0</v>
      </c>
    </row>
    <row r="488" spans="1:6" ht="14.25" customHeight="1" x14ac:dyDescent="0.25">
      <c r="A488" s="36" t="s">
        <v>587</v>
      </c>
      <c r="B488" s="46" t="s">
        <v>47</v>
      </c>
      <c r="C488" s="36" t="s">
        <v>577</v>
      </c>
      <c r="D488" s="36" t="s">
        <v>80</v>
      </c>
      <c r="E488" s="47">
        <v>72894</v>
      </c>
      <c r="F488" s="94" t="str">
        <f t="shared" si="7"/>
        <v>0</v>
      </c>
    </row>
    <row r="489" spans="1:6" ht="14.25" customHeight="1" x14ac:dyDescent="0.25">
      <c r="A489" s="36" t="s">
        <v>588</v>
      </c>
      <c r="B489" s="46" t="s">
        <v>63</v>
      </c>
      <c r="C489" s="36" t="s">
        <v>577</v>
      </c>
      <c r="D489" s="36" t="s">
        <v>89</v>
      </c>
      <c r="E489" s="47">
        <v>104893</v>
      </c>
      <c r="F489" s="94" t="str">
        <f t="shared" si="7"/>
        <v>0</v>
      </c>
    </row>
    <row r="490" spans="1:6" ht="14.25" customHeight="1" x14ac:dyDescent="0.25">
      <c r="A490" s="36" t="s">
        <v>589</v>
      </c>
      <c r="B490" s="46" t="s">
        <v>47</v>
      </c>
      <c r="C490" s="36" t="s">
        <v>577</v>
      </c>
      <c r="D490" s="36" t="s">
        <v>80</v>
      </c>
      <c r="E490" s="47">
        <v>79289</v>
      </c>
      <c r="F490" s="94" t="str">
        <f t="shared" si="7"/>
        <v>0</v>
      </c>
    </row>
    <row r="491" spans="1:6" ht="14.25" customHeight="1" x14ac:dyDescent="0.25">
      <c r="A491" s="36" t="s">
        <v>590</v>
      </c>
      <c r="B491" s="46" t="s">
        <v>63</v>
      </c>
      <c r="C491" s="36" t="s">
        <v>577</v>
      </c>
      <c r="D491" s="36" t="s">
        <v>77</v>
      </c>
      <c r="E491" s="47">
        <v>81594</v>
      </c>
      <c r="F491" s="94" t="str">
        <f t="shared" si="7"/>
        <v>0</v>
      </c>
    </row>
    <row r="492" spans="1:6" ht="14.25" customHeight="1" x14ac:dyDescent="0.25">
      <c r="A492" s="36" t="s">
        <v>591</v>
      </c>
      <c r="B492" s="46" t="s">
        <v>47</v>
      </c>
      <c r="C492" s="36" t="s">
        <v>577</v>
      </c>
      <c r="D492" s="36" t="s">
        <v>80</v>
      </c>
      <c r="E492" s="47">
        <v>46876</v>
      </c>
      <c r="F492" s="94" t="str">
        <f t="shared" si="7"/>
        <v>0</v>
      </c>
    </row>
    <row r="493" spans="1:6" ht="14.25" customHeight="1" x14ac:dyDescent="0.25">
      <c r="A493" s="36" t="s">
        <v>592</v>
      </c>
      <c r="B493" s="46" t="s">
        <v>88</v>
      </c>
      <c r="C493" s="36" t="s">
        <v>577</v>
      </c>
      <c r="D493" s="36" t="s">
        <v>77</v>
      </c>
      <c r="E493" s="47">
        <v>89002</v>
      </c>
      <c r="F493" s="94" t="str">
        <f t="shared" si="7"/>
        <v>0</v>
      </c>
    </row>
    <row r="494" spans="1:6" ht="14.25" customHeight="1" x14ac:dyDescent="0.25">
      <c r="A494" s="36" t="s">
        <v>593</v>
      </c>
      <c r="B494" s="46" t="s">
        <v>88</v>
      </c>
      <c r="C494" s="36" t="s">
        <v>577</v>
      </c>
      <c r="D494" s="36" t="s">
        <v>80</v>
      </c>
      <c r="E494" s="47">
        <v>60097</v>
      </c>
      <c r="F494" s="94" t="str">
        <f t="shared" si="7"/>
        <v>0</v>
      </c>
    </row>
    <row r="495" spans="1:6" ht="14.25" customHeight="1" x14ac:dyDescent="0.25">
      <c r="A495" s="36" t="s">
        <v>594</v>
      </c>
      <c r="B495" s="46" t="s">
        <v>63</v>
      </c>
      <c r="C495" s="36" t="s">
        <v>577</v>
      </c>
      <c r="D495" s="36" t="s">
        <v>80</v>
      </c>
      <c r="E495" s="47">
        <v>101346</v>
      </c>
      <c r="F495" s="94" t="str">
        <f t="shared" si="7"/>
        <v>0</v>
      </c>
    </row>
    <row r="496" spans="1:6" ht="14.25" customHeight="1" x14ac:dyDescent="0.25">
      <c r="A496" s="36" t="s">
        <v>595</v>
      </c>
      <c r="B496" s="46" t="s">
        <v>86</v>
      </c>
      <c r="C496" s="36" t="s">
        <v>577</v>
      </c>
      <c r="D496" s="36" t="s">
        <v>80</v>
      </c>
      <c r="E496" s="47">
        <v>110700</v>
      </c>
      <c r="F496" s="94" t="str">
        <f t="shared" si="7"/>
        <v>0</v>
      </c>
    </row>
    <row r="497" spans="1:6" ht="14.25" customHeight="1" x14ac:dyDescent="0.25">
      <c r="A497" s="36" t="s">
        <v>596</v>
      </c>
      <c r="B497" s="46" t="s">
        <v>93</v>
      </c>
      <c r="C497" s="36" t="s">
        <v>577</v>
      </c>
      <c r="D497" s="36" t="s">
        <v>80</v>
      </c>
      <c r="E497" s="47">
        <v>118902</v>
      </c>
      <c r="F497" s="94" t="str">
        <f t="shared" si="7"/>
        <v>0</v>
      </c>
    </row>
    <row r="498" spans="1:6" ht="14.25" customHeight="1" x14ac:dyDescent="0.25">
      <c r="A498" s="36" t="s">
        <v>597</v>
      </c>
      <c r="B498" s="46" t="s">
        <v>93</v>
      </c>
      <c r="C498" s="36" t="s">
        <v>577</v>
      </c>
      <c r="D498" s="36" t="s">
        <v>80</v>
      </c>
      <c r="E498" s="47">
        <v>75430</v>
      </c>
      <c r="F498" s="94" t="str">
        <f t="shared" si="7"/>
        <v>0</v>
      </c>
    </row>
    <row r="499" spans="1:6" ht="14.25" customHeight="1" x14ac:dyDescent="0.25">
      <c r="A499" s="36" t="s">
        <v>598</v>
      </c>
      <c r="B499" s="46" t="s">
        <v>63</v>
      </c>
      <c r="C499" s="36" t="s">
        <v>577</v>
      </c>
      <c r="D499" s="36" t="s">
        <v>80</v>
      </c>
      <c r="E499" s="47">
        <v>103697</v>
      </c>
      <c r="F499" s="94" t="str">
        <f t="shared" si="7"/>
        <v>0</v>
      </c>
    </row>
    <row r="500" spans="1:6" ht="14.25" customHeight="1" x14ac:dyDescent="0.25">
      <c r="A500" s="36" t="s">
        <v>599</v>
      </c>
      <c r="B500" s="46" t="s">
        <v>47</v>
      </c>
      <c r="C500" s="36" t="s">
        <v>577</v>
      </c>
      <c r="D500" s="36" t="s">
        <v>80</v>
      </c>
      <c r="E500" s="47">
        <v>66777</v>
      </c>
      <c r="F500" s="94" t="str">
        <f t="shared" si="7"/>
        <v>0</v>
      </c>
    </row>
    <row r="501" spans="1:6" ht="14.25" customHeight="1" x14ac:dyDescent="0.25">
      <c r="A501" s="36" t="s">
        <v>600</v>
      </c>
      <c r="B501" s="46" t="s">
        <v>47</v>
      </c>
      <c r="C501" s="36" t="s">
        <v>577</v>
      </c>
      <c r="D501" s="36" t="s">
        <v>89</v>
      </c>
      <c r="E501" s="47">
        <v>72944</v>
      </c>
      <c r="F501" s="94" t="str">
        <f t="shared" si="7"/>
        <v>0</v>
      </c>
    </row>
    <row r="502" spans="1:6" ht="14.25" customHeight="1" x14ac:dyDescent="0.25">
      <c r="A502" s="36" t="s">
        <v>601</v>
      </c>
      <c r="B502" s="46" t="s">
        <v>63</v>
      </c>
      <c r="C502" s="36" t="s">
        <v>577</v>
      </c>
      <c r="D502" s="36" t="s">
        <v>80</v>
      </c>
      <c r="E502" s="47">
        <v>48460</v>
      </c>
      <c r="F502" s="94" t="str">
        <f t="shared" si="7"/>
        <v>0</v>
      </c>
    </row>
    <row r="503" spans="1:6" ht="14.25" customHeight="1" x14ac:dyDescent="0.25">
      <c r="A503" s="36" t="s">
        <v>602</v>
      </c>
      <c r="B503" s="46" t="s">
        <v>88</v>
      </c>
      <c r="C503" s="36" t="s">
        <v>577</v>
      </c>
      <c r="D503" s="36" t="s">
        <v>80</v>
      </c>
      <c r="E503" s="47">
        <v>72942</v>
      </c>
      <c r="F503" s="94" t="str">
        <f t="shared" si="7"/>
        <v>0</v>
      </c>
    </row>
    <row r="504" spans="1:6" ht="14.25" customHeight="1" x14ac:dyDescent="0.25">
      <c r="A504" s="36" t="s">
        <v>603</v>
      </c>
      <c r="B504" s="46" t="s">
        <v>93</v>
      </c>
      <c r="C504" s="36" t="s">
        <v>577</v>
      </c>
      <c r="D504" s="36" t="s">
        <v>89</v>
      </c>
      <c r="E504" s="47">
        <v>83936</v>
      </c>
      <c r="F504" s="94" t="str">
        <f t="shared" si="7"/>
        <v>0</v>
      </c>
    </row>
    <row r="505" spans="1:6" ht="14.25" customHeight="1" x14ac:dyDescent="0.25">
      <c r="A505" s="36" t="s">
        <v>604</v>
      </c>
      <c r="B505" s="46" t="s">
        <v>93</v>
      </c>
      <c r="C505" s="36" t="s">
        <v>577</v>
      </c>
      <c r="D505" s="36" t="s">
        <v>77</v>
      </c>
      <c r="E505" s="47">
        <v>74513</v>
      </c>
      <c r="F505" s="94" t="str">
        <f t="shared" si="7"/>
        <v>0</v>
      </c>
    </row>
    <row r="506" spans="1:6" ht="14.25" customHeight="1" x14ac:dyDescent="0.25">
      <c r="A506" s="36" t="s">
        <v>605</v>
      </c>
      <c r="B506" s="46" t="s">
        <v>86</v>
      </c>
      <c r="C506" s="36" t="s">
        <v>577</v>
      </c>
      <c r="D506" s="36" t="s">
        <v>89</v>
      </c>
      <c r="E506" s="47">
        <v>52562</v>
      </c>
      <c r="F506" s="94" t="str">
        <f t="shared" si="7"/>
        <v>0</v>
      </c>
    </row>
    <row r="507" spans="1:6" ht="14.25" customHeight="1" x14ac:dyDescent="0.25">
      <c r="A507" s="36" t="s">
        <v>606</v>
      </c>
      <c r="B507" s="46" t="s">
        <v>63</v>
      </c>
      <c r="C507" s="36" t="s">
        <v>577</v>
      </c>
      <c r="D507" s="36" t="s">
        <v>83</v>
      </c>
      <c r="E507" s="47">
        <v>77681</v>
      </c>
      <c r="F507" s="94" t="str">
        <f t="shared" si="7"/>
        <v>0</v>
      </c>
    </row>
    <row r="508" spans="1:6" ht="14.25" customHeight="1" x14ac:dyDescent="0.25">
      <c r="A508" s="36" t="s">
        <v>607</v>
      </c>
      <c r="B508" s="46" t="s">
        <v>93</v>
      </c>
      <c r="C508" s="36" t="s">
        <v>577</v>
      </c>
      <c r="D508" s="36" t="s">
        <v>80</v>
      </c>
      <c r="E508" s="47">
        <v>87321</v>
      </c>
      <c r="F508" s="94" t="str">
        <f t="shared" si="7"/>
        <v>0</v>
      </c>
    </row>
    <row r="509" spans="1:6" ht="14.25" customHeight="1" x14ac:dyDescent="0.25">
      <c r="A509" s="36" t="s">
        <v>608</v>
      </c>
      <c r="B509" s="46" t="s">
        <v>93</v>
      </c>
      <c r="C509" s="36" t="s">
        <v>577</v>
      </c>
      <c r="D509" s="36" t="s">
        <v>89</v>
      </c>
      <c r="E509" s="47">
        <v>89725</v>
      </c>
      <c r="F509" s="94" t="str">
        <f t="shared" si="7"/>
        <v>0</v>
      </c>
    </row>
    <row r="510" spans="1:6" ht="14.25" customHeight="1" x14ac:dyDescent="0.25">
      <c r="A510" s="36" t="s">
        <v>609</v>
      </c>
      <c r="B510" s="46" t="s">
        <v>93</v>
      </c>
      <c r="C510" s="36" t="s">
        <v>577</v>
      </c>
      <c r="D510" s="36" t="s">
        <v>80</v>
      </c>
      <c r="E510" s="47">
        <v>66140</v>
      </c>
      <c r="F510" s="94" t="str">
        <f t="shared" si="7"/>
        <v>0</v>
      </c>
    </row>
    <row r="511" spans="1:6" ht="14.25" customHeight="1" x14ac:dyDescent="0.25">
      <c r="A511" s="36" t="s">
        <v>610</v>
      </c>
      <c r="B511" s="46" t="s">
        <v>88</v>
      </c>
      <c r="C511" s="36" t="s">
        <v>577</v>
      </c>
      <c r="D511" s="36" t="s">
        <v>89</v>
      </c>
      <c r="E511" s="47">
        <v>66579</v>
      </c>
      <c r="F511" s="94" t="str">
        <f t="shared" si="7"/>
        <v>0</v>
      </c>
    </row>
    <row r="512" spans="1:6" ht="14.25" customHeight="1" x14ac:dyDescent="0.25">
      <c r="A512" s="36" t="s">
        <v>611</v>
      </c>
      <c r="B512" s="46" t="s">
        <v>93</v>
      </c>
      <c r="C512" s="36" t="s">
        <v>577</v>
      </c>
      <c r="D512" s="36" t="s">
        <v>77</v>
      </c>
      <c r="E512" s="47">
        <v>79152</v>
      </c>
      <c r="F512" s="94" t="str">
        <f t="shared" si="7"/>
        <v>0</v>
      </c>
    </row>
    <row r="513" spans="1:6" ht="14.25" customHeight="1" x14ac:dyDescent="0.25">
      <c r="A513" s="36" t="s">
        <v>612</v>
      </c>
      <c r="B513" s="46" t="s">
        <v>47</v>
      </c>
      <c r="C513" s="36" t="s">
        <v>577</v>
      </c>
      <c r="D513" s="36" t="s">
        <v>80</v>
      </c>
      <c r="E513" s="47">
        <v>50979</v>
      </c>
      <c r="F513" s="94" t="str">
        <f t="shared" si="7"/>
        <v>0</v>
      </c>
    </row>
    <row r="514" spans="1:6" ht="14.25" customHeight="1" x14ac:dyDescent="0.25">
      <c r="A514" s="36" t="s">
        <v>613</v>
      </c>
      <c r="B514" s="46" t="s">
        <v>93</v>
      </c>
      <c r="C514" s="36" t="s">
        <v>577</v>
      </c>
      <c r="D514" s="36" t="s">
        <v>80</v>
      </c>
      <c r="E514" s="47">
        <v>101055</v>
      </c>
      <c r="F514" s="94" t="str">
        <f t="shared" si="7"/>
        <v>0</v>
      </c>
    </row>
    <row r="515" spans="1:6" ht="14.25" customHeight="1" x14ac:dyDescent="0.25">
      <c r="A515" s="36" t="s">
        <v>614</v>
      </c>
      <c r="B515" s="46" t="s">
        <v>47</v>
      </c>
      <c r="C515" s="36" t="s">
        <v>577</v>
      </c>
      <c r="D515" s="36" t="s">
        <v>83</v>
      </c>
      <c r="E515" s="47">
        <v>68213</v>
      </c>
      <c r="F515" s="94" t="str">
        <f t="shared" ref="F515:F578" si="8">IF(AND(B515=$G$1,OR(C515=$I$1,D515=$K$1)),"10000","0")</f>
        <v>0</v>
      </c>
    </row>
    <row r="516" spans="1:6" ht="14.25" customHeight="1" x14ac:dyDescent="0.25">
      <c r="A516" s="36" t="s">
        <v>615</v>
      </c>
      <c r="B516" s="46" t="s">
        <v>47</v>
      </c>
      <c r="C516" s="36" t="s">
        <v>577</v>
      </c>
      <c r="D516" s="36" t="s">
        <v>80</v>
      </c>
      <c r="E516" s="47">
        <v>99512</v>
      </c>
      <c r="F516" s="94" t="str">
        <f t="shared" si="8"/>
        <v>0</v>
      </c>
    </row>
    <row r="517" spans="1:6" ht="14.25" customHeight="1" x14ac:dyDescent="0.25">
      <c r="A517" s="36" t="s">
        <v>616</v>
      </c>
      <c r="B517" s="46" t="s">
        <v>93</v>
      </c>
      <c r="C517" s="36" t="s">
        <v>577</v>
      </c>
      <c r="D517" s="36" t="s">
        <v>80</v>
      </c>
      <c r="E517" s="47">
        <v>108185</v>
      </c>
      <c r="F517" s="94" t="str">
        <f t="shared" si="8"/>
        <v>0</v>
      </c>
    </row>
    <row r="518" spans="1:6" ht="14.25" customHeight="1" x14ac:dyDescent="0.25">
      <c r="A518" s="36" t="s">
        <v>617</v>
      </c>
      <c r="B518" s="46" t="s">
        <v>47</v>
      </c>
      <c r="C518" s="36" t="s">
        <v>577</v>
      </c>
      <c r="D518" s="36" t="s">
        <v>80</v>
      </c>
      <c r="E518" s="47">
        <v>124966</v>
      </c>
      <c r="F518" s="94" t="str">
        <f t="shared" si="8"/>
        <v>0</v>
      </c>
    </row>
    <row r="519" spans="1:6" ht="14.25" customHeight="1" x14ac:dyDescent="0.25">
      <c r="A519" s="36" t="s">
        <v>618</v>
      </c>
      <c r="B519" s="46" t="s">
        <v>93</v>
      </c>
      <c r="C519" s="36" t="s">
        <v>577</v>
      </c>
      <c r="D519" s="36" t="s">
        <v>77</v>
      </c>
      <c r="E519" s="47">
        <v>108629</v>
      </c>
      <c r="F519" s="94" t="str">
        <f t="shared" si="8"/>
        <v>0</v>
      </c>
    </row>
    <row r="520" spans="1:6" ht="14.25" customHeight="1" x14ac:dyDescent="0.25">
      <c r="A520" s="36" t="s">
        <v>619</v>
      </c>
      <c r="B520" s="46" t="s">
        <v>47</v>
      </c>
      <c r="C520" s="36" t="s">
        <v>577</v>
      </c>
      <c r="D520" s="36" t="s">
        <v>77</v>
      </c>
      <c r="E520" s="47">
        <v>48249</v>
      </c>
      <c r="F520" s="94" t="str">
        <f t="shared" si="8"/>
        <v>10000</v>
      </c>
    </row>
    <row r="521" spans="1:6" ht="14.25" customHeight="1" x14ac:dyDescent="0.25">
      <c r="A521" s="36" t="s">
        <v>620</v>
      </c>
      <c r="B521" s="46" t="s">
        <v>93</v>
      </c>
      <c r="C521" s="36" t="s">
        <v>577</v>
      </c>
      <c r="D521" s="36" t="s">
        <v>80</v>
      </c>
      <c r="E521" s="47">
        <v>46370</v>
      </c>
      <c r="F521" s="94" t="str">
        <f t="shared" si="8"/>
        <v>0</v>
      </c>
    </row>
    <row r="522" spans="1:6" ht="14.25" customHeight="1" x14ac:dyDescent="0.25">
      <c r="A522" s="36" t="s">
        <v>621</v>
      </c>
      <c r="B522" s="46" t="s">
        <v>93</v>
      </c>
      <c r="C522" s="36" t="s">
        <v>577</v>
      </c>
      <c r="D522" s="36" t="s">
        <v>83</v>
      </c>
      <c r="E522" s="47">
        <v>117457</v>
      </c>
      <c r="F522" s="94" t="str">
        <f t="shared" si="8"/>
        <v>0</v>
      </c>
    </row>
    <row r="523" spans="1:6" ht="14.25" customHeight="1" x14ac:dyDescent="0.25">
      <c r="A523" s="36" t="s">
        <v>622</v>
      </c>
      <c r="B523" s="46" t="s">
        <v>44</v>
      </c>
      <c r="C523" s="36" t="s">
        <v>577</v>
      </c>
      <c r="D523" s="36" t="s">
        <v>80</v>
      </c>
      <c r="E523" s="47">
        <v>117663</v>
      </c>
      <c r="F523" s="94" t="str">
        <f t="shared" si="8"/>
        <v>0</v>
      </c>
    </row>
    <row r="524" spans="1:6" ht="14.25" customHeight="1" x14ac:dyDescent="0.25">
      <c r="A524" s="36" t="s">
        <v>623</v>
      </c>
      <c r="B524" s="46" t="s">
        <v>63</v>
      </c>
      <c r="C524" s="36" t="s">
        <v>577</v>
      </c>
      <c r="D524" s="36" t="s">
        <v>89</v>
      </c>
      <c r="E524" s="47">
        <v>92231</v>
      </c>
      <c r="F524" s="94" t="str">
        <f t="shared" si="8"/>
        <v>0</v>
      </c>
    </row>
    <row r="525" spans="1:6" ht="14.25" customHeight="1" x14ac:dyDescent="0.25">
      <c r="A525" s="36" t="s">
        <v>624</v>
      </c>
      <c r="B525" s="46" t="s">
        <v>47</v>
      </c>
      <c r="C525" s="36" t="s">
        <v>577</v>
      </c>
      <c r="D525" s="36" t="s">
        <v>83</v>
      </c>
      <c r="E525" s="47">
        <v>68715</v>
      </c>
      <c r="F525" s="94" t="str">
        <f t="shared" si="8"/>
        <v>0</v>
      </c>
    </row>
    <row r="526" spans="1:6" ht="14.25" customHeight="1" x14ac:dyDescent="0.25">
      <c r="A526" s="36" t="s">
        <v>625</v>
      </c>
      <c r="B526" s="46" t="s">
        <v>47</v>
      </c>
      <c r="C526" s="36" t="s">
        <v>577</v>
      </c>
      <c r="D526" s="36" t="s">
        <v>89</v>
      </c>
      <c r="E526" s="47">
        <v>101020</v>
      </c>
      <c r="F526" s="94" t="str">
        <f t="shared" si="8"/>
        <v>0</v>
      </c>
    </row>
    <row r="527" spans="1:6" ht="14.25" customHeight="1" x14ac:dyDescent="0.25">
      <c r="A527" s="36" t="s">
        <v>626</v>
      </c>
      <c r="B527" s="46" t="s">
        <v>88</v>
      </c>
      <c r="C527" s="36" t="s">
        <v>577</v>
      </c>
      <c r="D527" s="36" t="s">
        <v>89</v>
      </c>
      <c r="E527" s="47">
        <v>71460</v>
      </c>
      <c r="F527" s="94" t="str">
        <f t="shared" si="8"/>
        <v>0</v>
      </c>
    </row>
    <row r="528" spans="1:6" ht="14.25" customHeight="1" x14ac:dyDescent="0.25">
      <c r="A528" s="36" t="s">
        <v>627</v>
      </c>
      <c r="B528" s="46" t="s">
        <v>93</v>
      </c>
      <c r="C528" s="36" t="s">
        <v>577</v>
      </c>
      <c r="D528" s="36" t="s">
        <v>80</v>
      </c>
      <c r="E528" s="47">
        <v>81833</v>
      </c>
      <c r="F528" s="94" t="str">
        <f t="shared" si="8"/>
        <v>0</v>
      </c>
    </row>
    <row r="529" spans="1:6" ht="14.25" customHeight="1" x14ac:dyDescent="0.25">
      <c r="A529" s="36" t="s">
        <v>628</v>
      </c>
      <c r="B529" s="46" t="s">
        <v>93</v>
      </c>
      <c r="C529" s="36" t="s">
        <v>577</v>
      </c>
      <c r="D529" s="36" t="s">
        <v>80</v>
      </c>
      <c r="E529" s="47">
        <v>95313</v>
      </c>
      <c r="F529" s="94" t="str">
        <f t="shared" si="8"/>
        <v>0</v>
      </c>
    </row>
    <row r="530" spans="1:6" ht="14.25" customHeight="1" x14ac:dyDescent="0.25">
      <c r="A530" s="36" t="s">
        <v>629</v>
      </c>
      <c r="B530" s="46" t="s">
        <v>44</v>
      </c>
      <c r="C530" s="36" t="s">
        <v>577</v>
      </c>
      <c r="D530" s="36" t="s">
        <v>83</v>
      </c>
      <c r="E530" s="47">
        <v>100295</v>
      </c>
      <c r="F530" s="94" t="str">
        <f t="shared" si="8"/>
        <v>0</v>
      </c>
    </row>
    <row r="531" spans="1:6" ht="14.25" customHeight="1" x14ac:dyDescent="0.25">
      <c r="A531" s="36" t="s">
        <v>630</v>
      </c>
      <c r="B531" s="46" t="s">
        <v>93</v>
      </c>
      <c r="C531" s="36" t="s">
        <v>577</v>
      </c>
      <c r="D531" s="36" t="s">
        <v>83</v>
      </c>
      <c r="E531" s="47">
        <v>108616</v>
      </c>
      <c r="F531" s="94" t="str">
        <f t="shared" si="8"/>
        <v>0</v>
      </c>
    </row>
    <row r="532" spans="1:6" ht="14.25" customHeight="1" x14ac:dyDescent="0.25">
      <c r="A532" s="36" t="s">
        <v>631</v>
      </c>
      <c r="B532" s="46" t="s">
        <v>63</v>
      </c>
      <c r="C532" s="36" t="s">
        <v>577</v>
      </c>
      <c r="D532" s="36" t="s">
        <v>77</v>
      </c>
      <c r="E532" s="47">
        <v>83517</v>
      </c>
      <c r="F532" s="94" t="str">
        <f t="shared" si="8"/>
        <v>0</v>
      </c>
    </row>
    <row r="533" spans="1:6" ht="14.25" customHeight="1" x14ac:dyDescent="0.25">
      <c r="A533" s="36" t="s">
        <v>632</v>
      </c>
      <c r="B533" s="46" t="s">
        <v>63</v>
      </c>
      <c r="C533" s="36" t="s">
        <v>577</v>
      </c>
      <c r="D533" s="36" t="s">
        <v>80</v>
      </c>
      <c r="E533" s="47">
        <v>52388</v>
      </c>
      <c r="F533" s="94" t="str">
        <f t="shared" si="8"/>
        <v>0</v>
      </c>
    </row>
    <row r="534" spans="1:6" ht="14.25" customHeight="1" x14ac:dyDescent="0.25">
      <c r="A534" s="36" t="s">
        <v>633</v>
      </c>
      <c r="B534" s="46" t="s">
        <v>47</v>
      </c>
      <c r="C534" s="36" t="s">
        <v>577</v>
      </c>
      <c r="D534" s="36" t="s">
        <v>80</v>
      </c>
      <c r="E534" s="47">
        <v>119001</v>
      </c>
      <c r="F534" s="94" t="str">
        <f t="shared" si="8"/>
        <v>0</v>
      </c>
    </row>
    <row r="535" spans="1:6" ht="14.25" customHeight="1" x14ac:dyDescent="0.25">
      <c r="A535" s="36" t="s">
        <v>634</v>
      </c>
      <c r="B535" s="46" t="s">
        <v>93</v>
      </c>
      <c r="C535" s="36" t="s">
        <v>577</v>
      </c>
      <c r="D535" s="36" t="s">
        <v>80</v>
      </c>
      <c r="E535" s="47">
        <v>124817</v>
      </c>
      <c r="F535" s="94" t="str">
        <f t="shared" si="8"/>
        <v>0</v>
      </c>
    </row>
    <row r="536" spans="1:6" ht="14.25" customHeight="1" x14ac:dyDescent="0.25">
      <c r="A536" s="36" t="s">
        <v>635</v>
      </c>
      <c r="B536" s="46" t="s">
        <v>93</v>
      </c>
      <c r="C536" s="36" t="s">
        <v>577</v>
      </c>
      <c r="D536" s="36" t="s">
        <v>77</v>
      </c>
      <c r="E536" s="47">
        <v>60907</v>
      </c>
      <c r="F536" s="94" t="str">
        <f t="shared" si="8"/>
        <v>0</v>
      </c>
    </row>
    <row r="537" spans="1:6" ht="14.25" customHeight="1" x14ac:dyDescent="0.25">
      <c r="A537" s="36" t="s">
        <v>636</v>
      </c>
      <c r="B537" s="46" t="s">
        <v>47</v>
      </c>
      <c r="C537" s="36" t="s">
        <v>577</v>
      </c>
      <c r="D537" s="36" t="s">
        <v>83</v>
      </c>
      <c r="E537" s="47">
        <v>50760</v>
      </c>
      <c r="F537" s="94" t="str">
        <f t="shared" si="8"/>
        <v>0</v>
      </c>
    </row>
    <row r="538" spans="1:6" ht="14.25" customHeight="1" x14ac:dyDescent="0.25">
      <c r="A538" s="36" t="s">
        <v>637</v>
      </c>
      <c r="B538" s="46" t="s">
        <v>86</v>
      </c>
      <c r="C538" s="36" t="s">
        <v>577</v>
      </c>
      <c r="D538" s="36" t="s">
        <v>89</v>
      </c>
      <c r="E538" s="47">
        <v>84598</v>
      </c>
      <c r="F538" s="94" t="str">
        <f t="shared" si="8"/>
        <v>0</v>
      </c>
    </row>
    <row r="539" spans="1:6" ht="14.25" customHeight="1" x14ac:dyDescent="0.25">
      <c r="A539" s="36" t="s">
        <v>638</v>
      </c>
      <c r="B539" s="46" t="s">
        <v>47</v>
      </c>
      <c r="C539" s="36" t="s">
        <v>577</v>
      </c>
      <c r="D539" s="36" t="s">
        <v>77</v>
      </c>
      <c r="E539" s="47">
        <v>42273</v>
      </c>
      <c r="F539" s="94" t="str">
        <f t="shared" si="8"/>
        <v>10000</v>
      </c>
    </row>
    <row r="540" spans="1:6" ht="14.25" customHeight="1" x14ac:dyDescent="0.25">
      <c r="A540" s="36" t="s">
        <v>639</v>
      </c>
      <c r="B540" s="46" t="s">
        <v>93</v>
      </c>
      <c r="C540" s="36" t="s">
        <v>577</v>
      </c>
      <c r="D540" s="36" t="s">
        <v>83</v>
      </c>
      <c r="E540" s="47">
        <v>44273</v>
      </c>
      <c r="F540" s="94" t="str">
        <f t="shared" si="8"/>
        <v>0</v>
      </c>
    </row>
    <row r="541" spans="1:6" ht="14.25" customHeight="1" x14ac:dyDescent="0.25">
      <c r="A541" s="36" t="s">
        <v>640</v>
      </c>
      <c r="B541" s="46" t="s">
        <v>47</v>
      </c>
      <c r="C541" s="36" t="s">
        <v>577</v>
      </c>
      <c r="D541" s="36" t="s">
        <v>80</v>
      </c>
      <c r="E541" s="47">
        <v>97694</v>
      </c>
      <c r="F541" s="94" t="str">
        <f t="shared" si="8"/>
        <v>0</v>
      </c>
    </row>
    <row r="542" spans="1:6" ht="14.25" customHeight="1" x14ac:dyDescent="0.25">
      <c r="A542" s="36" t="s">
        <v>641</v>
      </c>
      <c r="B542" s="46" t="s">
        <v>47</v>
      </c>
      <c r="C542" s="36" t="s">
        <v>577</v>
      </c>
      <c r="D542" s="36" t="s">
        <v>83</v>
      </c>
      <c r="E542" s="47">
        <v>79158</v>
      </c>
      <c r="F542" s="94" t="str">
        <f t="shared" si="8"/>
        <v>0</v>
      </c>
    </row>
    <row r="543" spans="1:6" ht="14.25" customHeight="1" x14ac:dyDescent="0.25">
      <c r="A543" s="36" t="s">
        <v>642</v>
      </c>
      <c r="B543" s="46" t="s">
        <v>63</v>
      </c>
      <c r="C543" s="36" t="s">
        <v>577</v>
      </c>
      <c r="D543" s="36" t="s">
        <v>89</v>
      </c>
      <c r="E543" s="47">
        <v>111638</v>
      </c>
      <c r="F543" s="94" t="str">
        <f t="shared" si="8"/>
        <v>0</v>
      </c>
    </row>
    <row r="544" spans="1:6" ht="14.25" customHeight="1" x14ac:dyDescent="0.25">
      <c r="A544" s="36" t="s">
        <v>643</v>
      </c>
      <c r="B544" s="46" t="s">
        <v>93</v>
      </c>
      <c r="C544" s="36" t="s">
        <v>577</v>
      </c>
      <c r="D544" s="36" t="s">
        <v>80</v>
      </c>
      <c r="E544" s="47">
        <v>57070</v>
      </c>
      <c r="F544" s="94" t="str">
        <f t="shared" si="8"/>
        <v>0</v>
      </c>
    </row>
    <row r="545" spans="1:6" ht="14.25" customHeight="1" x14ac:dyDescent="0.25">
      <c r="A545" s="36" t="s">
        <v>644</v>
      </c>
      <c r="B545" s="46" t="s">
        <v>93</v>
      </c>
      <c r="C545" s="36" t="s">
        <v>577</v>
      </c>
      <c r="D545" s="36" t="s">
        <v>80</v>
      </c>
      <c r="E545" s="47">
        <v>111762</v>
      </c>
      <c r="F545" s="94" t="str">
        <f t="shared" si="8"/>
        <v>0</v>
      </c>
    </row>
    <row r="546" spans="1:6" ht="14.25" customHeight="1" x14ac:dyDescent="0.25">
      <c r="A546" s="36" t="s">
        <v>645</v>
      </c>
      <c r="B546" s="46" t="s">
        <v>63</v>
      </c>
      <c r="C546" s="36" t="s">
        <v>577</v>
      </c>
      <c r="D546" s="36" t="s">
        <v>80</v>
      </c>
      <c r="E546" s="47">
        <v>74933</v>
      </c>
      <c r="F546" s="94" t="str">
        <f t="shared" si="8"/>
        <v>0</v>
      </c>
    </row>
    <row r="547" spans="1:6" ht="14.25" customHeight="1" x14ac:dyDescent="0.25">
      <c r="A547" s="36" t="s">
        <v>646</v>
      </c>
      <c r="B547" s="46" t="s">
        <v>47</v>
      </c>
      <c r="C547" s="36" t="s">
        <v>577</v>
      </c>
      <c r="D547" s="36" t="s">
        <v>89</v>
      </c>
      <c r="E547" s="47">
        <v>80700</v>
      </c>
      <c r="F547" s="94" t="str">
        <f t="shared" si="8"/>
        <v>0</v>
      </c>
    </row>
    <row r="548" spans="1:6" ht="14.25" customHeight="1" x14ac:dyDescent="0.25">
      <c r="A548" s="36" t="s">
        <v>647</v>
      </c>
      <c r="B548" s="46" t="s">
        <v>63</v>
      </c>
      <c r="C548" s="36" t="s">
        <v>577</v>
      </c>
      <c r="D548" s="36" t="s">
        <v>77</v>
      </c>
      <c r="E548" s="47">
        <v>46130</v>
      </c>
      <c r="F548" s="94" t="str">
        <f t="shared" si="8"/>
        <v>0</v>
      </c>
    </row>
    <row r="549" spans="1:6" ht="14.25" customHeight="1" x14ac:dyDescent="0.25">
      <c r="A549" s="36" t="s">
        <v>648</v>
      </c>
      <c r="B549" s="46" t="s">
        <v>93</v>
      </c>
      <c r="C549" s="36" t="s">
        <v>577</v>
      </c>
      <c r="D549" s="36" t="s">
        <v>80</v>
      </c>
      <c r="E549" s="47">
        <v>43474</v>
      </c>
      <c r="F549" s="94" t="str">
        <f t="shared" si="8"/>
        <v>0</v>
      </c>
    </row>
    <row r="550" spans="1:6" ht="14.25" customHeight="1" x14ac:dyDescent="0.25">
      <c r="A550" s="36" t="s">
        <v>649</v>
      </c>
      <c r="B550" s="46" t="s">
        <v>47</v>
      </c>
      <c r="C550" s="36" t="s">
        <v>577</v>
      </c>
      <c r="D550" s="36" t="s">
        <v>80</v>
      </c>
      <c r="E550" s="47">
        <v>97420</v>
      </c>
      <c r="F550" s="94" t="str">
        <f t="shared" si="8"/>
        <v>0</v>
      </c>
    </row>
    <row r="551" spans="1:6" ht="14.25" customHeight="1" x14ac:dyDescent="0.25">
      <c r="A551" s="36" t="s">
        <v>650</v>
      </c>
      <c r="B551" s="46" t="s">
        <v>44</v>
      </c>
      <c r="C551" s="36" t="s">
        <v>577</v>
      </c>
      <c r="D551" s="36" t="s">
        <v>77</v>
      </c>
      <c r="E551" s="47">
        <v>105708</v>
      </c>
      <c r="F551" s="94" t="str">
        <f t="shared" si="8"/>
        <v>0</v>
      </c>
    </row>
    <row r="552" spans="1:6" ht="14.25" customHeight="1" x14ac:dyDescent="0.25">
      <c r="A552" s="36" t="s">
        <v>651</v>
      </c>
      <c r="B552" s="46" t="s">
        <v>47</v>
      </c>
      <c r="C552" s="36" t="s">
        <v>577</v>
      </c>
      <c r="D552" s="36" t="s">
        <v>83</v>
      </c>
      <c r="E552" s="47">
        <v>55792</v>
      </c>
      <c r="F552" s="94" t="str">
        <f t="shared" si="8"/>
        <v>0</v>
      </c>
    </row>
    <row r="553" spans="1:6" ht="14.25" customHeight="1" x14ac:dyDescent="0.25">
      <c r="A553" s="36" t="s">
        <v>652</v>
      </c>
      <c r="B553" s="46" t="s">
        <v>47</v>
      </c>
      <c r="C553" s="36" t="s">
        <v>577</v>
      </c>
      <c r="D553" s="36" t="s">
        <v>80</v>
      </c>
      <c r="E553" s="47">
        <v>115076</v>
      </c>
      <c r="F553" s="94" t="str">
        <f t="shared" si="8"/>
        <v>0</v>
      </c>
    </row>
    <row r="554" spans="1:6" ht="14.25" customHeight="1" x14ac:dyDescent="0.25">
      <c r="A554" s="36" t="s">
        <v>653</v>
      </c>
      <c r="B554" s="46" t="s">
        <v>47</v>
      </c>
      <c r="C554" s="36" t="s">
        <v>577</v>
      </c>
      <c r="D554" s="36" t="s">
        <v>77</v>
      </c>
      <c r="E554" s="47">
        <v>83609</v>
      </c>
      <c r="F554" s="94" t="str">
        <f t="shared" si="8"/>
        <v>10000</v>
      </c>
    </row>
    <row r="555" spans="1:6" ht="14.25" customHeight="1" x14ac:dyDescent="0.25">
      <c r="A555" s="36" t="s">
        <v>654</v>
      </c>
      <c r="B555" s="46" t="s">
        <v>93</v>
      </c>
      <c r="C555" s="36" t="s">
        <v>577</v>
      </c>
      <c r="D555" s="36" t="s">
        <v>80</v>
      </c>
      <c r="E555" s="47">
        <v>46313</v>
      </c>
      <c r="F555" s="94" t="str">
        <f t="shared" si="8"/>
        <v>0</v>
      </c>
    </row>
    <row r="556" spans="1:6" ht="14.25" customHeight="1" x14ac:dyDescent="0.25">
      <c r="A556" s="36" t="s">
        <v>655</v>
      </c>
      <c r="B556" s="46" t="s">
        <v>93</v>
      </c>
      <c r="C556" s="36" t="s">
        <v>577</v>
      </c>
      <c r="D556" s="36" t="s">
        <v>83</v>
      </c>
      <c r="E556" s="47">
        <v>108854</v>
      </c>
      <c r="F556" s="94" t="str">
        <f t="shared" si="8"/>
        <v>0</v>
      </c>
    </row>
    <row r="557" spans="1:6" ht="14.25" customHeight="1" x14ac:dyDescent="0.25">
      <c r="A557" s="36" t="s">
        <v>656</v>
      </c>
      <c r="B557" s="46" t="s">
        <v>93</v>
      </c>
      <c r="C557" s="36" t="s">
        <v>577</v>
      </c>
      <c r="D557" s="36" t="s">
        <v>80</v>
      </c>
      <c r="E557" s="47">
        <v>94318</v>
      </c>
      <c r="F557" s="94" t="str">
        <f t="shared" si="8"/>
        <v>0</v>
      </c>
    </row>
    <row r="558" spans="1:6" ht="14.25" customHeight="1" x14ac:dyDescent="0.25">
      <c r="A558" s="36" t="s">
        <v>657</v>
      </c>
      <c r="B558" s="46" t="s">
        <v>47</v>
      </c>
      <c r="C558" s="36" t="s">
        <v>577</v>
      </c>
      <c r="D558" s="36" t="s">
        <v>83</v>
      </c>
      <c r="E558" s="47">
        <v>78034</v>
      </c>
      <c r="F558" s="94" t="str">
        <f t="shared" si="8"/>
        <v>0</v>
      </c>
    </row>
    <row r="559" spans="1:6" ht="14.25" customHeight="1" x14ac:dyDescent="0.25">
      <c r="A559" s="36" t="s">
        <v>658</v>
      </c>
      <c r="B559" s="46" t="s">
        <v>63</v>
      </c>
      <c r="C559" s="36" t="s">
        <v>577</v>
      </c>
      <c r="D559" s="36" t="s">
        <v>89</v>
      </c>
      <c r="E559" s="47">
        <v>121631</v>
      </c>
      <c r="F559" s="94" t="str">
        <f t="shared" si="8"/>
        <v>0</v>
      </c>
    </row>
    <row r="560" spans="1:6" ht="14.25" customHeight="1" x14ac:dyDescent="0.25">
      <c r="A560" s="36" t="s">
        <v>659</v>
      </c>
      <c r="B560" s="46" t="s">
        <v>93</v>
      </c>
      <c r="C560" s="36" t="s">
        <v>577</v>
      </c>
      <c r="D560" s="36" t="s">
        <v>80</v>
      </c>
      <c r="E560" s="47">
        <v>53834</v>
      </c>
      <c r="F560" s="94" t="str">
        <f t="shared" si="8"/>
        <v>0</v>
      </c>
    </row>
    <row r="561" spans="1:6" ht="14.25" customHeight="1" x14ac:dyDescent="0.25">
      <c r="A561" s="36" t="s">
        <v>660</v>
      </c>
      <c r="B561" s="46" t="s">
        <v>44</v>
      </c>
      <c r="C561" s="36" t="s">
        <v>577</v>
      </c>
      <c r="D561" s="36" t="s">
        <v>80</v>
      </c>
      <c r="E561" s="47">
        <v>119223</v>
      </c>
      <c r="F561" s="94" t="str">
        <f t="shared" si="8"/>
        <v>0</v>
      </c>
    </row>
    <row r="562" spans="1:6" ht="14.25" customHeight="1" x14ac:dyDescent="0.25">
      <c r="A562" s="36" t="s">
        <v>661</v>
      </c>
      <c r="B562" s="46" t="s">
        <v>86</v>
      </c>
      <c r="C562" s="36" t="s">
        <v>577</v>
      </c>
      <c r="D562" s="36" t="s">
        <v>80</v>
      </c>
      <c r="E562" s="47">
        <v>86756</v>
      </c>
      <c r="F562" s="94" t="str">
        <f t="shared" si="8"/>
        <v>0</v>
      </c>
    </row>
    <row r="563" spans="1:6" ht="14.25" customHeight="1" x14ac:dyDescent="0.25">
      <c r="A563" s="36" t="s">
        <v>662</v>
      </c>
      <c r="B563" s="46" t="s">
        <v>93</v>
      </c>
      <c r="C563" s="36" t="s">
        <v>577</v>
      </c>
      <c r="D563" s="36" t="s">
        <v>80</v>
      </c>
      <c r="E563" s="47">
        <v>74412</v>
      </c>
      <c r="F563" s="94" t="str">
        <f t="shared" si="8"/>
        <v>0</v>
      </c>
    </row>
    <row r="564" spans="1:6" ht="14.25" customHeight="1" x14ac:dyDescent="0.25">
      <c r="A564" s="36" t="s">
        <v>663</v>
      </c>
      <c r="B564" s="46" t="s">
        <v>47</v>
      </c>
      <c r="C564" s="36" t="s">
        <v>577</v>
      </c>
      <c r="D564" s="36" t="s">
        <v>80</v>
      </c>
      <c r="E564" s="47">
        <v>79867</v>
      </c>
      <c r="F564" s="94" t="str">
        <f t="shared" si="8"/>
        <v>0</v>
      </c>
    </row>
    <row r="565" spans="1:6" ht="14.25" customHeight="1" x14ac:dyDescent="0.25">
      <c r="A565" s="36" t="s">
        <v>664</v>
      </c>
      <c r="B565" s="46" t="s">
        <v>93</v>
      </c>
      <c r="C565" s="36" t="s">
        <v>577</v>
      </c>
      <c r="D565" s="36" t="s">
        <v>83</v>
      </c>
      <c r="E565" s="47">
        <v>84524</v>
      </c>
      <c r="F565" s="94" t="str">
        <f t="shared" si="8"/>
        <v>0</v>
      </c>
    </row>
    <row r="566" spans="1:6" ht="14.25" customHeight="1" x14ac:dyDescent="0.25">
      <c r="A566" s="36" t="s">
        <v>665</v>
      </c>
      <c r="B566" s="46" t="s">
        <v>63</v>
      </c>
      <c r="C566" s="36" t="s">
        <v>666</v>
      </c>
      <c r="D566" s="36" t="s">
        <v>80</v>
      </c>
      <c r="E566" s="47">
        <v>107090</v>
      </c>
      <c r="F566" s="94" t="str">
        <f t="shared" si="8"/>
        <v>0</v>
      </c>
    </row>
    <row r="567" spans="1:6" ht="14.25" customHeight="1" x14ac:dyDescent="0.25">
      <c r="A567" s="36" t="s">
        <v>667</v>
      </c>
      <c r="B567" s="46" t="s">
        <v>47</v>
      </c>
      <c r="C567" s="36" t="s">
        <v>666</v>
      </c>
      <c r="D567" s="36" t="s">
        <v>80</v>
      </c>
      <c r="E567" s="47">
        <v>61979</v>
      </c>
      <c r="F567" s="94" t="str">
        <f t="shared" si="8"/>
        <v>0</v>
      </c>
    </row>
    <row r="568" spans="1:6" ht="14.25" customHeight="1" x14ac:dyDescent="0.25">
      <c r="A568" s="36" t="s">
        <v>668</v>
      </c>
      <c r="B568" s="46" t="s">
        <v>47</v>
      </c>
      <c r="C568" s="36" t="s">
        <v>666</v>
      </c>
      <c r="D568" s="36" t="s">
        <v>83</v>
      </c>
      <c r="E568" s="47">
        <v>110448</v>
      </c>
      <c r="F568" s="94" t="str">
        <f t="shared" si="8"/>
        <v>0</v>
      </c>
    </row>
    <row r="569" spans="1:6" ht="14.25" customHeight="1" x14ac:dyDescent="0.25">
      <c r="A569" s="36" t="s">
        <v>669</v>
      </c>
      <c r="B569" s="46" t="s">
        <v>93</v>
      </c>
      <c r="C569" s="36" t="s">
        <v>666</v>
      </c>
      <c r="D569" s="36" t="s">
        <v>80</v>
      </c>
      <c r="E569" s="47">
        <v>101758</v>
      </c>
      <c r="F569" s="94" t="str">
        <f t="shared" si="8"/>
        <v>0</v>
      </c>
    </row>
    <row r="570" spans="1:6" ht="14.25" customHeight="1" x14ac:dyDescent="0.25">
      <c r="A570" s="36" t="s">
        <v>670</v>
      </c>
      <c r="B570" s="46" t="s">
        <v>63</v>
      </c>
      <c r="C570" s="36" t="s">
        <v>666</v>
      </c>
      <c r="D570" s="36" t="s">
        <v>83</v>
      </c>
      <c r="E570" s="47">
        <v>98770</v>
      </c>
      <c r="F570" s="94" t="str">
        <f t="shared" si="8"/>
        <v>0</v>
      </c>
    </row>
    <row r="571" spans="1:6" ht="14.25" customHeight="1" x14ac:dyDescent="0.25">
      <c r="A571" s="36" t="s">
        <v>671</v>
      </c>
      <c r="B571" s="46" t="s">
        <v>93</v>
      </c>
      <c r="C571" s="36" t="s">
        <v>666</v>
      </c>
      <c r="D571" s="36" t="s">
        <v>80</v>
      </c>
      <c r="E571" s="47">
        <v>100248</v>
      </c>
      <c r="F571" s="94" t="str">
        <f t="shared" si="8"/>
        <v>0</v>
      </c>
    </row>
    <row r="572" spans="1:6" ht="14.25" customHeight="1" x14ac:dyDescent="0.25">
      <c r="A572" s="36" t="s">
        <v>672</v>
      </c>
      <c r="B572" s="46" t="s">
        <v>47</v>
      </c>
      <c r="C572" s="36" t="s">
        <v>666</v>
      </c>
      <c r="D572" s="36" t="s">
        <v>77</v>
      </c>
      <c r="E572" s="47">
        <v>68370</v>
      </c>
      <c r="F572" s="94" t="str">
        <f t="shared" si="8"/>
        <v>10000</v>
      </c>
    </row>
    <row r="573" spans="1:6" ht="14.25" customHeight="1" x14ac:dyDescent="0.25">
      <c r="A573" s="36" t="s">
        <v>673</v>
      </c>
      <c r="B573" s="46" t="s">
        <v>93</v>
      </c>
      <c r="C573" s="36" t="s">
        <v>666</v>
      </c>
      <c r="D573" s="36" t="s">
        <v>77</v>
      </c>
      <c r="E573" s="47">
        <v>52504</v>
      </c>
      <c r="F573" s="94" t="str">
        <f t="shared" si="8"/>
        <v>0</v>
      </c>
    </row>
    <row r="574" spans="1:6" ht="14.25" customHeight="1" x14ac:dyDescent="0.25">
      <c r="A574" s="36" t="s">
        <v>674</v>
      </c>
      <c r="B574" s="46" t="s">
        <v>88</v>
      </c>
      <c r="C574" s="36" t="s">
        <v>666</v>
      </c>
      <c r="D574" s="36" t="s">
        <v>80</v>
      </c>
      <c r="E574" s="47">
        <v>47140</v>
      </c>
      <c r="F574" s="94" t="str">
        <f t="shared" si="8"/>
        <v>0</v>
      </c>
    </row>
    <row r="575" spans="1:6" ht="14.25" customHeight="1" x14ac:dyDescent="0.25">
      <c r="A575" s="36" t="s">
        <v>675</v>
      </c>
      <c r="B575" s="46" t="s">
        <v>44</v>
      </c>
      <c r="C575" s="36" t="s">
        <v>666</v>
      </c>
      <c r="D575" s="36" t="s">
        <v>77</v>
      </c>
      <c r="E575" s="47">
        <v>100874</v>
      </c>
      <c r="F575" s="94" t="str">
        <f t="shared" si="8"/>
        <v>0</v>
      </c>
    </row>
    <row r="576" spans="1:6" ht="14.25" customHeight="1" x14ac:dyDescent="0.25">
      <c r="A576" s="36" t="s">
        <v>676</v>
      </c>
      <c r="B576" s="46" t="s">
        <v>63</v>
      </c>
      <c r="C576" s="36" t="s">
        <v>666</v>
      </c>
      <c r="D576" s="36" t="s">
        <v>89</v>
      </c>
      <c r="E576" s="47">
        <v>59380</v>
      </c>
      <c r="F576" s="94" t="str">
        <f t="shared" si="8"/>
        <v>0</v>
      </c>
    </row>
    <row r="577" spans="1:6" ht="14.25" customHeight="1" x14ac:dyDescent="0.25">
      <c r="A577" s="36" t="s">
        <v>677</v>
      </c>
      <c r="B577" s="46" t="s">
        <v>86</v>
      </c>
      <c r="C577" s="36" t="s">
        <v>666</v>
      </c>
      <c r="D577" s="36" t="s">
        <v>80</v>
      </c>
      <c r="E577" s="47">
        <v>59840</v>
      </c>
      <c r="F577" s="94" t="str">
        <f t="shared" si="8"/>
        <v>0</v>
      </c>
    </row>
    <row r="578" spans="1:6" ht="14.25" customHeight="1" x14ac:dyDescent="0.25">
      <c r="A578" s="36" t="s">
        <v>678</v>
      </c>
      <c r="B578" s="46" t="s">
        <v>63</v>
      </c>
      <c r="C578" s="36" t="s">
        <v>666</v>
      </c>
      <c r="D578" s="36" t="s">
        <v>80</v>
      </c>
      <c r="E578" s="47">
        <v>73326</v>
      </c>
      <c r="F578" s="94" t="str">
        <f t="shared" si="8"/>
        <v>0</v>
      </c>
    </row>
    <row r="579" spans="1:6" ht="14.25" customHeight="1" x14ac:dyDescent="0.25">
      <c r="A579" s="36" t="s">
        <v>679</v>
      </c>
      <c r="B579" s="46" t="s">
        <v>86</v>
      </c>
      <c r="C579" s="36" t="s">
        <v>666</v>
      </c>
      <c r="D579" s="36" t="s">
        <v>80</v>
      </c>
      <c r="E579" s="47">
        <v>111686</v>
      </c>
      <c r="F579" s="94" t="str">
        <f t="shared" ref="F579:F642" si="9">IF(AND(B579=$G$1,OR(C579=$I$1,D579=$K$1)),"10000","0")</f>
        <v>0</v>
      </c>
    </row>
    <row r="580" spans="1:6" ht="14.25" customHeight="1" x14ac:dyDescent="0.25">
      <c r="A580" s="36" t="s">
        <v>680</v>
      </c>
      <c r="B580" s="46" t="s">
        <v>93</v>
      </c>
      <c r="C580" s="36" t="s">
        <v>666</v>
      </c>
      <c r="D580" s="36" t="s">
        <v>77</v>
      </c>
      <c r="E580" s="47">
        <v>118791</v>
      </c>
      <c r="F580" s="94" t="str">
        <f t="shared" si="9"/>
        <v>0</v>
      </c>
    </row>
    <row r="581" spans="1:6" ht="14.25" customHeight="1" x14ac:dyDescent="0.25">
      <c r="A581" s="36" t="s">
        <v>681</v>
      </c>
      <c r="B581" s="46" t="s">
        <v>93</v>
      </c>
      <c r="C581" s="36" t="s">
        <v>666</v>
      </c>
      <c r="D581" s="36" t="s">
        <v>77</v>
      </c>
      <c r="E581" s="47">
        <v>55164</v>
      </c>
      <c r="F581" s="94" t="str">
        <f t="shared" si="9"/>
        <v>0</v>
      </c>
    </row>
    <row r="582" spans="1:6" ht="14.25" customHeight="1" x14ac:dyDescent="0.25">
      <c r="A582" s="36" t="s">
        <v>682</v>
      </c>
      <c r="B582" s="46" t="s">
        <v>44</v>
      </c>
      <c r="C582" s="36" t="s">
        <v>666</v>
      </c>
      <c r="D582" s="36" t="s">
        <v>80</v>
      </c>
      <c r="E582" s="47">
        <v>51435</v>
      </c>
      <c r="F582" s="94" t="str">
        <f t="shared" si="9"/>
        <v>0</v>
      </c>
    </row>
    <row r="583" spans="1:6" ht="14.25" customHeight="1" x14ac:dyDescent="0.25">
      <c r="A583" s="36" t="s">
        <v>683</v>
      </c>
      <c r="B583" s="46" t="s">
        <v>93</v>
      </c>
      <c r="C583" s="36" t="s">
        <v>666</v>
      </c>
      <c r="D583" s="36" t="s">
        <v>83</v>
      </c>
      <c r="E583" s="47">
        <v>97490</v>
      </c>
      <c r="F583" s="94" t="str">
        <f t="shared" si="9"/>
        <v>0</v>
      </c>
    </row>
    <row r="584" spans="1:6" ht="14.25" customHeight="1" x14ac:dyDescent="0.25">
      <c r="A584" s="36" t="s">
        <v>684</v>
      </c>
      <c r="B584" s="46" t="s">
        <v>47</v>
      </c>
      <c r="C584" s="36" t="s">
        <v>666</v>
      </c>
      <c r="D584" s="36" t="s">
        <v>89</v>
      </c>
      <c r="E584" s="47">
        <v>107099</v>
      </c>
      <c r="F584" s="94" t="str">
        <f t="shared" si="9"/>
        <v>0</v>
      </c>
    </row>
    <row r="585" spans="1:6" ht="14.25" customHeight="1" x14ac:dyDescent="0.25">
      <c r="A585" s="36" t="s">
        <v>685</v>
      </c>
      <c r="B585" s="46" t="s">
        <v>88</v>
      </c>
      <c r="C585" s="36" t="s">
        <v>666</v>
      </c>
      <c r="D585" s="36" t="s">
        <v>83</v>
      </c>
      <c r="E585" s="47">
        <v>69464</v>
      </c>
      <c r="F585" s="94" t="str">
        <f t="shared" si="9"/>
        <v>0</v>
      </c>
    </row>
    <row r="586" spans="1:6" ht="14.25" customHeight="1" x14ac:dyDescent="0.25">
      <c r="A586" s="36" t="s">
        <v>686</v>
      </c>
      <c r="B586" s="46" t="s">
        <v>86</v>
      </c>
      <c r="C586" s="36" t="s">
        <v>666</v>
      </c>
      <c r="D586" s="36" t="s">
        <v>80</v>
      </c>
      <c r="E586" s="47">
        <v>84796</v>
      </c>
      <c r="F586" s="94" t="str">
        <f t="shared" si="9"/>
        <v>0</v>
      </c>
    </row>
    <row r="587" spans="1:6" ht="14.25" customHeight="1" x14ac:dyDescent="0.25">
      <c r="A587" s="36" t="s">
        <v>687</v>
      </c>
      <c r="B587" s="46" t="s">
        <v>47</v>
      </c>
      <c r="C587" s="36" t="s">
        <v>666</v>
      </c>
      <c r="D587" s="36" t="s">
        <v>77</v>
      </c>
      <c r="E587" s="47">
        <v>111472</v>
      </c>
      <c r="F587" s="94" t="str">
        <f t="shared" si="9"/>
        <v>10000</v>
      </c>
    </row>
    <row r="588" spans="1:6" ht="14.25" customHeight="1" x14ac:dyDescent="0.25">
      <c r="A588" s="36" t="s">
        <v>688</v>
      </c>
      <c r="B588" s="46" t="s">
        <v>47</v>
      </c>
      <c r="C588" s="36" t="s">
        <v>666</v>
      </c>
      <c r="D588" s="36" t="s">
        <v>80</v>
      </c>
      <c r="E588" s="47">
        <v>43558</v>
      </c>
      <c r="F588" s="94" t="str">
        <f t="shared" si="9"/>
        <v>0</v>
      </c>
    </row>
    <row r="589" spans="1:6" ht="14.25" customHeight="1" x14ac:dyDescent="0.25">
      <c r="A589" s="36" t="s">
        <v>689</v>
      </c>
      <c r="B589" s="46" t="s">
        <v>47</v>
      </c>
      <c r="C589" s="36" t="s">
        <v>666</v>
      </c>
      <c r="D589" s="36" t="s">
        <v>89</v>
      </c>
      <c r="E589" s="47">
        <v>122616</v>
      </c>
      <c r="F589" s="94" t="str">
        <f t="shared" si="9"/>
        <v>0</v>
      </c>
    </row>
    <row r="590" spans="1:6" ht="14.25" customHeight="1" x14ac:dyDescent="0.25">
      <c r="A590" s="36" t="s">
        <v>690</v>
      </c>
      <c r="B590" s="46" t="s">
        <v>93</v>
      </c>
      <c r="C590" s="36" t="s">
        <v>666</v>
      </c>
      <c r="D590" s="36" t="s">
        <v>89</v>
      </c>
      <c r="E590" s="47">
        <v>72880</v>
      </c>
      <c r="F590" s="94" t="str">
        <f t="shared" si="9"/>
        <v>0</v>
      </c>
    </row>
    <row r="591" spans="1:6" ht="14.25" customHeight="1" x14ac:dyDescent="0.25">
      <c r="A591" s="36" t="s">
        <v>691</v>
      </c>
      <c r="B591" s="46" t="s">
        <v>63</v>
      </c>
      <c r="C591" s="36" t="s">
        <v>666</v>
      </c>
      <c r="D591" s="36" t="s">
        <v>77</v>
      </c>
      <c r="E591" s="47">
        <v>44395</v>
      </c>
      <c r="F591" s="94" t="str">
        <f t="shared" si="9"/>
        <v>0</v>
      </c>
    </row>
    <row r="592" spans="1:6" ht="14.25" customHeight="1" x14ac:dyDescent="0.25">
      <c r="A592" s="36" t="s">
        <v>692</v>
      </c>
      <c r="B592" s="46" t="s">
        <v>47</v>
      </c>
      <c r="C592" s="36" t="s">
        <v>666</v>
      </c>
      <c r="D592" s="36" t="s">
        <v>83</v>
      </c>
      <c r="E592" s="47">
        <v>46803</v>
      </c>
      <c r="F592" s="94" t="str">
        <f t="shared" si="9"/>
        <v>0</v>
      </c>
    </row>
    <row r="593" spans="1:6" ht="14.25" customHeight="1" x14ac:dyDescent="0.25">
      <c r="A593" s="36" t="s">
        <v>693</v>
      </c>
      <c r="B593" s="46" t="s">
        <v>47</v>
      </c>
      <c r="C593" s="36" t="s">
        <v>666</v>
      </c>
      <c r="D593" s="36" t="s">
        <v>80</v>
      </c>
      <c r="E593" s="47">
        <v>110697</v>
      </c>
      <c r="F593" s="94" t="str">
        <f t="shared" si="9"/>
        <v>0</v>
      </c>
    </row>
    <row r="594" spans="1:6" ht="14.25" customHeight="1" x14ac:dyDescent="0.25">
      <c r="A594" s="36" t="s">
        <v>694</v>
      </c>
      <c r="B594" s="46" t="s">
        <v>63</v>
      </c>
      <c r="C594" s="36" t="s">
        <v>666</v>
      </c>
      <c r="D594" s="36" t="s">
        <v>77</v>
      </c>
      <c r="E594" s="47">
        <v>71466</v>
      </c>
      <c r="F594" s="94" t="str">
        <f t="shared" si="9"/>
        <v>0</v>
      </c>
    </row>
    <row r="595" spans="1:6" ht="14.25" customHeight="1" x14ac:dyDescent="0.25">
      <c r="A595" s="36" t="s">
        <v>695</v>
      </c>
      <c r="B595" s="46" t="s">
        <v>47</v>
      </c>
      <c r="C595" s="36" t="s">
        <v>666</v>
      </c>
      <c r="D595" s="36" t="s">
        <v>80</v>
      </c>
      <c r="E595" s="47">
        <v>51250</v>
      </c>
      <c r="F595" s="94" t="str">
        <f t="shared" si="9"/>
        <v>0</v>
      </c>
    </row>
    <row r="596" spans="1:6" ht="14.25" customHeight="1" x14ac:dyDescent="0.25">
      <c r="A596" s="36" t="s">
        <v>696</v>
      </c>
      <c r="B596" s="46" t="s">
        <v>47</v>
      </c>
      <c r="C596" s="36" t="s">
        <v>666</v>
      </c>
      <c r="D596" s="36" t="s">
        <v>80</v>
      </c>
      <c r="E596" s="47">
        <v>76713</v>
      </c>
      <c r="F596" s="94" t="str">
        <f t="shared" si="9"/>
        <v>0</v>
      </c>
    </row>
    <row r="597" spans="1:6" ht="14.25" customHeight="1" x14ac:dyDescent="0.25">
      <c r="A597" s="36" t="s">
        <v>697</v>
      </c>
      <c r="B597" s="46" t="s">
        <v>47</v>
      </c>
      <c r="C597" s="36" t="s">
        <v>666</v>
      </c>
      <c r="D597" s="36" t="s">
        <v>83</v>
      </c>
      <c r="E597" s="47">
        <v>70171</v>
      </c>
      <c r="F597" s="94" t="str">
        <f t="shared" si="9"/>
        <v>0</v>
      </c>
    </row>
    <row r="598" spans="1:6" ht="14.25" customHeight="1" x14ac:dyDescent="0.25">
      <c r="A598" s="36" t="s">
        <v>698</v>
      </c>
      <c r="B598" s="46" t="s">
        <v>93</v>
      </c>
      <c r="C598" s="36" t="s">
        <v>666</v>
      </c>
      <c r="D598" s="36" t="s">
        <v>80</v>
      </c>
      <c r="E598" s="47">
        <v>97105</v>
      </c>
      <c r="F598" s="94" t="str">
        <f t="shared" si="9"/>
        <v>0</v>
      </c>
    </row>
    <row r="599" spans="1:6" ht="14.25" customHeight="1" x14ac:dyDescent="0.25">
      <c r="A599" s="36" t="s">
        <v>699</v>
      </c>
      <c r="B599" s="46" t="s">
        <v>47</v>
      </c>
      <c r="C599" s="36" t="s">
        <v>666</v>
      </c>
      <c r="D599" s="36" t="s">
        <v>80</v>
      </c>
      <c r="E599" s="47">
        <v>79550</v>
      </c>
      <c r="F599" s="94" t="str">
        <f t="shared" si="9"/>
        <v>0</v>
      </c>
    </row>
    <row r="600" spans="1:6" ht="14.25" customHeight="1" x14ac:dyDescent="0.25">
      <c r="A600" s="36" t="s">
        <v>700</v>
      </c>
      <c r="B600" s="46" t="s">
        <v>63</v>
      </c>
      <c r="C600" s="36" t="s">
        <v>666</v>
      </c>
      <c r="D600" s="36" t="s">
        <v>80</v>
      </c>
      <c r="E600" s="47">
        <v>85241</v>
      </c>
      <c r="F600" s="94" t="str">
        <f t="shared" si="9"/>
        <v>0</v>
      </c>
    </row>
    <row r="601" spans="1:6" ht="14.25" customHeight="1" x14ac:dyDescent="0.25">
      <c r="A601" s="36" t="s">
        <v>701</v>
      </c>
      <c r="B601" s="46" t="s">
        <v>47</v>
      </c>
      <c r="C601" s="36" t="s">
        <v>666</v>
      </c>
      <c r="D601" s="36" t="s">
        <v>80</v>
      </c>
      <c r="E601" s="47">
        <v>102721</v>
      </c>
      <c r="F601" s="94" t="str">
        <f t="shared" si="9"/>
        <v>0</v>
      </c>
    </row>
    <row r="602" spans="1:6" ht="14.25" customHeight="1" x14ac:dyDescent="0.25">
      <c r="A602" s="36" t="s">
        <v>702</v>
      </c>
      <c r="B602" s="46" t="s">
        <v>63</v>
      </c>
      <c r="C602" s="36" t="s">
        <v>666</v>
      </c>
      <c r="D602" s="36" t="s">
        <v>80</v>
      </c>
      <c r="E602" s="47">
        <v>60764</v>
      </c>
      <c r="F602" s="94" t="str">
        <f t="shared" si="9"/>
        <v>0</v>
      </c>
    </row>
    <row r="603" spans="1:6" ht="14.25" customHeight="1" x14ac:dyDescent="0.25">
      <c r="A603" s="36" t="s">
        <v>703</v>
      </c>
      <c r="B603" s="46" t="s">
        <v>44</v>
      </c>
      <c r="C603" s="36" t="s">
        <v>666</v>
      </c>
      <c r="D603" s="36" t="s">
        <v>83</v>
      </c>
      <c r="E603" s="47">
        <v>110815</v>
      </c>
      <c r="F603" s="94" t="str">
        <f t="shared" si="9"/>
        <v>0</v>
      </c>
    </row>
    <row r="604" spans="1:6" ht="14.25" customHeight="1" x14ac:dyDescent="0.25">
      <c r="A604" s="36" t="s">
        <v>704</v>
      </c>
      <c r="B604" s="46" t="s">
        <v>93</v>
      </c>
      <c r="C604" s="36" t="s">
        <v>666</v>
      </c>
      <c r="D604" s="36" t="s">
        <v>89</v>
      </c>
      <c r="E604" s="47">
        <v>100072</v>
      </c>
      <c r="F604" s="94" t="str">
        <f t="shared" si="9"/>
        <v>0</v>
      </c>
    </row>
    <row r="605" spans="1:6" ht="14.25" customHeight="1" x14ac:dyDescent="0.25">
      <c r="A605" s="36" t="s">
        <v>705</v>
      </c>
      <c r="B605" s="46" t="s">
        <v>93</v>
      </c>
      <c r="C605" s="36" t="s">
        <v>666</v>
      </c>
      <c r="D605" s="36" t="s">
        <v>80</v>
      </c>
      <c r="E605" s="47">
        <v>54619</v>
      </c>
      <c r="F605" s="94" t="str">
        <f t="shared" si="9"/>
        <v>0</v>
      </c>
    </row>
    <row r="606" spans="1:6" ht="14.25" customHeight="1" x14ac:dyDescent="0.25">
      <c r="A606" s="36" t="s">
        <v>706</v>
      </c>
      <c r="B606" s="46" t="s">
        <v>47</v>
      </c>
      <c r="C606" s="36" t="s">
        <v>666</v>
      </c>
      <c r="D606" s="36" t="s">
        <v>89</v>
      </c>
      <c r="E606" s="47">
        <v>65878</v>
      </c>
      <c r="F606" s="94" t="str">
        <f t="shared" si="9"/>
        <v>0</v>
      </c>
    </row>
    <row r="607" spans="1:6" ht="14.25" customHeight="1" x14ac:dyDescent="0.25">
      <c r="A607" s="36" t="s">
        <v>707</v>
      </c>
      <c r="B607" s="46" t="s">
        <v>93</v>
      </c>
      <c r="C607" s="36" t="s">
        <v>666</v>
      </c>
      <c r="D607" s="36" t="s">
        <v>77</v>
      </c>
      <c r="E607" s="47">
        <v>79913</v>
      </c>
      <c r="F607" s="94" t="str">
        <f t="shared" si="9"/>
        <v>0</v>
      </c>
    </row>
    <row r="608" spans="1:6" ht="14.25" customHeight="1" x14ac:dyDescent="0.25">
      <c r="A608" s="36" t="s">
        <v>708</v>
      </c>
      <c r="B608" s="46" t="s">
        <v>63</v>
      </c>
      <c r="C608" s="36" t="s">
        <v>666</v>
      </c>
      <c r="D608" s="36" t="s">
        <v>89</v>
      </c>
      <c r="E608" s="47">
        <v>54791</v>
      </c>
      <c r="F608" s="94" t="str">
        <f t="shared" si="9"/>
        <v>0</v>
      </c>
    </row>
    <row r="609" spans="1:6" ht="14.25" customHeight="1" x14ac:dyDescent="0.25">
      <c r="A609" s="36" t="s">
        <v>709</v>
      </c>
      <c r="B609" s="46" t="s">
        <v>86</v>
      </c>
      <c r="C609" s="36" t="s">
        <v>666</v>
      </c>
      <c r="D609" s="36" t="s">
        <v>77</v>
      </c>
      <c r="E609" s="47">
        <v>78162</v>
      </c>
      <c r="F609" s="94" t="str">
        <f t="shared" si="9"/>
        <v>0</v>
      </c>
    </row>
    <row r="610" spans="1:6" ht="14.25" customHeight="1" x14ac:dyDescent="0.25">
      <c r="A610" s="36" t="s">
        <v>710</v>
      </c>
      <c r="B610" s="46" t="s">
        <v>44</v>
      </c>
      <c r="C610" s="36" t="s">
        <v>666</v>
      </c>
      <c r="D610" s="36" t="s">
        <v>80</v>
      </c>
      <c r="E610" s="47">
        <v>43461</v>
      </c>
      <c r="F610" s="94" t="str">
        <f t="shared" si="9"/>
        <v>0</v>
      </c>
    </row>
    <row r="611" spans="1:6" ht="14.25" customHeight="1" x14ac:dyDescent="0.25">
      <c r="A611" s="36" t="s">
        <v>711</v>
      </c>
      <c r="B611" s="46" t="s">
        <v>47</v>
      </c>
      <c r="C611" s="36" t="s">
        <v>666</v>
      </c>
      <c r="D611" s="36" t="s">
        <v>80</v>
      </c>
      <c r="E611" s="47">
        <v>65258</v>
      </c>
      <c r="F611" s="94" t="str">
        <f t="shared" si="9"/>
        <v>0</v>
      </c>
    </row>
    <row r="612" spans="1:6" ht="14.25" customHeight="1" x14ac:dyDescent="0.25">
      <c r="A612" s="36" t="s">
        <v>712</v>
      </c>
      <c r="B612" s="46" t="s">
        <v>86</v>
      </c>
      <c r="C612" s="36" t="s">
        <v>666</v>
      </c>
      <c r="D612" s="36" t="s">
        <v>80</v>
      </c>
      <c r="E612" s="47">
        <v>78245</v>
      </c>
      <c r="F612" s="94" t="str">
        <f t="shared" si="9"/>
        <v>0</v>
      </c>
    </row>
    <row r="613" spans="1:6" ht="14.25" customHeight="1" x14ac:dyDescent="0.25">
      <c r="A613" s="36" t="s">
        <v>713</v>
      </c>
      <c r="B613" s="46" t="s">
        <v>93</v>
      </c>
      <c r="C613" s="36" t="s">
        <v>666</v>
      </c>
      <c r="D613" s="36" t="s">
        <v>80</v>
      </c>
      <c r="E613" s="47">
        <v>77028</v>
      </c>
      <c r="F613" s="94" t="str">
        <f t="shared" si="9"/>
        <v>0</v>
      </c>
    </row>
    <row r="614" spans="1:6" ht="14.25" customHeight="1" x14ac:dyDescent="0.25">
      <c r="A614" s="36" t="s">
        <v>714</v>
      </c>
      <c r="B614" s="46" t="s">
        <v>93</v>
      </c>
      <c r="C614" s="36" t="s">
        <v>666</v>
      </c>
      <c r="D614" s="36" t="s">
        <v>80</v>
      </c>
      <c r="E614" s="47">
        <v>66268</v>
      </c>
      <c r="F614" s="94" t="str">
        <f t="shared" si="9"/>
        <v>0</v>
      </c>
    </row>
    <row r="615" spans="1:6" ht="14.25" customHeight="1" x14ac:dyDescent="0.25">
      <c r="A615" s="36" t="s">
        <v>715</v>
      </c>
      <c r="B615" s="46" t="s">
        <v>93</v>
      </c>
      <c r="C615" s="36" t="s">
        <v>666</v>
      </c>
      <c r="D615" s="36" t="s">
        <v>89</v>
      </c>
      <c r="E615" s="47">
        <v>122400</v>
      </c>
      <c r="F615" s="94" t="str">
        <f t="shared" si="9"/>
        <v>0</v>
      </c>
    </row>
    <row r="616" spans="1:6" ht="14.25" customHeight="1" x14ac:dyDescent="0.25">
      <c r="A616" s="36" t="s">
        <v>716</v>
      </c>
      <c r="B616" s="46" t="s">
        <v>93</v>
      </c>
      <c r="C616" s="36" t="s">
        <v>666</v>
      </c>
      <c r="D616" s="36" t="s">
        <v>80</v>
      </c>
      <c r="E616" s="47">
        <v>64141</v>
      </c>
      <c r="F616" s="94" t="str">
        <f t="shared" si="9"/>
        <v>0</v>
      </c>
    </row>
    <row r="617" spans="1:6" ht="14.25" customHeight="1" x14ac:dyDescent="0.25">
      <c r="A617" s="36" t="s">
        <v>717</v>
      </c>
      <c r="B617" s="46" t="s">
        <v>47</v>
      </c>
      <c r="C617" s="36" t="s">
        <v>666</v>
      </c>
      <c r="D617" s="36" t="s">
        <v>80</v>
      </c>
      <c r="E617" s="47">
        <v>101365</v>
      </c>
      <c r="F617" s="94" t="str">
        <f t="shared" si="9"/>
        <v>0</v>
      </c>
    </row>
    <row r="618" spans="1:6" ht="14.25" customHeight="1" x14ac:dyDescent="0.25">
      <c r="A618" s="36" t="s">
        <v>718</v>
      </c>
      <c r="B618" s="46" t="s">
        <v>47</v>
      </c>
      <c r="C618" s="36" t="s">
        <v>666</v>
      </c>
      <c r="D618" s="36" t="s">
        <v>80</v>
      </c>
      <c r="E618" s="47">
        <v>81635</v>
      </c>
      <c r="F618" s="94" t="str">
        <f t="shared" si="9"/>
        <v>0</v>
      </c>
    </row>
    <row r="619" spans="1:6" ht="14.25" customHeight="1" x14ac:dyDescent="0.25">
      <c r="A619" s="36" t="s">
        <v>719</v>
      </c>
      <c r="B619" s="46" t="s">
        <v>63</v>
      </c>
      <c r="C619" s="36" t="s">
        <v>666</v>
      </c>
      <c r="D619" s="36" t="s">
        <v>83</v>
      </c>
      <c r="E619" s="47">
        <v>116549</v>
      </c>
      <c r="F619" s="94" t="str">
        <f t="shared" si="9"/>
        <v>0</v>
      </c>
    </row>
    <row r="620" spans="1:6" ht="14.25" customHeight="1" x14ac:dyDescent="0.25">
      <c r="A620" s="36" t="s">
        <v>720</v>
      </c>
      <c r="B620" s="46" t="s">
        <v>47</v>
      </c>
      <c r="C620" s="36" t="s">
        <v>666</v>
      </c>
      <c r="D620" s="36" t="s">
        <v>80</v>
      </c>
      <c r="E620" s="47">
        <v>97544</v>
      </c>
      <c r="F620" s="94" t="str">
        <f t="shared" si="9"/>
        <v>0</v>
      </c>
    </row>
    <row r="621" spans="1:6" ht="14.25" customHeight="1" x14ac:dyDescent="0.25">
      <c r="A621" s="36" t="s">
        <v>721</v>
      </c>
      <c r="B621" s="46" t="s">
        <v>44</v>
      </c>
      <c r="C621" s="36" t="s">
        <v>666</v>
      </c>
      <c r="D621" s="36" t="s">
        <v>77</v>
      </c>
      <c r="E621" s="47">
        <v>103256</v>
      </c>
      <c r="F621" s="94" t="str">
        <f t="shared" si="9"/>
        <v>0</v>
      </c>
    </row>
    <row r="622" spans="1:6" ht="14.25" customHeight="1" x14ac:dyDescent="0.25">
      <c r="A622" s="36" t="s">
        <v>722</v>
      </c>
      <c r="B622" s="46" t="s">
        <v>88</v>
      </c>
      <c r="C622" s="36" t="s">
        <v>666</v>
      </c>
      <c r="D622" s="36" t="s">
        <v>80</v>
      </c>
      <c r="E622" s="47">
        <v>57101</v>
      </c>
      <c r="F622" s="94" t="str">
        <f t="shared" si="9"/>
        <v>0</v>
      </c>
    </row>
    <row r="623" spans="1:6" ht="14.25" customHeight="1" x14ac:dyDescent="0.25">
      <c r="A623" s="36" t="s">
        <v>723</v>
      </c>
      <c r="B623" s="46" t="s">
        <v>93</v>
      </c>
      <c r="C623" s="36" t="s">
        <v>666</v>
      </c>
      <c r="D623" s="36" t="s">
        <v>80</v>
      </c>
      <c r="E623" s="47">
        <v>62673</v>
      </c>
      <c r="F623" s="94" t="str">
        <f t="shared" si="9"/>
        <v>0</v>
      </c>
    </row>
    <row r="624" spans="1:6" ht="14.25" customHeight="1" x14ac:dyDescent="0.25">
      <c r="A624" s="36" t="s">
        <v>724</v>
      </c>
      <c r="B624" s="46" t="s">
        <v>44</v>
      </c>
      <c r="C624" s="36" t="s">
        <v>666</v>
      </c>
      <c r="D624" s="36" t="s">
        <v>89</v>
      </c>
      <c r="E624" s="47">
        <v>76284</v>
      </c>
      <c r="F624" s="94" t="str">
        <f t="shared" si="9"/>
        <v>0</v>
      </c>
    </row>
    <row r="625" spans="1:6" ht="14.25" customHeight="1" x14ac:dyDescent="0.25">
      <c r="A625" s="36" t="s">
        <v>725</v>
      </c>
      <c r="B625" s="46" t="s">
        <v>63</v>
      </c>
      <c r="C625" s="36" t="s">
        <v>666</v>
      </c>
      <c r="D625" s="36" t="s">
        <v>80</v>
      </c>
      <c r="E625" s="47">
        <v>59899</v>
      </c>
      <c r="F625" s="94" t="str">
        <f t="shared" si="9"/>
        <v>0</v>
      </c>
    </row>
    <row r="626" spans="1:6" ht="14.25" customHeight="1" x14ac:dyDescent="0.25">
      <c r="A626" s="36" t="s">
        <v>726</v>
      </c>
      <c r="B626" s="46" t="s">
        <v>93</v>
      </c>
      <c r="C626" s="36" t="s">
        <v>666</v>
      </c>
      <c r="D626" s="36" t="s">
        <v>80</v>
      </c>
      <c r="E626" s="47">
        <v>83558</v>
      </c>
      <c r="F626" s="94" t="str">
        <f t="shared" si="9"/>
        <v>0</v>
      </c>
    </row>
    <row r="627" spans="1:6" ht="14.25" customHeight="1" x14ac:dyDescent="0.25">
      <c r="A627" s="36" t="s">
        <v>727</v>
      </c>
      <c r="B627" s="46" t="s">
        <v>63</v>
      </c>
      <c r="C627" s="36" t="s">
        <v>666</v>
      </c>
      <c r="D627" s="36" t="s">
        <v>80</v>
      </c>
      <c r="E627" s="47">
        <v>112322</v>
      </c>
      <c r="F627" s="94" t="str">
        <f t="shared" si="9"/>
        <v>0</v>
      </c>
    </row>
    <row r="628" spans="1:6" ht="14.25" customHeight="1" x14ac:dyDescent="0.25">
      <c r="A628" s="36" t="s">
        <v>728</v>
      </c>
      <c r="B628" s="46" t="s">
        <v>47</v>
      </c>
      <c r="C628" s="36" t="s">
        <v>666</v>
      </c>
      <c r="D628" s="36" t="s">
        <v>80</v>
      </c>
      <c r="E628" s="47">
        <v>96603</v>
      </c>
      <c r="F628" s="94" t="str">
        <f t="shared" si="9"/>
        <v>0</v>
      </c>
    </row>
    <row r="629" spans="1:6" ht="14.25" customHeight="1" x14ac:dyDescent="0.25">
      <c r="A629" s="36" t="s">
        <v>729</v>
      </c>
      <c r="B629" s="46" t="s">
        <v>88</v>
      </c>
      <c r="C629" s="36" t="s">
        <v>666</v>
      </c>
      <c r="D629" s="36" t="s">
        <v>89</v>
      </c>
      <c r="E629" s="47">
        <v>92784</v>
      </c>
      <c r="F629" s="94" t="str">
        <f t="shared" si="9"/>
        <v>0</v>
      </c>
    </row>
    <row r="630" spans="1:6" ht="14.25" customHeight="1" x14ac:dyDescent="0.25">
      <c r="A630" s="36" t="s">
        <v>730</v>
      </c>
      <c r="B630" s="46" t="s">
        <v>47</v>
      </c>
      <c r="C630" s="36" t="s">
        <v>666</v>
      </c>
      <c r="D630" s="36" t="s">
        <v>80</v>
      </c>
      <c r="E630" s="47">
        <v>73507</v>
      </c>
      <c r="F630" s="94" t="str">
        <f t="shared" si="9"/>
        <v>0</v>
      </c>
    </row>
    <row r="631" spans="1:6" ht="14.25" customHeight="1" x14ac:dyDescent="0.25">
      <c r="A631" s="36" t="s">
        <v>731</v>
      </c>
      <c r="B631" s="46" t="s">
        <v>93</v>
      </c>
      <c r="C631" s="36" t="s">
        <v>666</v>
      </c>
      <c r="D631" s="36" t="s">
        <v>77</v>
      </c>
      <c r="E631" s="47">
        <v>109943</v>
      </c>
      <c r="F631" s="94" t="str">
        <f t="shared" si="9"/>
        <v>0</v>
      </c>
    </row>
    <row r="632" spans="1:6" ht="14.25" customHeight="1" x14ac:dyDescent="0.25">
      <c r="A632" s="36" t="s">
        <v>732</v>
      </c>
      <c r="B632" s="46" t="s">
        <v>93</v>
      </c>
      <c r="C632" s="36" t="s">
        <v>666</v>
      </c>
      <c r="D632" s="36" t="s">
        <v>89</v>
      </c>
      <c r="E632" s="47">
        <v>52306</v>
      </c>
      <c r="F632" s="94" t="str">
        <f t="shared" si="9"/>
        <v>0</v>
      </c>
    </row>
    <row r="633" spans="1:6" ht="14.25" customHeight="1" x14ac:dyDescent="0.25">
      <c r="A633" s="36" t="s">
        <v>733</v>
      </c>
      <c r="B633" s="46" t="s">
        <v>47</v>
      </c>
      <c r="C633" s="36" t="s">
        <v>666</v>
      </c>
      <c r="D633" s="36" t="s">
        <v>80</v>
      </c>
      <c r="E633" s="47">
        <v>67772</v>
      </c>
      <c r="F633" s="94" t="str">
        <f t="shared" si="9"/>
        <v>0</v>
      </c>
    </row>
    <row r="634" spans="1:6" ht="14.25" customHeight="1" x14ac:dyDescent="0.25">
      <c r="A634" s="36" t="s">
        <v>734</v>
      </c>
      <c r="B634" s="46" t="s">
        <v>47</v>
      </c>
      <c r="C634" s="36" t="s">
        <v>666</v>
      </c>
      <c r="D634" s="36" t="s">
        <v>83</v>
      </c>
      <c r="E634" s="47">
        <v>111454</v>
      </c>
      <c r="F634" s="94" t="str">
        <f t="shared" si="9"/>
        <v>0</v>
      </c>
    </row>
    <row r="635" spans="1:6" ht="14.25" customHeight="1" x14ac:dyDescent="0.25">
      <c r="A635" s="36" t="s">
        <v>735</v>
      </c>
      <c r="B635" s="46" t="s">
        <v>88</v>
      </c>
      <c r="C635" s="36" t="s">
        <v>666</v>
      </c>
      <c r="D635" s="36" t="s">
        <v>89</v>
      </c>
      <c r="E635" s="47">
        <v>102322</v>
      </c>
      <c r="F635" s="94" t="str">
        <f t="shared" si="9"/>
        <v>0</v>
      </c>
    </row>
    <row r="636" spans="1:6" ht="14.25" customHeight="1" x14ac:dyDescent="0.25">
      <c r="A636" s="36" t="s">
        <v>736</v>
      </c>
      <c r="B636" s="46" t="s">
        <v>93</v>
      </c>
      <c r="C636" s="36" t="s">
        <v>666</v>
      </c>
      <c r="D636" s="36" t="s">
        <v>80</v>
      </c>
      <c r="E636" s="47">
        <v>55997</v>
      </c>
      <c r="F636" s="94" t="str">
        <f t="shared" si="9"/>
        <v>0</v>
      </c>
    </row>
    <row r="637" spans="1:6" ht="14.25" customHeight="1" x14ac:dyDescent="0.25">
      <c r="A637" s="36" t="s">
        <v>737</v>
      </c>
      <c r="B637" s="46" t="s">
        <v>47</v>
      </c>
      <c r="C637" s="36" t="s">
        <v>666</v>
      </c>
      <c r="D637" s="36" t="s">
        <v>77</v>
      </c>
      <c r="E637" s="47">
        <v>97922</v>
      </c>
      <c r="F637" s="94" t="str">
        <f t="shared" si="9"/>
        <v>10000</v>
      </c>
    </row>
    <row r="638" spans="1:6" ht="14.25" customHeight="1" x14ac:dyDescent="0.25">
      <c r="A638" s="36" t="s">
        <v>738</v>
      </c>
      <c r="B638" s="46" t="s">
        <v>88</v>
      </c>
      <c r="C638" s="36" t="s">
        <v>666</v>
      </c>
      <c r="D638" s="36" t="s">
        <v>83</v>
      </c>
      <c r="E638" s="47">
        <v>51208</v>
      </c>
      <c r="F638" s="94" t="str">
        <f t="shared" si="9"/>
        <v>0</v>
      </c>
    </row>
    <row r="639" spans="1:6" ht="14.25" customHeight="1" x14ac:dyDescent="0.25">
      <c r="A639" s="36" t="s">
        <v>739</v>
      </c>
      <c r="B639" s="46" t="s">
        <v>47</v>
      </c>
      <c r="C639" s="36" t="s">
        <v>740</v>
      </c>
      <c r="D639" s="36" t="s">
        <v>83</v>
      </c>
      <c r="E639" s="47">
        <v>111834</v>
      </c>
      <c r="F639" s="94" t="str">
        <f t="shared" si="9"/>
        <v>0</v>
      </c>
    </row>
    <row r="640" spans="1:6" ht="14.25" customHeight="1" x14ac:dyDescent="0.25">
      <c r="A640" s="36" t="s">
        <v>741</v>
      </c>
      <c r="B640" s="46" t="s">
        <v>93</v>
      </c>
      <c r="C640" s="36" t="s">
        <v>740</v>
      </c>
      <c r="D640" s="36" t="s">
        <v>77</v>
      </c>
      <c r="E640" s="47">
        <v>97801</v>
      </c>
      <c r="F640" s="94" t="str">
        <f t="shared" si="9"/>
        <v>0</v>
      </c>
    </row>
    <row r="641" spans="1:6" ht="14.25" customHeight="1" x14ac:dyDescent="0.25">
      <c r="A641" s="36" t="s">
        <v>742</v>
      </c>
      <c r="B641" s="46" t="s">
        <v>44</v>
      </c>
      <c r="C641" s="36" t="s">
        <v>740</v>
      </c>
      <c r="D641" s="36" t="s">
        <v>89</v>
      </c>
      <c r="E641" s="47">
        <v>57318</v>
      </c>
      <c r="F641" s="94" t="str">
        <f t="shared" si="9"/>
        <v>0</v>
      </c>
    </row>
    <row r="642" spans="1:6" ht="14.25" customHeight="1" x14ac:dyDescent="0.25">
      <c r="A642" s="36" t="s">
        <v>743</v>
      </c>
      <c r="B642" s="46" t="s">
        <v>93</v>
      </c>
      <c r="C642" s="36" t="s">
        <v>740</v>
      </c>
      <c r="D642" s="36" t="s">
        <v>83</v>
      </c>
      <c r="E642" s="47">
        <v>75536</v>
      </c>
      <c r="F642" s="94" t="str">
        <f t="shared" si="9"/>
        <v>0</v>
      </c>
    </row>
    <row r="643" spans="1:6" ht="14.25" customHeight="1" x14ac:dyDescent="0.25">
      <c r="A643" s="36" t="s">
        <v>744</v>
      </c>
      <c r="B643" s="46" t="s">
        <v>47</v>
      </c>
      <c r="C643" s="36" t="s">
        <v>740</v>
      </c>
      <c r="D643" s="36" t="s">
        <v>77</v>
      </c>
      <c r="E643" s="47">
        <v>95461</v>
      </c>
      <c r="F643" s="94" t="str">
        <f t="shared" ref="F643:F706" si="10">IF(AND(B643=$G$1,OR(C643=$I$1,D643=$K$1)),"10000","0")</f>
        <v>10000</v>
      </c>
    </row>
    <row r="644" spans="1:6" ht="14.25" customHeight="1" x14ac:dyDescent="0.25">
      <c r="A644" s="36" t="s">
        <v>745</v>
      </c>
      <c r="B644" s="46" t="s">
        <v>47</v>
      </c>
      <c r="C644" s="36" t="s">
        <v>740</v>
      </c>
      <c r="D644" s="36" t="s">
        <v>80</v>
      </c>
      <c r="E644" s="47">
        <v>45843</v>
      </c>
      <c r="F644" s="94" t="str">
        <f t="shared" si="10"/>
        <v>0</v>
      </c>
    </row>
    <row r="645" spans="1:6" ht="14.25" customHeight="1" x14ac:dyDescent="0.25">
      <c r="A645" s="36" t="s">
        <v>746</v>
      </c>
      <c r="B645" s="46" t="s">
        <v>47</v>
      </c>
      <c r="C645" s="36" t="s">
        <v>740</v>
      </c>
      <c r="D645" s="36" t="s">
        <v>89</v>
      </c>
      <c r="E645" s="47">
        <v>73248</v>
      </c>
      <c r="F645" s="94" t="str">
        <f t="shared" si="10"/>
        <v>0</v>
      </c>
    </row>
    <row r="646" spans="1:6" ht="14.25" customHeight="1" x14ac:dyDescent="0.25">
      <c r="A646" s="36" t="s">
        <v>747</v>
      </c>
      <c r="B646" s="46" t="s">
        <v>47</v>
      </c>
      <c r="C646" s="36" t="s">
        <v>740</v>
      </c>
      <c r="D646" s="36" t="s">
        <v>80</v>
      </c>
      <c r="E646" s="47">
        <v>76163</v>
      </c>
      <c r="F646" s="94" t="str">
        <f t="shared" si="10"/>
        <v>0</v>
      </c>
    </row>
    <row r="647" spans="1:6" ht="14.25" customHeight="1" x14ac:dyDescent="0.25">
      <c r="A647" s="36" t="s">
        <v>748</v>
      </c>
      <c r="B647" s="46" t="s">
        <v>47</v>
      </c>
      <c r="C647" s="36" t="s">
        <v>740</v>
      </c>
      <c r="D647" s="36" t="s">
        <v>80</v>
      </c>
      <c r="E647" s="47">
        <v>62335</v>
      </c>
      <c r="F647" s="94" t="str">
        <f t="shared" si="10"/>
        <v>0</v>
      </c>
    </row>
    <row r="648" spans="1:6" ht="14.25" customHeight="1" x14ac:dyDescent="0.25">
      <c r="A648" s="36" t="s">
        <v>749</v>
      </c>
      <c r="B648" s="46" t="s">
        <v>93</v>
      </c>
      <c r="C648" s="36" t="s">
        <v>740</v>
      </c>
      <c r="D648" s="36" t="s">
        <v>80</v>
      </c>
      <c r="E648" s="47">
        <v>77015</v>
      </c>
      <c r="F648" s="94" t="str">
        <f t="shared" si="10"/>
        <v>0</v>
      </c>
    </row>
    <row r="649" spans="1:6" ht="14.25" customHeight="1" x14ac:dyDescent="0.25">
      <c r="A649" s="36" t="s">
        <v>750</v>
      </c>
      <c r="B649" s="46" t="s">
        <v>47</v>
      </c>
      <c r="C649" s="36" t="s">
        <v>740</v>
      </c>
      <c r="D649" s="36" t="s">
        <v>80</v>
      </c>
      <c r="E649" s="47">
        <v>120355</v>
      </c>
      <c r="F649" s="94" t="str">
        <f t="shared" si="10"/>
        <v>0</v>
      </c>
    </row>
    <row r="650" spans="1:6" ht="14.25" customHeight="1" x14ac:dyDescent="0.25">
      <c r="A650" s="36" t="s">
        <v>751</v>
      </c>
      <c r="B650" s="46" t="s">
        <v>47</v>
      </c>
      <c r="C650" s="36" t="s">
        <v>740</v>
      </c>
      <c r="D650" s="36" t="s">
        <v>89</v>
      </c>
      <c r="E650" s="47">
        <v>102208</v>
      </c>
      <c r="F650" s="94" t="str">
        <f t="shared" si="10"/>
        <v>0</v>
      </c>
    </row>
    <row r="651" spans="1:6" ht="14.25" customHeight="1" x14ac:dyDescent="0.25">
      <c r="A651" s="36" t="s">
        <v>752</v>
      </c>
      <c r="B651" s="46" t="s">
        <v>63</v>
      </c>
      <c r="C651" s="36" t="s">
        <v>740</v>
      </c>
      <c r="D651" s="36" t="s">
        <v>89</v>
      </c>
      <c r="E651" s="47">
        <v>66474</v>
      </c>
      <c r="F651" s="94" t="str">
        <f t="shared" si="10"/>
        <v>0</v>
      </c>
    </row>
    <row r="652" spans="1:6" ht="14.25" customHeight="1" x14ac:dyDescent="0.25">
      <c r="A652" s="36" t="s">
        <v>753</v>
      </c>
      <c r="B652" s="46" t="s">
        <v>47</v>
      </c>
      <c r="C652" s="36" t="s">
        <v>740</v>
      </c>
      <c r="D652" s="36" t="s">
        <v>80</v>
      </c>
      <c r="E652" s="47">
        <v>59082</v>
      </c>
      <c r="F652" s="94" t="str">
        <f t="shared" si="10"/>
        <v>0</v>
      </c>
    </row>
    <row r="653" spans="1:6" ht="14.25" customHeight="1" x14ac:dyDescent="0.25">
      <c r="A653" s="36" t="s">
        <v>754</v>
      </c>
      <c r="B653" s="46" t="s">
        <v>47</v>
      </c>
      <c r="C653" s="36" t="s">
        <v>740</v>
      </c>
      <c r="D653" s="36" t="s">
        <v>80</v>
      </c>
      <c r="E653" s="47">
        <v>63884</v>
      </c>
      <c r="F653" s="94" t="str">
        <f t="shared" si="10"/>
        <v>0</v>
      </c>
    </row>
    <row r="654" spans="1:6" ht="14.25" customHeight="1" x14ac:dyDescent="0.25">
      <c r="A654" s="36" t="s">
        <v>755</v>
      </c>
      <c r="B654" s="46" t="s">
        <v>93</v>
      </c>
      <c r="C654" s="36" t="s">
        <v>740</v>
      </c>
      <c r="D654" s="36" t="s">
        <v>77</v>
      </c>
      <c r="E654" s="47">
        <v>89510</v>
      </c>
      <c r="F654" s="94" t="str">
        <f t="shared" si="10"/>
        <v>0</v>
      </c>
    </row>
    <row r="655" spans="1:6" ht="14.25" customHeight="1" x14ac:dyDescent="0.25">
      <c r="A655" s="36" t="s">
        <v>756</v>
      </c>
      <c r="B655" s="46" t="s">
        <v>47</v>
      </c>
      <c r="C655" s="36" t="s">
        <v>740</v>
      </c>
      <c r="D655" s="36" t="s">
        <v>80</v>
      </c>
      <c r="E655" s="47">
        <v>47567</v>
      </c>
      <c r="F655" s="94" t="str">
        <f t="shared" si="10"/>
        <v>0</v>
      </c>
    </row>
    <row r="656" spans="1:6" ht="14.25" customHeight="1" x14ac:dyDescent="0.25">
      <c r="A656" s="36" t="s">
        <v>757</v>
      </c>
      <c r="B656" s="46" t="s">
        <v>63</v>
      </c>
      <c r="C656" s="36" t="s">
        <v>740</v>
      </c>
      <c r="D656" s="36" t="s">
        <v>77</v>
      </c>
      <c r="E656" s="47">
        <v>115607</v>
      </c>
      <c r="F656" s="94" t="str">
        <f t="shared" si="10"/>
        <v>0</v>
      </c>
    </row>
    <row r="657" spans="1:6" ht="14.25" customHeight="1" x14ac:dyDescent="0.25">
      <c r="A657" s="36" t="s">
        <v>758</v>
      </c>
      <c r="B657" s="46" t="s">
        <v>44</v>
      </c>
      <c r="C657" s="36" t="s">
        <v>740</v>
      </c>
      <c r="D657" s="36" t="s">
        <v>80</v>
      </c>
      <c r="E657" s="47">
        <v>47052</v>
      </c>
      <c r="F657" s="94" t="str">
        <f t="shared" si="10"/>
        <v>0</v>
      </c>
    </row>
    <row r="658" spans="1:6" ht="14.25" customHeight="1" x14ac:dyDescent="0.25">
      <c r="A658" s="36" t="s">
        <v>759</v>
      </c>
      <c r="B658" s="46" t="s">
        <v>47</v>
      </c>
      <c r="C658" s="36" t="s">
        <v>740</v>
      </c>
      <c r="D658" s="36" t="s">
        <v>80</v>
      </c>
      <c r="E658" s="47">
        <v>69179</v>
      </c>
      <c r="F658" s="94" t="str">
        <f t="shared" si="10"/>
        <v>0</v>
      </c>
    </row>
    <row r="659" spans="1:6" ht="14.25" customHeight="1" x14ac:dyDescent="0.25">
      <c r="A659" s="36" t="s">
        <v>760</v>
      </c>
      <c r="B659" s="46" t="s">
        <v>47</v>
      </c>
      <c r="C659" s="36" t="s">
        <v>740</v>
      </c>
      <c r="D659" s="36" t="s">
        <v>89</v>
      </c>
      <c r="E659" s="47">
        <v>88143</v>
      </c>
      <c r="F659" s="94" t="str">
        <f t="shared" si="10"/>
        <v>0</v>
      </c>
    </row>
    <row r="660" spans="1:6" ht="14.25" customHeight="1" x14ac:dyDescent="0.25">
      <c r="A660" s="36" t="s">
        <v>761</v>
      </c>
      <c r="B660" s="46" t="s">
        <v>44</v>
      </c>
      <c r="C660" s="36" t="s">
        <v>740</v>
      </c>
      <c r="D660" s="36" t="s">
        <v>80</v>
      </c>
      <c r="E660" s="47">
        <v>53353</v>
      </c>
      <c r="F660" s="94" t="str">
        <f t="shared" si="10"/>
        <v>0</v>
      </c>
    </row>
    <row r="661" spans="1:6" ht="14.25" customHeight="1" x14ac:dyDescent="0.25">
      <c r="A661" s="36" t="s">
        <v>762</v>
      </c>
      <c r="B661" s="46" t="s">
        <v>44</v>
      </c>
      <c r="C661" s="36" t="s">
        <v>740</v>
      </c>
      <c r="D661" s="36" t="s">
        <v>80</v>
      </c>
      <c r="E661" s="47">
        <v>106727</v>
      </c>
      <c r="F661" s="94" t="str">
        <f t="shared" si="10"/>
        <v>0</v>
      </c>
    </row>
    <row r="662" spans="1:6" ht="14.25" customHeight="1" x14ac:dyDescent="0.25">
      <c r="A662" s="36" t="s">
        <v>763</v>
      </c>
      <c r="B662" s="46" t="s">
        <v>44</v>
      </c>
      <c r="C662" s="36" t="s">
        <v>740</v>
      </c>
      <c r="D662" s="36" t="s">
        <v>77</v>
      </c>
      <c r="E662" s="47">
        <v>112486</v>
      </c>
      <c r="F662" s="94" t="str">
        <f t="shared" si="10"/>
        <v>0</v>
      </c>
    </row>
    <row r="663" spans="1:6" ht="14.25" customHeight="1" x14ac:dyDescent="0.25">
      <c r="A663" s="36" t="s">
        <v>764</v>
      </c>
      <c r="B663" s="46" t="s">
        <v>93</v>
      </c>
      <c r="C663" s="36" t="s">
        <v>740</v>
      </c>
      <c r="D663" s="36" t="s">
        <v>80</v>
      </c>
      <c r="E663" s="47">
        <v>43940</v>
      </c>
      <c r="F663" s="94" t="str">
        <f t="shared" si="10"/>
        <v>0</v>
      </c>
    </row>
    <row r="664" spans="1:6" ht="14.25" customHeight="1" x14ac:dyDescent="0.25">
      <c r="A664" s="36" t="s">
        <v>765</v>
      </c>
      <c r="B664" s="46" t="s">
        <v>47</v>
      </c>
      <c r="C664" s="36" t="s">
        <v>740</v>
      </c>
      <c r="D664" s="36" t="s">
        <v>77</v>
      </c>
      <c r="E664" s="47">
        <v>92962</v>
      </c>
      <c r="F664" s="94" t="str">
        <f t="shared" si="10"/>
        <v>10000</v>
      </c>
    </row>
    <row r="665" spans="1:6" ht="14.25" customHeight="1" x14ac:dyDescent="0.25">
      <c r="A665" s="36" t="s">
        <v>766</v>
      </c>
      <c r="B665" s="46" t="s">
        <v>86</v>
      </c>
      <c r="C665" s="36" t="s">
        <v>740</v>
      </c>
      <c r="D665" s="36" t="s">
        <v>77</v>
      </c>
      <c r="E665" s="47">
        <v>45981</v>
      </c>
      <c r="F665" s="94" t="str">
        <f t="shared" si="10"/>
        <v>0</v>
      </c>
    </row>
    <row r="666" spans="1:6" ht="14.25" customHeight="1" x14ac:dyDescent="0.25">
      <c r="A666" s="36" t="s">
        <v>767</v>
      </c>
      <c r="B666" s="46" t="s">
        <v>93</v>
      </c>
      <c r="C666" s="36" t="s">
        <v>740</v>
      </c>
      <c r="D666" s="36" t="s">
        <v>83</v>
      </c>
      <c r="E666" s="47">
        <v>52842</v>
      </c>
      <c r="F666" s="94" t="str">
        <f t="shared" si="10"/>
        <v>0</v>
      </c>
    </row>
    <row r="667" spans="1:6" ht="14.25" customHeight="1" x14ac:dyDescent="0.25">
      <c r="A667" s="36" t="s">
        <v>768</v>
      </c>
      <c r="B667" s="46" t="s">
        <v>86</v>
      </c>
      <c r="C667" s="36" t="s">
        <v>740</v>
      </c>
      <c r="D667" s="36" t="s">
        <v>83</v>
      </c>
      <c r="E667" s="47">
        <v>125788</v>
      </c>
      <c r="F667" s="94" t="str">
        <f t="shared" si="10"/>
        <v>0</v>
      </c>
    </row>
    <row r="668" spans="1:6" ht="14.25" customHeight="1" x14ac:dyDescent="0.25">
      <c r="A668" s="36" t="s">
        <v>769</v>
      </c>
      <c r="B668" s="46" t="s">
        <v>47</v>
      </c>
      <c r="C668" s="36" t="s">
        <v>740</v>
      </c>
      <c r="D668" s="36" t="s">
        <v>89</v>
      </c>
      <c r="E668" s="47">
        <v>125339</v>
      </c>
      <c r="F668" s="94" t="str">
        <f t="shared" si="10"/>
        <v>0</v>
      </c>
    </row>
    <row r="669" spans="1:6" ht="14.25" customHeight="1" x14ac:dyDescent="0.25">
      <c r="A669" s="36" t="s">
        <v>770</v>
      </c>
      <c r="B669" s="46" t="s">
        <v>47</v>
      </c>
      <c r="C669" s="36" t="s">
        <v>740</v>
      </c>
      <c r="D669" s="36" t="s">
        <v>77</v>
      </c>
      <c r="E669" s="47">
        <v>46564</v>
      </c>
      <c r="F669" s="94" t="str">
        <f t="shared" si="10"/>
        <v>10000</v>
      </c>
    </row>
    <row r="670" spans="1:6" ht="14.25" customHeight="1" x14ac:dyDescent="0.25">
      <c r="A670" s="36" t="s">
        <v>771</v>
      </c>
      <c r="B670" s="46" t="s">
        <v>47</v>
      </c>
      <c r="C670" s="36" t="s">
        <v>740</v>
      </c>
      <c r="D670" s="36" t="s">
        <v>77</v>
      </c>
      <c r="E670" s="47">
        <v>59750</v>
      </c>
      <c r="F670" s="94" t="str">
        <f t="shared" si="10"/>
        <v>10000</v>
      </c>
    </row>
    <row r="671" spans="1:6" ht="14.25" customHeight="1" x14ac:dyDescent="0.25">
      <c r="A671" s="36" t="s">
        <v>772</v>
      </c>
      <c r="B671" s="46" t="s">
        <v>93</v>
      </c>
      <c r="C671" s="36" t="s">
        <v>740</v>
      </c>
      <c r="D671" s="36" t="s">
        <v>80</v>
      </c>
      <c r="E671" s="47">
        <v>48436</v>
      </c>
      <c r="F671" s="94" t="str">
        <f t="shared" si="10"/>
        <v>0</v>
      </c>
    </row>
    <row r="672" spans="1:6" ht="14.25" customHeight="1" x14ac:dyDescent="0.25">
      <c r="A672" s="36" t="s">
        <v>773</v>
      </c>
      <c r="B672" s="46" t="s">
        <v>93</v>
      </c>
      <c r="C672" s="36" t="s">
        <v>740</v>
      </c>
      <c r="D672" s="36" t="s">
        <v>80</v>
      </c>
      <c r="E672" s="47">
        <v>90823</v>
      </c>
      <c r="F672" s="94" t="str">
        <f t="shared" si="10"/>
        <v>0</v>
      </c>
    </row>
    <row r="673" spans="1:6" ht="14.25" customHeight="1" x14ac:dyDescent="0.25">
      <c r="A673" s="36" t="s">
        <v>774</v>
      </c>
      <c r="B673" s="46" t="s">
        <v>47</v>
      </c>
      <c r="C673" s="36" t="s">
        <v>740</v>
      </c>
      <c r="D673" s="36" t="s">
        <v>83</v>
      </c>
      <c r="E673" s="47">
        <v>111002</v>
      </c>
      <c r="F673" s="94" t="str">
        <f t="shared" si="10"/>
        <v>0</v>
      </c>
    </row>
    <row r="674" spans="1:6" ht="14.25" customHeight="1" x14ac:dyDescent="0.25">
      <c r="A674" s="36" t="s">
        <v>775</v>
      </c>
      <c r="B674" s="46" t="s">
        <v>63</v>
      </c>
      <c r="C674" s="36" t="s">
        <v>740</v>
      </c>
      <c r="D674" s="36" t="s">
        <v>89</v>
      </c>
      <c r="E674" s="47">
        <v>86169</v>
      </c>
      <c r="F674" s="94" t="str">
        <f t="shared" si="10"/>
        <v>0</v>
      </c>
    </row>
    <row r="675" spans="1:6" ht="14.25" customHeight="1" x14ac:dyDescent="0.25">
      <c r="A675" s="36" t="s">
        <v>776</v>
      </c>
      <c r="B675" s="46" t="s">
        <v>44</v>
      </c>
      <c r="C675" s="36" t="s">
        <v>740</v>
      </c>
      <c r="D675" s="36" t="s">
        <v>89</v>
      </c>
      <c r="E675" s="47">
        <v>55058</v>
      </c>
      <c r="F675" s="94" t="str">
        <f t="shared" si="10"/>
        <v>0</v>
      </c>
    </row>
    <row r="676" spans="1:6" ht="14.25" customHeight="1" x14ac:dyDescent="0.25">
      <c r="A676" s="36" t="s">
        <v>777</v>
      </c>
      <c r="B676" s="46" t="s">
        <v>47</v>
      </c>
      <c r="C676" s="36" t="s">
        <v>740</v>
      </c>
      <c r="D676" s="36" t="s">
        <v>89</v>
      </c>
      <c r="E676" s="47">
        <v>59922</v>
      </c>
      <c r="F676" s="94" t="str">
        <f t="shared" si="10"/>
        <v>0</v>
      </c>
    </row>
    <row r="677" spans="1:6" ht="14.25" customHeight="1" x14ac:dyDescent="0.25">
      <c r="A677" s="36" t="s">
        <v>778</v>
      </c>
      <c r="B677" s="46" t="s">
        <v>44</v>
      </c>
      <c r="C677" s="36" t="s">
        <v>740</v>
      </c>
      <c r="D677" s="36" t="s">
        <v>80</v>
      </c>
      <c r="E677" s="47">
        <v>80964</v>
      </c>
      <c r="F677" s="94" t="str">
        <f t="shared" si="10"/>
        <v>0</v>
      </c>
    </row>
    <row r="678" spans="1:6" ht="14.25" customHeight="1" x14ac:dyDescent="0.25">
      <c r="A678" s="36" t="s">
        <v>779</v>
      </c>
      <c r="B678" s="46" t="s">
        <v>47</v>
      </c>
      <c r="C678" s="36" t="s">
        <v>740</v>
      </c>
      <c r="D678" s="36" t="s">
        <v>80</v>
      </c>
      <c r="E678" s="47">
        <v>68347</v>
      </c>
      <c r="F678" s="94" t="str">
        <f t="shared" si="10"/>
        <v>0</v>
      </c>
    </row>
    <row r="679" spans="1:6" ht="14.25" customHeight="1" x14ac:dyDescent="0.25">
      <c r="A679" s="36" t="s">
        <v>780</v>
      </c>
      <c r="B679" s="46" t="s">
        <v>93</v>
      </c>
      <c r="C679" s="36" t="s">
        <v>740</v>
      </c>
      <c r="D679" s="36" t="s">
        <v>89</v>
      </c>
      <c r="E679" s="47">
        <v>90273</v>
      </c>
      <c r="F679" s="94" t="str">
        <f t="shared" si="10"/>
        <v>0</v>
      </c>
    </row>
    <row r="680" spans="1:6" ht="14.25" customHeight="1" x14ac:dyDescent="0.25">
      <c r="A680" s="36" t="s">
        <v>781</v>
      </c>
      <c r="B680" s="46" t="s">
        <v>88</v>
      </c>
      <c r="C680" s="36" t="s">
        <v>740</v>
      </c>
      <c r="D680" s="36" t="s">
        <v>80</v>
      </c>
      <c r="E680" s="47">
        <v>79612</v>
      </c>
      <c r="F680" s="94" t="str">
        <f t="shared" si="10"/>
        <v>0</v>
      </c>
    </row>
    <row r="681" spans="1:6" ht="14.25" customHeight="1" x14ac:dyDescent="0.25">
      <c r="A681" s="36" t="s">
        <v>782</v>
      </c>
      <c r="B681" s="46" t="s">
        <v>63</v>
      </c>
      <c r="C681" s="36" t="s">
        <v>740</v>
      </c>
      <c r="D681" s="36" t="s">
        <v>83</v>
      </c>
      <c r="E681" s="47">
        <v>101128</v>
      </c>
      <c r="F681" s="94" t="str">
        <f t="shared" si="10"/>
        <v>0</v>
      </c>
    </row>
    <row r="682" spans="1:6" ht="14.25" customHeight="1" x14ac:dyDescent="0.25">
      <c r="A682" s="36" t="s">
        <v>783</v>
      </c>
      <c r="B682" s="46" t="s">
        <v>88</v>
      </c>
      <c r="C682" s="36" t="s">
        <v>740</v>
      </c>
      <c r="D682" s="36" t="s">
        <v>89</v>
      </c>
      <c r="E682" s="47">
        <v>117261</v>
      </c>
      <c r="F682" s="94" t="str">
        <f t="shared" si="10"/>
        <v>0</v>
      </c>
    </row>
    <row r="683" spans="1:6" ht="14.25" customHeight="1" x14ac:dyDescent="0.25">
      <c r="A683" s="36" t="s">
        <v>784</v>
      </c>
      <c r="B683" s="46" t="s">
        <v>63</v>
      </c>
      <c r="C683" s="36" t="s">
        <v>740</v>
      </c>
      <c r="D683" s="36" t="s">
        <v>80</v>
      </c>
      <c r="E683" s="47">
        <v>69745</v>
      </c>
      <c r="F683" s="94" t="str">
        <f t="shared" si="10"/>
        <v>0</v>
      </c>
    </row>
    <row r="684" spans="1:6" ht="14.25" customHeight="1" x14ac:dyDescent="0.25">
      <c r="A684" s="36" t="s">
        <v>785</v>
      </c>
      <c r="B684" s="46" t="s">
        <v>93</v>
      </c>
      <c r="C684" s="36" t="s">
        <v>740</v>
      </c>
      <c r="D684" s="36" t="s">
        <v>80</v>
      </c>
      <c r="E684" s="47">
        <v>84580</v>
      </c>
      <c r="F684" s="94" t="str">
        <f t="shared" si="10"/>
        <v>0</v>
      </c>
    </row>
    <row r="685" spans="1:6" ht="14.25" customHeight="1" x14ac:dyDescent="0.25">
      <c r="A685" s="36" t="s">
        <v>786</v>
      </c>
      <c r="B685" s="46" t="s">
        <v>93</v>
      </c>
      <c r="C685" s="36" t="s">
        <v>740</v>
      </c>
      <c r="D685" s="36" t="s">
        <v>89</v>
      </c>
      <c r="E685" s="47">
        <v>125113</v>
      </c>
      <c r="F685" s="94" t="str">
        <f t="shared" si="10"/>
        <v>0</v>
      </c>
    </row>
    <row r="686" spans="1:6" ht="14.25" customHeight="1" x14ac:dyDescent="0.25">
      <c r="A686" s="36" t="s">
        <v>787</v>
      </c>
      <c r="B686" s="46" t="s">
        <v>44</v>
      </c>
      <c r="C686" s="36" t="s">
        <v>740</v>
      </c>
      <c r="D686" s="36" t="s">
        <v>89</v>
      </c>
      <c r="E686" s="47">
        <v>70130</v>
      </c>
      <c r="F686" s="94" t="str">
        <f t="shared" si="10"/>
        <v>0</v>
      </c>
    </row>
    <row r="687" spans="1:6" ht="14.25" customHeight="1" x14ac:dyDescent="0.25">
      <c r="A687" s="36" t="s">
        <v>788</v>
      </c>
      <c r="B687" s="46" t="s">
        <v>47</v>
      </c>
      <c r="C687" s="36" t="s">
        <v>740</v>
      </c>
      <c r="D687" s="36" t="s">
        <v>89</v>
      </c>
      <c r="E687" s="47">
        <v>66946</v>
      </c>
      <c r="F687" s="94" t="str">
        <f t="shared" si="10"/>
        <v>0</v>
      </c>
    </row>
    <row r="688" spans="1:6" ht="14.25" customHeight="1" x14ac:dyDescent="0.25">
      <c r="A688" s="36" t="s">
        <v>789</v>
      </c>
      <c r="B688" s="46" t="s">
        <v>47</v>
      </c>
      <c r="C688" s="36" t="s">
        <v>740</v>
      </c>
      <c r="D688" s="36" t="s">
        <v>80</v>
      </c>
      <c r="E688" s="47">
        <v>52272</v>
      </c>
      <c r="F688" s="94" t="str">
        <f t="shared" si="10"/>
        <v>0</v>
      </c>
    </row>
    <row r="689" spans="1:6" ht="14.25" customHeight="1" x14ac:dyDescent="0.25">
      <c r="A689" s="36" t="s">
        <v>790</v>
      </c>
      <c r="B689" s="46" t="s">
        <v>47</v>
      </c>
      <c r="C689" s="36" t="s">
        <v>740</v>
      </c>
      <c r="D689" s="36" t="s">
        <v>80</v>
      </c>
      <c r="E689" s="47">
        <v>107695</v>
      </c>
      <c r="F689" s="94" t="str">
        <f t="shared" si="10"/>
        <v>0</v>
      </c>
    </row>
    <row r="690" spans="1:6" ht="14.25" customHeight="1" x14ac:dyDescent="0.25">
      <c r="A690" s="36" t="s">
        <v>791</v>
      </c>
      <c r="B690" s="46" t="s">
        <v>47</v>
      </c>
      <c r="C690" s="36" t="s">
        <v>740</v>
      </c>
      <c r="D690" s="36" t="s">
        <v>80</v>
      </c>
      <c r="E690" s="47">
        <v>60730</v>
      </c>
      <c r="F690" s="94" t="str">
        <f t="shared" si="10"/>
        <v>0</v>
      </c>
    </row>
    <row r="691" spans="1:6" ht="14.25" customHeight="1" x14ac:dyDescent="0.25">
      <c r="A691" s="36" t="s">
        <v>792</v>
      </c>
      <c r="B691" s="46" t="s">
        <v>86</v>
      </c>
      <c r="C691" s="36" t="s">
        <v>740</v>
      </c>
      <c r="D691" s="36" t="s">
        <v>83</v>
      </c>
      <c r="E691" s="47">
        <v>65753</v>
      </c>
      <c r="F691" s="94" t="str">
        <f t="shared" si="10"/>
        <v>0</v>
      </c>
    </row>
    <row r="692" spans="1:6" ht="14.25" customHeight="1" x14ac:dyDescent="0.25">
      <c r="A692" s="36" t="s">
        <v>793</v>
      </c>
      <c r="B692" s="46" t="s">
        <v>93</v>
      </c>
      <c r="C692" s="36" t="s">
        <v>740</v>
      </c>
      <c r="D692" s="36" t="s">
        <v>83</v>
      </c>
      <c r="E692" s="47">
        <v>92000</v>
      </c>
      <c r="F692" s="94" t="str">
        <f t="shared" si="10"/>
        <v>0</v>
      </c>
    </row>
    <row r="693" spans="1:6" ht="14.25" customHeight="1" x14ac:dyDescent="0.25">
      <c r="A693" s="36" t="s">
        <v>794</v>
      </c>
      <c r="B693" s="46" t="s">
        <v>88</v>
      </c>
      <c r="C693" s="36" t="s">
        <v>740</v>
      </c>
      <c r="D693" s="36" t="s">
        <v>80</v>
      </c>
      <c r="E693" s="47">
        <v>120325</v>
      </c>
      <c r="F693" s="94" t="str">
        <f t="shared" si="10"/>
        <v>0</v>
      </c>
    </row>
    <row r="694" spans="1:6" ht="14.25" customHeight="1" x14ac:dyDescent="0.25">
      <c r="A694" s="36" t="s">
        <v>795</v>
      </c>
      <c r="B694" s="46" t="s">
        <v>47</v>
      </c>
      <c r="C694" s="36" t="s">
        <v>740</v>
      </c>
      <c r="D694" s="36" t="s">
        <v>80</v>
      </c>
      <c r="E694" s="47">
        <v>109251</v>
      </c>
      <c r="F694" s="94" t="str">
        <f t="shared" si="10"/>
        <v>0</v>
      </c>
    </row>
    <row r="695" spans="1:6" ht="14.25" customHeight="1" x14ac:dyDescent="0.25">
      <c r="A695" s="36" t="s">
        <v>796</v>
      </c>
      <c r="B695" s="46" t="s">
        <v>47</v>
      </c>
      <c r="C695" s="36" t="s">
        <v>740</v>
      </c>
      <c r="D695" s="36" t="s">
        <v>80</v>
      </c>
      <c r="E695" s="47">
        <v>98485</v>
      </c>
      <c r="F695" s="94" t="str">
        <f t="shared" si="10"/>
        <v>0</v>
      </c>
    </row>
    <row r="696" spans="1:6" ht="14.25" customHeight="1" x14ac:dyDescent="0.25">
      <c r="A696" s="36" t="s">
        <v>797</v>
      </c>
      <c r="B696" s="46" t="s">
        <v>93</v>
      </c>
      <c r="C696" s="36" t="s">
        <v>740</v>
      </c>
      <c r="D696" s="36" t="s">
        <v>83</v>
      </c>
      <c r="E696" s="47">
        <v>121824</v>
      </c>
      <c r="F696" s="94" t="str">
        <f t="shared" si="10"/>
        <v>0</v>
      </c>
    </row>
    <row r="697" spans="1:6" ht="14.25" customHeight="1" x14ac:dyDescent="0.25">
      <c r="A697" s="36" t="s">
        <v>798</v>
      </c>
      <c r="B697" s="46" t="s">
        <v>63</v>
      </c>
      <c r="C697" s="36" t="s">
        <v>740</v>
      </c>
      <c r="D697" s="36" t="s">
        <v>89</v>
      </c>
      <c r="E697" s="47">
        <v>87932</v>
      </c>
      <c r="F697" s="94" t="str">
        <f t="shared" si="10"/>
        <v>0</v>
      </c>
    </row>
    <row r="698" spans="1:6" ht="14.25" customHeight="1" x14ac:dyDescent="0.25">
      <c r="A698" s="36" t="s">
        <v>799</v>
      </c>
      <c r="B698" s="46" t="s">
        <v>44</v>
      </c>
      <c r="C698" s="36" t="s">
        <v>740</v>
      </c>
      <c r="D698" s="36" t="s">
        <v>77</v>
      </c>
      <c r="E698" s="47">
        <v>78997</v>
      </c>
      <c r="F698" s="94" t="str">
        <f t="shared" si="10"/>
        <v>0</v>
      </c>
    </row>
    <row r="699" spans="1:6" ht="14.25" customHeight="1" x14ac:dyDescent="0.25">
      <c r="A699" s="36" t="s">
        <v>800</v>
      </c>
      <c r="B699" s="46" t="s">
        <v>88</v>
      </c>
      <c r="C699" s="36" t="s">
        <v>740</v>
      </c>
      <c r="D699" s="36" t="s">
        <v>77</v>
      </c>
      <c r="E699" s="47">
        <v>45391</v>
      </c>
      <c r="F699" s="94" t="str">
        <f t="shared" si="10"/>
        <v>0</v>
      </c>
    </row>
    <row r="700" spans="1:6" ht="14.25" customHeight="1" x14ac:dyDescent="0.25">
      <c r="A700" s="36" t="s">
        <v>801</v>
      </c>
      <c r="B700" s="46" t="s">
        <v>86</v>
      </c>
      <c r="C700" s="36" t="s">
        <v>740</v>
      </c>
      <c r="D700" s="36" t="s">
        <v>80</v>
      </c>
      <c r="E700" s="47">
        <v>43394</v>
      </c>
      <c r="F700" s="94" t="str">
        <f t="shared" si="10"/>
        <v>0</v>
      </c>
    </row>
    <row r="701" spans="1:6" ht="14.25" customHeight="1" x14ac:dyDescent="0.25">
      <c r="A701" s="36" t="s">
        <v>802</v>
      </c>
      <c r="B701" s="46" t="s">
        <v>47</v>
      </c>
      <c r="C701" s="36" t="s">
        <v>740</v>
      </c>
      <c r="D701" s="36" t="s">
        <v>80</v>
      </c>
      <c r="E701" s="47">
        <v>107900</v>
      </c>
      <c r="F701" s="94" t="str">
        <f t="shared" si="10"/>
        <v>0</v>
      </c>
    </row>
    <row r="702" spans="1:6" ht="14.25" customHeight="1" x14ac:dyDescent="0.25">
      <c r="A702" s="36" t="s">
        <v>803</v>
      </c>
      <c r="B702" s="46" t="s">
        <v>86</v>
      </c>
      <c r="C702" s="36" t="s">
        <v>740</v>
      </c>
      <c r="D702" s="36" t="s">
        <v>80</v>
      </c>
      <c r="E702" s="47">
        <v>61685</v>
      </c>
      <c r="F702" s="94" t="str">
        <f t="shared" si="10"/>
        <v>0</v>
      </c>
    </row>
    <row r="703" spans="1:6" ht="14.25" customHeight="1" x14ac:dyDescent="0.25">
      <c r="A703" s="36" t="s">
        <v>804</v>
      </c>
      <c r="B703" s="46" t="s">
        <v>44</v>
      </c>
      <c r="C703" s="36" t="s">
        <v>740</v>
      </c>
      <c r="D703" s="36" t="s">
        <v>83</v>
      </c>
      <c r="E703" s="47">
        <v>89144</v>
      </c>
      <c r="F703" s="94" t="str">
        <f t="shared" si="10"/>
        <v>0</v>
      </c>
    </row>
    <row r="704" spans="1:6" ht="14.25" customHeight="1" x14ac:dyDescent="0.25">
      <c r="A704" s="36" t="s">
        <v>805</v>
      </c>
      <c r="B704" s="46" t="s">
        <v>47</v>
      </c>
      <c r="C704" s="36" t="s">
        <v>740</v>
      </c>
      <c r="D704" s="36" t="s">
        <v>89</v>
      </c>
      <c r="E704" s="47">
        <v>113344</v>
      </c>
      <c r="F704" s="94" t="str">
        <f t="shared" si="10"/>
        <v>0</v>
      </c>
    </row>
    <row r="705" spans="1:6" ht="14.25" customHeight="1" x14ac:dyDescent="0.25">
      <c r="A705" s="36" t="s">
        <v>806</v>
      </c>
      <c r="B705" s="46" t="s">
        <v>47</v>
      </c>
      <c r="C705" s="36" t="s">
        <v>740</v>
      </c>
      <c r="D705" s="36" t="s">
        <v>83</v>
      </c>
      <c r="E705" s="47">
        <v>81059</v>
      </c>
      <c r="F705" s="94" t="str">
        <f t="shared" si="10"/>
        <v>0</v>
      </c>
    </row>
    <row r="706" spans="1:6" ht="14.25" customHeight="1" x14ac:dyDescent="0.25">
      <c r="A706" s="36" t="s">
        <v>807</v>
      </c>
      <c r="B706" s="46" t="s">
        <v>93</v>
      </c>
      <c r="C706" s="36" t="s">
        <v>740</v>
      </c>
      <c r="D706" s="36" t="s">
        <v>80</v>
      </c>
      <c r="E706" s="47">
        <v>85067</v>
      </c>
      <c r="F706" s="94" t="str">
        <f t="shared" si="10"/>
        <v>0</v>
      </c>
    </row>
    <row r="707" spans="1:6" ht="14.25" customHeight="1" x14ac:dyDescent="0.25">
      <c r="A707" s="36" t="s">
        <v>808</v>
      </c>
      <c r="B707" s="46" t="s">
        <v>63</v>
      </c>
      <c r="C707" s="36" t="s">
        <v>740</v>
      </c>
      <c r="D707" s="36" t="s">
        <v>83</v>
      </c>
      <c r="E707" s="47">
        <v>107127</v>
      </c>
      <c r="F707" s="94" t="str">
        <f t="shared" ref="F707:F742" si="11">IF(AND(B707=$G$1,OR(C707=$I$1,D707=$K$1)),"10000","0")</f>
        <v>0</v>
      </c>
    </row>
    <row r="708" spans="1:6" ht="14.25" customHeight="1" x14ac:dyDescent="0.25">
      <c r="A708" s="36" t="s">
        <v>809</v>
      </c>
      <c r="B708" s="46" t="s">
        <v>44</v>
      </c>
      <c r="C708" s="36" t="s">
        <v>740</v>
      </c>
      <c r="D708" s="36" t="s">
        <v>77</v>
      </c>
      <c r="E708" s="47">
        <v>99340</v>
      </c>
      <c r="F708" s="94" t="str">
        <f t="shared" si="11"/>
        <v>0</v>
      </c>
    </row>
    <row r="709" spans="1:6" ht="14.25" customHeight="1" x14ac:dyDescent="0.25">
      <c r="A709" s="36" t="s">
        <v>810</v>
      </c>
      <c r="B709" s="46" t="s">
        <v>44</v>
      </c>
      <c r="C709" s="36" t="s">
        <v>740</v>
      </c>
      <c r="D709" s="36" t="s">
        <v>89</v>
      </c>
      <c r="E709" s="47">
        <v>49683</v>
      </c>
      <c r="F709" s="94" t="str">
        <f t="shared" si="11"/>
        <v>0</v>
      </c>
    </row>
    <row r="710" spans="1:6" ht="14.25" customHeight="1" x14ac:dyDescent="0.25">
      <c r="A710" s="36" t="s">
        <v>811</v>
      </c>
      <c r="B710" s="46" t="s">
        <v>88</v>
      </c>
      <c r="C710" s="36" t="s">
        <v>740</v>
      </c>
      <c r="D710" s="36" t="s">
        <v>80</v>
      </c>
      <c r="E710" s="47">
        <v>71758</v>
      </c>
      <c r="F710" s="94" t="str">
        <f t="shared" si="11"/>
        <v>0</v>
      </c>
    </row>
    <row r="711" spans="1:6" ht="14.25" customHeight="1" x14ac:dyDescent="0.25">
      <c r="A711" s="36" t="s">
        <v>812</v>
      </c>
      <c r="B711" s="46" t="s">
        <v>93</v>
      </c>
      <c r="C711" s="36" t="s">
        <v>740</v>
      </c>
      <c r="D711" s="36" t="s">
        <v>80</v>
      </c>
      <c r="E711" s="47">
        <v>94817</v>
      </c>
      <c r="F711" s="94" t="str">
        <f t="shared" si="11"/>
        <v>0</v>
      </c>
    </row>
    <row r="712" spans="1:6" ht="14.25" customHeight="1" x14ac:dyDescent="0.25">
      <c r="A712" s="36" t="s">
        <v>813</v>
      </c>
      <c r="B712" s="46" t="s">
        <v>86</v>
      </c>
      <c r="C712" s="36" t="s">
        <v>740</v>
      </c>
      <c r="D712" s="36" t="s">
        <v>83</v>
      </c>
      <c r="E712" s="47">
        <v>95259</v>
      </c>
      <c r="F712" s="94" t="str">
        <f t="shared" si="11"/>
        <v>0</v>
      </c>
    </row>
    <row r="713" spans="1:6" ht="14.25" customHeight="1" x14ac:dyDescent="0.25">
      <c r="A713" s="36" t="s">
        <v>814</v>
      </c>
      <c r="B713" s="46" t="s">
        <v>88</v>
      </c>
      <c r="C713" s="36" t="s">
        <v>740</v>
      </c>
      <c r="D713" s="36" t="s">
        <v>80</v>
      </c>
      <c r="E713" s="47">
        <v>122620</v>
      </c>
      <c r="F713" s="94" t="str">
        <f t="shared" si="11"/>
        <v>0</v>
      </c>
    </row>
    <row r="714" spans="1:6" ht="14.25" customHeight="1" x14ac:dyDescent="0.25">
      <c r="A714" s="36" t="s">
        <v>815</v>
      </c>
      <c r="B714" s="46" t="s">
        <v>47</v>
      </c>
      <c r="C714" s="36" t="s">
        <v>740</v>
      </c>
      <c r="D714" s="36" t="s">
        <v>80</v>
      </c>
      <c r="E714" s="47">
        <v>84005</v>
      </c>
      <c r="F714" s="94" t="str">
        <f t="shared" si="11"/>
        <v>0</v>
      </c>
    </row>
    <row r="715" spans="1:6" ht="14.25" customHeight="1" x14ac:dyDescent="0.25">
      <c r="A715" s="36" t="s">
        <v>816</v>
      </c>
      <c r="B715" s="46" t="s">
        <v>86</v>
      </c>
      <c r="C715" s="36" t="s">
        <v>740</v>
      </c>
      <c r="D715" s="36" t="s">
        <v>89</v>
      </c>
      <c r="E715" s="47">
        <v>88801</v>
      </c>
      <c r="F715" s="94" t="str">
        <f t="shared" si="11"/>
        <v>0</v>
      </c>
    </row>
    <row r="716" spans="1:6" ht="14.25" customHeight="1" x14ac:dyDescent="0.25">
      <c r="A716" s="36" t="s">
        <v>817</v>
      </c>
      <c r="B716" s="46" t="s">
        <v>63</v>
      </c>
      <c r="C716" s="36" t="s">
        <v>740</v>
      </c>
      <c r="D716" s="36" t="s">
        <v>80</v>
      </c>
      <c r="E716" s="47">
        <v>74122</v>
      </c>
      <c r="F716" s="94" t="str">
        <f t="shared" si="11"/>
        <v>0</v>
      </c>
    </row>
    <row r="717" spans="1:6" ht="14.25" customHeight="1" x14ac:dyDescent="0.25">
      <c r="A717" s="36" t="s">
        <v>818</v>
      </c>
      <c r="B717" s="46" t="s">
        <v>47</v>
      </c>
      <c r="C717" s="36" t="s">
        <v>740</v>
      </c>
      <c r="D717" s="36" t="s">
        <v>89</v>
      </c>
      <c r="E717" s="47">
        <v>70695</v>
      </c>
      <c r="F717" s="94" t="str">
        <f t="shared" si="11"/>
        <v>0</v>
      </c>
    </row>
    <row r="718" spans="1:6" ht="14.25" customHeight="1" x14ac:dyDescent="0.25">
      <c r="A718" s="36" t="s">
        <v>819</v>
      </c>
      <c r="B718" s="46" t="s">
        <v>63</v>
      </c>
      <c r="C718" s="36" t="s">
        <v>740</v>
      </c>
      <c r="D718" s="36" t="s">
        <v>89</v>
      </c>
      <c r="E718" s="47">
        <v>68996</v>
      </c>
      <c r="F718" s="94" t="str">
        <f t="shared" si="11"/>
        <v>0</v>
      </c>
    </row>
    <row r="719" spans="1:6" ht="14.25" customHeight="1" x14ac:dyDescent="0.25">
      <c r="A719" s="36" t="s">
        <v>820</v>
      </c>
      <c r="B719" s="46" t="s">
        <v>93</v>
      </c>
      <c r="C719" s="36" t="s">
        <v>740</v>
      </c>
      <c r="D719" s="36" t="s">
        <v>83</v>
      </c>
      <c r="E719" s="47">
        <v>60068</v>
      </c>
      <c r="F719" s="94" t="str">
        <f t="shared" si="11"/>
        <v>0</v>
      </c>
    </row>
    <row r="720" spans="1:6" ht="14.25" customHeight="1" x14ac:dyDescent="0.25">
      <c r="A720" s="36" t="s">
        <v>821</v>
      </c>
      <c r="B720" s="46" t="s">
        <v>47</v>
      </c>
      <c r="C720" s="36" t="s">
        <v>740</v>
      </c>
      <c r="D720" s="36" t="s">
        <v>77</v>
      </c>
      <c r="E720" s="47">
        <v>107735</v>
      </c>
      <c r="F720" s="94" t="str">
        <f t="shared" si="11"/>
        <v>10000</v>
      </c>
    </row>
    <row r="721" spans="1:6" ht="14.25" customHeight="1" x14ac:dyDescent="0.25">
      <c r="A721" s="36" t="s">
        <v>822</v>
      </c>
      <c r="B721" s="46" t="s">
        <v>88</v>
      </c>
      <c r="C721" s="36" t="s">
        <v>740</v>
      </c>
      <c r="D721" s="36" t="s">
        <v>77</v>
      </c>
      <c r="E721" s="47">
        <v>58374</v>
      </c>
      <c r="F721" s="94" t="str">
        <f t="shared" si="11"/>
        <v>0</v>
      </c>
    </row>
    <row r="722" spans="1:6" ht="14.25" customHeight="1" x14ac:dyDescent="0.25">
      <c r="A722" s="36" t="s">
        <v>823</v>
      </c>
      <c r="B722" s="46" t="s">
        <v>47</v>
      </c>
      <c r="C722" s="36" t="s">
        <v>740</v>
      </c>
      <c r="D722" s="36" t="s">
        <v>80</v>
      </c>
      <c r="E722" s="47">
        <v>46272</v>
      </c>
      <c r="F722" s="94" t="str">
        <f t="shared" si="11"/>
        <v>0</v>
      </c>
    </row>
    <row r="723" spans="1:6" ht="14.25" customHeight="1" x14ac:dyDescent="0.25">
      <c r="A723" s="36" t="s">
        <v>824</v>
      </c>
      <c r="B723" s="46" t="s">
        <v>86</v>
      </c>
      <c r="C723" s="36" t="s">
        <v>740</v>
      </c>
      <c r="D723" s="36" t="s">
        <v>80</v>
      </c>
      <c r="E723" s="47">
        <v>121308</v>
      </c>
      <c r="F723" s="94" t="str">
        <f t="shared" si="11"/>
        <v>0</v>
      </c>
    </row>
    <row r="724" spans="1:6" ht="14.25" customHeight="1" x14ac:dyDescent="0.25">
      <c r="A724" s="36" t="s">
        <v>825</v>
      </c>
      <c r="B724" s="46" t="s">
        <v>93</v>
      </c>
      <c r="C724" s="36" t="s">
        <v>740</v>
      </c>
      <c r="D724" s="36" t="s">
        <v>80</v>
      </c>
      <c r="E724" s="47">
        <v>94823</v>
      </c>
      <c r="F724" s="94" t="str">
        <f t="shared" si="11"/>
        <v>0</v>
      </c>
    </row>
    <row r="725" spans="1:6" ht="14.25" customHeight="1" x14ac:dyDescent="0.25">
      <c r="A725" s="36" t="s">
        <v>826</v>
      </c>
      <c r="B725" s="46" t="s">
        <v>93</v>
      </c>
      <c r="C725" s="36" t="s">
        <v>740</v>
      </c>
      <c r="D725" s="36" t="s">
        <v>80</v>
      </c>
      <c r="E725" s="47">
        <v>66256</v>
      </c>
      <c r="F725" s="94" t="str">
        <f t="shared" si="11"/>
        <v>0</v>
      </c>
    </row>
    <row r="726" spans="1:6" ht="14.25" customHeight="1" x14ac:dyDescent="0.25">
      <c r="A726" s="36" t="s">
        <v>827</v>
      </c>
      <c r="B726" s="46" t="s">
        <v>47</v>
      </c>
      <c r="C726" s="36" t="s">
        <v>740</v>
      </c>
      <c r="D726" s="36" t="s">
        <v>80</v>
      </c>
      <c r="E726" s="47">
        <v>124666</v>
      </c>
      <c r="F726" s="94" t="str">
        <f t="shared" si="11"/>
        <v>0</v>
      </c>
    </row>
    <row r="727" spans="1:6" ht="14.25" customHeight="1" x14ac:dyDescent="0.25">
      <c r="A727" s="36" t="s">
        <v>828</v>
      </c>
      <c r="B727" s="46" t="s">
        <v>88</v>
      </c>
      <c r="C727" s="36" t="s">
        <v>740</v>
      </c>
      <c r="D727" s="36" t="s">
        <v>80</v>
      </c>
      <c r="E727" s="47">
        <v>66573</v>
      </c>
      <c r="F727" s="94" t="str">
        <f t="shared" si="11"/>
        <v>0</v>
      </c>
    </row>
    <row r="728" spans="1:6" ht="14.25" customHeight="1" x14ac:dyDescent="0.25">
      <c r="A728" s="36" t="s">
        <v>829</v>
      </c>
      <c r="B728" s="46" t="s">
        <v>47</v>
      </c>
      <c r="C728" s="36" t="s">
        <v>740</v>
      </c>
      <c r="D728" s="36" t="s">
        <v>80</v>
      </c>
      <c r="E728" s="47">
        <v>100635</v>
      </c>
      <c r="F728" s="94" t="str">
        <f t="shared" si="11"/>
        <v>0</v>
      </c>
    </row>
    <row r="729" spans="1:6" ht="14.25" customHeight="1" x14ac:dyDescent="0.25">
      <c r="A729" s="36" t="s">
        <v>830</v>
      </c>
      <c r="B729" s="46" t="s">
        <v>63</v>
      </c>
      <c r="C729" s="36" t="s">
        <v>740</v>
      </c>
      <c r="D729" s="36" t="s">
        <v>80</v>
      </c>
      <c r="E729" s="47">
        <v>124180</v>
      </c>
      <c r="F729" s="94" t="str">
        <f t="shared" si="11"/>
        <v>0</v>
      </c>
    </row>
    <row r="730" spans="1:6" ht="14.25" customHeight="1" x14ac:dyDescent="0.25">
      <c r="A730" s="36" t="s">
        <v>831</v>
      </c>
      <c r="B730" s="46" t="s">
        <v>44</v>
      </c>
      <c r="C730" s="36" t="s">
        <v>740</v>
      </c>
      <c r="D730" s="36" t="s">
        <v>83</v>
      </c>
      <c r="E730" s="47">
        <v>79440</v>
      </c>
      <c r="F730" s="94" t="str">
        <f t="shared" si="11"/>
        <v>0</v>
      </c>
    </row>
    <row r="731" spans="1:6" ht="14.25" customHeight="1" x14ac:dyDescent="0.25">
      <c r="A731" s="36" t="s">
        <v>832</v>
      </c>
      <c r="B731" s="46" t="s">
        <v>47</v>
      </c>
      <c r="C731" s="36" t="s">
        <v>740</v>
      </c>
      <c r="D731" s="36" t="s">
        <v>80</v>
      </c>
      <c r="E731" s="47">
        <v>125922</v>
      </c>
      <c r="F731" s="94" t="str">
        <f t="shared" si="11"/>
        <v>0</v>
      </c>
    </row>
    <row r="732" spans="1:6" ht="14.25" customHeight="1" x14ac:dyDescent="0.25">
      <c r="A732" s="36" t="s">
        <v>833</v>
      </c>
      <c r="B732" s="46" t="s">
        <v>88</v>
      </c>
      <c r="C732" s="36" t="s">
        <v>740</v>
      </c>
      <c r="D732" s="36" t="s">
        <v>80</v>
      </c>
      <c r="E732" s="47">
        <v>86894</v>
      </c>
      <c r="F732" s="94" t="str">
        <f t="shared" si="11"/>
        <v>0</v>
      </c>
    </row>
    <row r="733" spans="1:6" ht="14.25" customHeight="1" x14ac:dyDescent="0.25">
      <c r="A733" s="36" t="s">
        <v>834</v>
      </c>
      <c r="B733" s="46" t="s">
        <v>88</v>
      </c>
      <c r="C733" s="36" t="s">
        <v>835</v>
      </c>
      <c r="D733" s="36" t="s">
        <v>80</v>
      </c>
      <c r="E733" s="47">
        <v>104593</v>
      </c>
      <c r="F733" s="94" t="str">
        <f t="shared" si="11"/>
        <v>0</v>
      </c>
    </row>
    <row r="734" spans="1:6" ht="14.25" customHeight="1" x14ac:dyDescent="0.25">
      <c r="A734" s="36" t="s">
        <v>836</v>
      </c>
      <c r="B734" s="46" t="s">
        <v>93</v>
      </c>
      <c r="C734" s="36" t="s">
        <v>835</v>
      </c>
      <c r="D734" s="36" t="s">
        <v>89</v>
      </c>
      <c r="E734" s="47">
        <v>88072</v>
      </c>
      <c r="F734" s="94" t="str">
        <f t="shared" si="11"/>
        <v>0</v>
      </c>
    </row>
    <row r="735" spans="1:6" ht="14.25" customHeight="1" x14ac:dyDescent="0.25">
      <c r="A735" s="36" t="s">
        <v>837</v>
      </c>
      <c r="B735" s="46" t="s">
        <v>63</v>
      </c>
      <c r="C735" s="36" t="s">
        <v>835</v>
      </c>
      <c r="D735" s="36" t="s">
        <v>83</v>
      </c>
      <c r="E735" s="47">
        <v>66922</v>
      </c>
      <c r="F735" s="94" t="str">
        <f t="shared" si="11"/>
        <v>0</v>
      </c>
    </row>
    <row r="736" spans="1:6" ht="14.25" customHeight="1" x14ac:dyDescent="0.25">
      <c r="A736" s="36" t="s">
        <v>838</v>
      </c>
      <c r="B736" s="46" t="s">
        <v>93</v>
      </c>
      <c r="C736" s="36" t="s">
        <v>835</v>
      </c>
      <c r="D736" s="36" t="s">
        <v>80</v>
      </c>
      <c r="E736" s="47">
        <v>119199</v>
      </c>
      <c r="F736" s="94" t="str">
        <f t="shared" si="11"/>
        <v>0</v>
      </c>
    </row>
    <row r="737" spans="1:6" ht="14.25" customHeight="1" x14ac:dyDescent="0.25">
      <c r="A737" s="36" t="s">
        <v>839</v>
      </c>
      <c r="B737" s="46" t="s">
        <v>63</v>
      </c>
      <c r="C737" s="36" t="s">
        <v>835</v>
      </c>
      <c r="D737" s="36" t="s">
        <v>83</v>
      </c>
      <c r="E737" s="47">
        <v>61387</v>
      </c>
      <c r="F737" s="94" t="str">
        <f t="shared" si="11"/>
        <v>0</v>
      </c>
    </row>
    <row r="738" spans="1:6" ht="14.25" customHeight="1" x14ac:dyDescent="0.25">
      <c r="A738" s="36" t="s">
        <v>840</v>
      </c>
      <c r="B738" s="46" t="s">
        <v>47</v>
      </c>
      <c r="C738" s="36" t="s">
        <v>841</v>
      </c>
      <c r="D738" s="36" t="s">
        <v>77</v>
      </c>
      <c r="E738" s="47">
        <v>126954</v>
      </c>
      <c r="F738" s="94" t="str">
        <f t="shared" si="11"/>
        <v>10000</v>
      </c>
    </row>
    <row r="739" spans="1:6" ht="14.25" customHeight="1" x14ac:dyDescent="0.25">
      <c r="A739" s="36" t="s">
        <v>842</v>
      </c>
      <c r="B739" s="46" t="s">
        <v>88</v>
      </c>
      <c r="C739" s="36" t="s">
        <v>841</v>
      </c>
      <c r="D739" s="36" t="s">
        <v>83</v>
      </c>
      <c r="E739" s="47">
        <v>54080</v>
      </c>
      <c r="F739" s="94" t="str">
        <f t="shared" si="11"/>
        <v>0</v>
      </c>
    </row>
    <row r="740" spans="1:6" ht="14.25" customHeight="1" x14ac:dyDescent="0.25">
      <c r="A740" s="36" t="s">
        <v>843</v>
      </c>
      <c r="B740" s="46" t="s">
        <v>47</v>
      </c>
      <c r="C740" s="36" t="s">
        <v>841</v>
      </c>
      <c r="D740" s="36" t="s">
        <v>80</v>
      </c>
      <c r="E740" s="47">
        <v>122888</v>
      </c>
      <c r="F740" s="94" t="str">
        <f t="shared" si="11"/>
        <v>0</v>
      </c>
    </row>
    <row r="741" spans="1:6" ht="14.25" customHeight="1" x14ac:dyDescent="0.25">
      <c r="A741" s="36" t="s">
        <v>844</v>
      </c>
      <c r="B741" s="46" t="s">
        <v>86</v>
      </c>
      <c r="C741" s="36" t="s">
        <v>841</v>
      </c>
      <c r="D741" s="36" t="s">
        <v>83</v>
      </c>
      <c r="E741" s="47">
        <v>110404</v>
      </c>
      <c r="F741" s="94" t="str">
        <f t="shared" si="11"/>
        <v>0</v>
      </c>
    </row>
    <row r="742" spans="1:6" ht="14.25" customHeight="1" x14ac:dyDescent="0.25">
      <c r="A742" s="36" t="s">
        <v>845</v>
      </c>
      <c r="B742" s="46" t="s">
        <v>88</v>
      </c>
      <c r="C742" s="36" t="s">
        <v>841</v>
      </c>
      <c r="D742" s="49"/>
      <c r="E742" s="47">
        <v>90253</v>
      </c>
      <c r="F742" s="94" t="str">
        <f t="shared" si="11"/>
        <v>0</v>
      </c>
    </row>
    <row r="743" spans="1:6" ht="14.25" customHeight="1" x14ac:dyDescent="0.25"/>
    <row r="744" spans="1:6" ht="14.25" customHeight="1" x14ac:dyDescent="0.25"/>
    <row r="745" spans="1:6" ht="14.25" customHeight="1" x14ac:dyDescent="0.25"/>
    <row r="746" spans="1:6" ht="14.25" customHeight="1" x14ac:dyDescent="0.25"/>
    <row r="747" spans="1:6" ht="14.25" customHeight="1" x14ac:dyDescent="0.25"/>
    <row r="748" spans="1:6" ht="14.25" customHeight="1" x14ac:dyDescent="0.25"/>
    <row r="749" spans="1:6" ht="14.25" customHeight="1" x14ac:dyDescent="0.25"/>
    <row r="750" spans="1:6" ht="14.25" customHeight="1" x14ac:dyDescent="0.25"/>
    <row r="751" spans="1:6" ht="14.25" customHeight="1" x14ac:dyDescent="0.25"/>
    <row r="752" spans="1:6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L2:L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selection activeCell="P5" sqref="P5"/>
    </sheetView>
  </sheetViews>
  <sheetFormatPr defaultColWidth="14.42578125" defaultRowHeight="15" customHeight="1" x14ac:dyDescent="0.25"/>
  <cols>
    <col min="1" max="1" width="5" customWidth="1"/>
    <col min="2" max="2" width="4.28515625" customWidth="1"/>
    <col min="3" max="10" width="6.5703125" customWidth="1"/>
    <col min="11" max="11" width="2.5703125" customWidth="1"/>
    <col min="12" max="12" width="4.7109375" customWidth="1"/>
    <col min="13" max="13" width="9.85546875" customWidth="1"/>
    <col min="14" max="14" width="10.28515625" customWidth="1"/>
    <col min="15" max="15" width="14.7109375" customWidth="1"/>
    <col min="16" max="16" width="15.42578125" customWidth="1"/>
    <col min="17" max="17" width="8.85546875" customWidth="1"/>
    <col min="18" max="25" width="8.7109375" customWidth="1"/>
  </cols>
  <sheetData>
    <row r="1" spans="1:17" ht="14.25" customHeight="1" x14ac:dyDescent="0.25">
      <c r="A1" s="36"/>
      <c r="B1" s="36"/>
      <c r="C1" s="104" t="s">
        <v>846</v>
      </c>
      <c r="D1" s="105"/>
      <c r="E1" s="105"/>
      <c r="F1" s="105"/>
      <c r="G1" s="105"/>
      <c r="H1" s="105"/>
      <c r="I1" s="105"/>
      <c r="J1" s="106"/>
      <c r="K1" s="36"/>
      <c r="L1" s="36"/>
      <c r="M1" s="50" t="s">
        <v>847</v>
      </c>
      <c r="N1" s="51" t="s">
        <v>848</v>
      </c>
      <c r="O1" s="51" t="s">
        <v>846</v>
      </c>
      <c r="P1" s="51" t="s">
        <v>849</v>
      </c>
      <c r="Q1" s="36"/>
    </row>
    <row r="2" spans="1:17" ht="14.25" customHeight="1" x14ac:dyDescent="0.25">
      <c r="A2" s="36"/>
      <c r="B2" s="36"/>
      <c r="C2" s="51">
        <v>1</v>
      </c>
      <c r="D2" s="51">
        <v>2</v>
      </c>
      <c r="E2" s="51">
        <v>3</v>
      </c>
      <c r="F2" s="51">
        <v>4</v>
      </c>
      <c r="G2" s="51">
        <v>5</v>
      </c>
      <c r="H2" s="51">
        <v>6</v>
      </c>
      <c r="I2" s="51">
        <v>7</v>
      </c>
      <c r="J2" s="51">
        <v>8</v>
      </c>
      <c r="K2" s="36"/>
      <c r="L2" s="36"/>
      <c r="M2" s="36" t="s">
        <v>850</v>
      </c>
      <c r="N2" s="46">
        <v>5</v>
      </c>
      <c r="O2" s="46">
        <v>4</v>
      </c>
      <c r="P2" s="48">
        <f>INDEX($C$3:$J$7, MATCH(N2, $B$3:$B$7,0), MATCH(O2, $C$2:$J$2, 0))</f>
        <v>31.49</v>
      </c>
      <c r="Q2" s="52">
        <f t="shared" ref="Q2:Q501" si="0">VLOOKUP(N2,$B$2:$J$7,O2+1,0)</f>
        <v>31.49</v>
      </c>
    </row>
    <row r="3" spans="1:17" ht="14.25" customHeight="1" x14ac:dyDescent="0.25">
      <c r="A3" s="107" t="s">
        <v>848</v>
      </c>
      <c r="B3" s="51">
        <v>1</v>
      </c>
      <c r="C3" s="53">
        <v>10.69</v>
      </c>
      <c r="D3" s="53">
        <v>12.790000000000001</v>
      </c>
      <c r="E3" s="53">
        <v>15.290000000000001</v>
      </c>
      <c r="F3" s="53">
        <v>18.29</v>
      </c>
      <c r="G3" s="53">
        <v>21.889999999999997</v>
      </c>
      <c r="H3" s="53">
        <v>26.29</v>
      </c>
      <c r="I3" s="53">
        <v>31.49</v>
      </c>
      <c r="J3" s="53">
        <v>37.79</v>
      </c>
      <c r="K3" s="36"/>
      <c r="L3" s="36"/>
      <c r="M3" s="36" t="s">
        <v>851</v>
      </c>
      <c r="N3" s="46">
        <v>1</v>
      </c>
      <c r="O3" s="46">
        <v>3</v>
      </c>
      <c r="P3" s="48">
        <f t="shared" ref="P3:P66" si="1">INDEX($C$3:$J$7, MATCH(N3, $B$3:$B$7,0), MATCH(O3, $C$2:$J$2, 0))</f>
        <v>15.290000000000001</v>
      </c>
      <c r="Q3" s="52">
        <f t="shared" si="0"/>
        <v>15.290000000000001</v>
      </c>
    </row>
    <row r="4" spans="1:17" ht="14.25" customHeight="1" x14ac:dyDescent="0.25">
      <c r="A4" s="108"/>
      <c r="B4" s="51">
        <v>2</v>
      </c>
      <c r="C4" s="53">
        <v>12.29</v>
      </c>
      <c r="D4" s="53">
        <v>14.69</v>
      </c>
      <c r="E4" s="53">
        <v>17.59</v>
      </c>
      <c r="F4" s="53">
        <v>21.09</v>
      </c>
      <c r="G4" s="53">
        <v>25.29</v>
      </c>
      <c r="H4" s="53">
        <v>30.29</v>
      </c>
      <c r="I4" s="53">
        <v>36.29</v>
      </c>
      <c r="J4" s="53">
        <v>43.49</v>
      </c>
      <c r="K4" s="36"/>
      <c r="L4" s="36"/>
      <c r="M4" s="36" t="s">
        <v>852</v>
      </c>
      <c r="N4" s="46">
        <v>4</v>
      </c>
      <c r="O4" s="46">
        <v>2</v>
      </c>
      <c r="P4" s="48">
        <f t="shared" si="1"/>
        <v>20.29</v>
      </c>
      <c r="Q4" s="52">
        <f t="shared" si="0"/>
        <v>20.29</v>
      </c>
    </row>
    <row r="5" spans="1:17" ht="14.25" customHeight="1" x14ac:dyDescent="0.25">
      <c r="A5" s="108"/>
      <c r="B5" s="51">
        <v>3</v>
      </c>
      <c r="C5" s="53">
        <v>14.19</v>
      </c>
      <c r="D5" s="53">
        <v>16.989999999999998</v>
      </c>
      <c r="E5" s="53">
        <v>20.389999999999997</v>
      </c>
      <c r="F5" s="53">
        <v>24.49</v>
      </c>
      <c r="G5" s="53">
        <v>29.389999999999997</v>
      </c>
      <c r="H5" s="53">
        <v>35.29</v>
      </c>
      <c r="I5" s="53">
        <v>42.29</v>
      </c>
      <c r="J5" s="53">
        <v>50.690000000000005</v>
      </c>
      <c r="K5" s="36"/>
      <c r="L5" s="36"/>
      <c r="M5" s="36" t="s">
        <v>853</v>
      </c>
      <c r="N5" s="46">
        <v>4</v>
      </c>
      <c r="O5" s="46">
        <v>2</v>
      </c>
      <c r="P5" s="48">
        <f t="shared" si="1"/>
        <v>20.29</v>
      </c>
      <c r="Q5" s="52">
        <f t="shared" si="0"/>
        <v>20.29</v>
      </c>
    </row>
    <row r="6" spans="1:17" ht="14.25" customHeight="1" x14ac:dyDescent="0.25">
      <c r="A6" s="108"/>
      <c r="B6" s="51">
        <v>4</v>
      </c>
      <c r="C6" s="53">
        <v>16.89</v>
      </c>
      <c r="D6" s="53">
        <v>20.29</v>
      </c>
      <c r="E6" s="53">
        <v>24.29</v>
      </c>
      <c r="F6" s="53">
        <v>29.09</v>
      </c>
      <c r="G6" s="53">
        <v>34.89</v>
      </c>
      <c r="H6" s="53">
        <v>41.89</v>
      </c>
      <c r="I6" s="53">
        <v>50.29</v>
      </c>
      <c r="J6" s="53">
        <v>60.29</v>
      </c>
      <c r="K6" s="36"/>
      <c r="L6" s="36"/>
      <c r="M6" s="36" t="s">
        <v>854</v>
      </c>
      <c r="N6" s="46">
        <v>2</v>
      </c>
      <c r="O6" s="46">
        <v>2</v>
      </c>
      <c r="P6" s="48">
        <f t="shared" si="1"/>
        <v>14.69</v>
      </c>
      <c r="Q6" s="52">
        <f t="shared" si="0"/>
        <v>14.69</v>
      </c>
    </row>
    <row r="7" spans="1:17" ht="14.25" customHeight="1" x14ac:dyDescent="0.25">
      <c r="A7" s="109"/>
      <c r="B7" s="51">
        <v>5</v>
      </c>
      <c r="C7" s="53">
        <v>18.29</v>
      </c>
      <c r="D7" s="53">
        <v>21.889999999999997</v>
      </c>
      <c r="E7" s="53">
        <v>26.29</v>
      </c>
      <c r="F7" s="53">
        <v>31.49</v>
      </c>
      <c r="G7" s="53">
        <v>37.79</v>
      </c>
      <c r="H7" s="53">
        <v>45.29</v>
      </c>
      <c r="I7" s="53">
        <v>54.29</v>
      </c>
      <c r="J7" s="53">
        <v>65.089999999999989</v>
      </c>
      <c r="K7" s="36"/>
      <c r="L7" s="36"/>
      <c r="M7" s="36" t="s">
        <v>855</v>
      </c>
      <c r="N7" s="46">
        <v>4</v>
      </c>
      <c r="O7" s="46">
        <v>5</v>
      </c>
      <c r="P7" s="48">
        <f t="shared" si="1"/>
        <v>34.89</v>
      </c>
      <c r="Q7" s="52">
        <f t="shared" si="0"/>
        <v>34.89</v>
      </c>
    </row>
    <row r="8" spans="1:17" ht="14.25" customHeight="1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 t="s">
        <v>856</v>
      </c>
      <c r="N8" s="46">
        <v>5</v>
      </c>
      <c r="O8" s="46">
        <v>3</v>
      </c>
      <c r="P8" s="48">
        <f t="shared" si="1"/>
        <v>26.29</v>
      </c>
      <c r="Q8" s="52">
        <f t="shared" si="0"/>
        <v>26.29</v>
      </c>
    </row>
    <row r="9" spans="1:17" ht="14.25" customHeight="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 t="s">
        <v>857</v>
      </c>
      <c r="N9" s="46">
        <v>3</v>
      </c>
      <c r="O9" s="46">
        <v>1</v>
      </c>
      <c r="P9" s="48">
        <f t="shared" si="1"/>
        <v>14.19</v>
      </c>
      <c r="Q9" s="52">
        <f t="shared" si="0"/>
        <v>14.19</v>
      </c>
    </row>
    <row r="10" spans="1:17" ht="14.25" customHeight="1" x14ac:dyDescent="0.25">
      <c r="A10" s="36"/>
      <c r="B10" s="36"/>
      <c r="C10" s="36" t="s">
        <v>858</v>
      </c>
      <c r="D10" s="36"/>
      <c r="E10" s="36"/>
      <c r="F10" s="36"/>
      <c r="G10" s="36"/>
      <c r="H10" s="36"/>
      <c r="I10" s="36"/>
      <c r="J10" s="36"/>
      <c r="K10" s="36"/>
      <c r="L10" s="36"/>
      <c r="M10" s="36" t="s">
        <v>859</v>
      </c>
      <c r="N10" s="46">
        <v>4</v>
      </c>
      <c r="O10" s="46">
        <v>3</v>
      </c>
      <c r="P10" s="48">
        <f t="shared" si="1"/>
        <v>24.29</v>
      </c>
      <c r="Q10" s="52">
        <f t="shared" si="0"/>
        <v>24.29</v>
      </c>
    </row>
    <row r="11" spans="1:17" ht="14.25" customHeight="1" x14ac:dyDescent="0.25">
      <c r="A11" s="36"/>
      <c r="B11" s="36"/>
      <c r="C11" s="36" t="s">
        <v>860</v>
      </c>
      <c r="D11" s="53"/>
      <c r="E11" s="36"/>
      <c r="F11" s="36"/>
      <c r="G11" s="36"/>
      <c r="H11" s="36"/>
      <c r="I11" s="36"/>
      <c r="J11" s="36"/>
      <c r="K11" s="36"/>
      <c r="L11" s="36"/>
      <c r="M11" s="36" t="s">
        <v>861</v>
      </c>
      <c r="N11" s="46">
        <v>2</v>
      </c>
      <c r="O11" s="46">
        <v>3</v>
      </c>
      <c r="P11" s="48">
        <f t="shared" si="1"/>
        <v>17.59</v>
      </c>
      <c r="Q11" s="52">
        <f t="shared" si="0"/>
        <v>17.59</v>
      </c>
    </row>
    <row r="12" spans="1:17" ht="14.25" customHeight="1" x14ac:dyDescent="0.25">
      <c r="A12" s="36"/>
      <c r="B12" s="36"/>
      <c r="C12" s="36"/>
      <c r="D12" s="53"/>
      <c r="E12" s="36"/>
      <c r="F12" s="36"/>
      <c r="G12" s="36"/>
      <c r="H12" s="36"/>
      <c r="I12" s="36"/>
      <c r="J12" s="36"/>
      <c r="K12" s="36"/>
      <c r="L12" s="36"/>
      <c r="M12" s="36" t="s">
        <v>862</v>
      </c>
      <c r="N12" s="46">
        <v>1</v>
      </c>
      <c r="O12" s="46">
        <v>8</v>
      </c>
      <c r="P12" s="48">
        <f t="shared" si="1"/>
        <v>37.79</v>
      </c>
      <c r="Q12" s="52">
        <f t="shared" si="0"/>
        <v>37.79</v>
      </c>
    </row>
    <row r="13" spans="1:17" ht="14.25" customHeight="1" x14ac:dyDescent="0.25">
      <c r="A13" s="36"/>
      <c r="B13" s="36"/>
      <c r="C13" s="36"/>
      <c r="D13" s="53"/>
      <c r="E13" s="36"/>
      <c r="F13" s="36"/>
      <c r="G13" s="36"/>
      <c r="H13" s="36"/>
      <c r="I13" s="36"/>
      <c r="J13" s="36"/>
      <c r="K13" s="36"/>
      <c r="L13" s="36"/>
      <c r="M13" s="36" t="s">
        <v>863</v>
      </c>
      <c r="N13" s="46">
        <v>5</v>
      </c>
      <c r="O13" s="46">
        <v>1</v>
      </c>
      <c r="P13" s="48">
        <f t="shared" si="1"/>
        <v>18.29</v>
      </c>
      <c r="Q13" s="52">
        <f t="shared" si="0"/>
        <v>18.29</v>
      </c>
    </row>
    <row r="14" spans="1:17" ht="14.25" customHeight="1" x14ac:dyDescent="0.25">
      <c r="A14" s="36"/>
      <c r="B14" s="36"/>
      <c r="C14" s="36"/>
      <c r="D14" s="53"/>
      <c r="E14" s="36"/>
      <c r="F14" s="36"/>
      <c r="G14" s="36"/>
      <c r="H14" s="36"/>
      <c r="I14" s="36"/>
      <c r="J14" s="36"/>
      <c r="K14" s="36"/>
      <c r="L14" s="36"/>
      <c r="M14" s="36" t="s">
        <v>864</v>
      </c>
      <c r="N14" s="46">
        <v>1</v>
      </c>
      <c r="O14" s="46">
        <v>8</v>
      </c>
      <c r="P14" s="48">
        <f t="shared" si="1"/>
        <v>37.79</v>
      </c>
      <c r="Q14" s="52">
        <f t="shared" si="0"/>
        <v>37.79</v>
      </c>
    </row>
    <row r="15" spans="1:17" ht="14.25" customHeight="1" x14ac:dyDescent="0.25">
      <c r="A15" s="36"/>
      <c r="B15" s="36"/>
      <c r="C15" s="36"/>
      <c r="D15" s="53"/>
      <c r="E15" s="36"/>
      <c r="F15" s="36"/>
      <c r="G15" s="36"/>
      <c r="H15" s="36"/>
      <c r="I15" s="36"/>
      <c r="J15" s="36"/>
      <c r="K15" s="36"/>
      <c r="L15" s="36"/>
      <c r="M15" s="36" t="s">
        <v>865</v>
      </c>
      <c r="N15" s="46">
        <v>5</v>
      </c>
      <c r="O15" s="46">
        <v>7</v>
      </c>
      <c r="P15" s="48">
        <f t="shared" si="1"/>
        <v>54.29</v>
      </c>
      <c r="Q15" s="52">
        <f t="shared" si="0"/>
        <v>54.29</v>
      </c>
    </row>
    <row r="16" spans="1:17" ht="14.25" customHeight="1" x14ac:dyDescent="0.25">
      <c r="A16" s="36"/>
      <c r="B16" s="36"/>
      <c r="C16" s="36"/>
      <c r="D16" s="53"/>
      <c r="E16" s="36"/>
      <c r="F16" s="36"/>
      <c r="G16" s="36"/>
      <c r="H16" s="36"/>
      <c r="I16" s="36"/>
      <c r="J16" s="36"/>
      <c r="K16" s="36"/>
      <c r="L16" s="36"/>
      <c r="M16" s="36" t="s">
        <v>866</v>
      </c>
      <c r="N16" s="46">
        <v>2</v>
      </c>
      <c r="O16" s="46">
        <v>4</v>
      </c>
      <c r="P16" s="48">
        <f t="shared" si="1"/>
        <v>21.09</v>
      </c>
      <c r="Q16" s="52">
        <f t="shared" si="0"/>
        <v>21.09</v>
      </c>
    </row>
    <row r="17" spans="1:17" ht="14.25" customHeight="1" x14ac:dyDescent="0.25">
      <c r="A17" s="36"/>
      <c r="B17" s="36"/>
      <c r="C17" s="36"/>
      <c r="D17" s="53"/>
      <c r="E17" s="36"/>
      <c r="F17" s="36"/>
      <c r="G17" s="36"/>
      <c r="H17" s="36"/>
      <c r="I17" s="36"/>
      <c r="J17" s="36"/>
      <c r="K17" s="36"/>
      <c r="L17" s="36"/>
      <c r="M17" s="36" t="s">
        <v>867</v>
      </c>
      <c r="N17" s="46">
        <v>1</v>
      </c>
      <c r="O17" s="46">
        <v>6</v>
      </c>
      <c r="P17" s="48">
        <f t="shared" si="1"/>
        <v>26.29</v>
      </c>
      <c r="Q17" s="52">
        <f t="shared" si="0"/>
        <v>26.29</v>
      </c>
    </row>
    <row r="18" spans="1:17" ht="14.25" customHeight="1" x14ac:dyDescent="0.25">
      <c r="A18" s="36"/>
      <c r="B18" s="36"/>
      <c r="C18" s="36"/>
      <c r="D18" s="53"/>
      <c r="E18" s="36"/>
      <c r="F18" s="36"/>
      <c r="G18" s="36"/>
      <c r="H18" s="36"/>
      <c r="I18" s="36"/>
      <c r="J18" s="36"/>
      <c r="K18" s="36"/>
      <c r="L18" s="36"/>
      <c r="M18" s="36" t="s">
        <v>868</v>
      </c>
      <c r="N18" s="46">
        <v>1</v>
      </c>
      <c r="O18" s="46">
        <v>3</v>
      </c>
      <c r="P18" s="48">
        <f t="shared" si="1"/>
        <v>15.290000000000001</v>
      </c>
      <c r="Q18" s="52">
        <f t="shared" si="0"/>
        <v>15.290000000000001</v>
      </c>
    </row>
    <row r="19" spans="1:17" ht="14.25" customHeight="1" x14ac:dyDescent="0.25">
      <c r="A19" s="36"/>
      <c r="B19" s="36"/>
      <c r="C19" s="36"/>
      <c r="D19" s="53"/>
      <c r="E19" s="36"/>
      <c r="F19" s="36"/>
      <c r="G19" s="36"/>
      <c r="H19" s="36"/>
      <c r="I19" s="36"/>
      <c r="J19" s="36"/>
      <c r="K19" s="36"/>
      <c r="L19" s="36"/>
      <c r="M19" s="36" t="s">
        <v>869</v>
      </c>
      <c r="N19" s="46">
        <v>5</v>
      </c>
      <c r="O19" s="46">
        <v>2</v>
      </c>
      <c r="P19" s="48">
        <f t="shared" si="1"/>
        <v>21.889999999999997</v>
      </c>
      <c r="Q19" s="52">
        <f t="shared" si="0"/>
        <v>21.889999999999997</v>
      </c>
    </row>
    <row r="20" spans="1:17" ht="14.25" customHeight="1" x14ac:dyDescent="0.25">
      <c r="A20" s="36"/>
      <c r="B20" s="36"/>
      <c r="C20" s="36"/>
      <c r="D20" s="53"/>
      <c r="E20" s="36"/>
      <c r="F20" s="36"/>
      <c r="G20" s="36"/>
      <c r="H20" s="36"/>
      <c r="I20" s="36"/>
      <c r="J20" s="36"/>
      <c r="K20" s="36"/>
      <c r="L20" s="36"/>
      <c r="M20" s="36" t="s">
        <v>870</v>
      </c>
      <c r="N20" s="46">
        <v>4</v>
      </c>
      <c r="O20" s="46">
        <v>7</v>
      </c>
      <c r="P20" s="48">
        <f t="shared" si="1"/>
        <v>50.29</v>
      </c>
      <c r="Q20" s="52">
        <f t="shared" si="0"/>
        <v>50.29</v>
      </c>
    </row>
    <row r="21" spans="1:17" ht="14.25" customHeight="1" x14ac:dyDescent="0.25">
      <c r="A21" s="36"/>
      <c r="B21" s="36"/>
      <c r="C21" s="36"/>
      <c r="D21" s="53"/>
      <c r="E21" s="36"/>
      <c r="F21" s="36"/>
      <c r="G21" s="36"/>
      <c r="H21" s="36"/>
      <c r="I21" s="36"/>
      <c r="J21" s="36"/>
      <c r="K21" s="36"/>
      <c r="L21" s="36"/>
      <c r="M21" s="36" t="s">
        <v>871</v>
      </c>
      <c r="N21" s="46">
        <v>5</v>
      </c>
      <c r="O21" s="46">
        <v>2</v>
      </c>
      <c r="P21" s="48">
        <f t="shared" si="1"/>
        <v>21.889999999999997</v>
      </c>
      <c r="Q21" s="52">
        <f t="shared" si="0"/>
        <v>21.889999999999997</v>
      </c>
    </row>
    <row r="22" spans="1:17" ht="14.25" customHeight="1" x14ac:dyDescent="0.25">
      <c r="A22" s="36"/>
      <c r="B22" s="36"/>
      <c r="C22" s="36"/>
      <c r="D22" s="53"/>
      <c r="E22" s="36"/>
      <c r="F22" s="36"/>
      <c r="G22" s="36"/>
      <c r="H22" s="36"/>
      <c r="I22" s="36"/>
      <c r="J22" s="36"/>
      <c r="K22" s="36"/>
      <c r="L22" s="36"/>
      <c r="M22" s="36" t="s">
        <v>872</v>
      </c>
      <c r="N22" s="46">
        <v>1</v>
      </c>
      <c r="O22" s="46">
        <v>3</v>
      </c>
      <c r="P22" s="48">
        <f t="shared" si="1"/>
        <v>15.290000000000001</v>
      </c>
      <c r="Q22" s="52">
        <f t="shared" si="0"/>
        <v>15.290000000000001</v>
      </c>
    </row>
    <row r="23" spans="1:17" ht="14.25" customHeight="1" x14ac:dyDescent="0.25">
      <c r="A23" s="36"/>
      <c r="B23" s="36"/>
      <c r="C23" s="36"/>
      <c r="D23" s="53"/>
      <c r="E23" s="36"/>
      <c r="F23" s="36"/>
      <c r="G23" s="36"/>
      <c r="H23" s="36"/>
      <c r="I23" s="36"/>
      <c r="J23" s="36"/>
      <c r="K23" s="36"/>
      <c r="L23" s="36"/>
      <c r="M23" s="36" t="s">
        <v>873</v>
      </c>
      <c r="N23" s="46">
        <v>5</v>
      </c>
      <c r="O23" s="46">
        <v>7</v>
      </c>
      <c r="P23" s="48">
        <f t="shared" si="1"/>
        <v>54.29</v>
      </c>
      <c r="Q23" s="52">
        <f t="shared" si="0"/>
        <v>54.29</v>
      </c>
    </row>
    <row r="24" spans="1:17" ht="14.25" customHeight="1" x14ac:dyDescent="0.25">
      <c r="A24" s="36"/>
      <c r="B24" s="36"/>
      <c r="C24" s="36"/>
      <c r="D24" s="53"/>
      <c r="E24" s="36"/>
      <c r="F24" s="36"/>
      <c r="G24" s="36"/>
      <c r="H24" s="36"/>
      <c r="I24" s="36"/>
      <c r="J24" s="36"/>
      <c r="K24" s="36"/>
      <c r="L24" s="36"/>
      <c r="M24" s="36" t="s">
        <v>874</v>
      </c>
      <c r="N24" s="46">
        <v>4</v>
      </c>
      <c r="O24" s="46">
        <v>3</v>
      </c>
      <c r="P24" s="48">
        <f t="shared" si="1"/>
        <v>24.29</v>
      </c>
      <c r="Q24" s="52">
        <f t="shared" si="0"/>
        <v>24.29</v>
      </c>
    </row>
    <row r="25" spans="1:17" ht="14.25" customHeight="1" x14ac:dyDescent="0.25">
      <c r="A25" s="36"/>
      <c r="B25" s="36"/>
      <c r="C25" s="36"/>
      <c r="D25" s="53"/>
      <c r="E25" s="36"/>
      <c r="F25" s="36"/>
      <c r="G25" s="36"/>
      <c r="H25" s="36"/>
      <c r="I25" s="36"/>
      <c r="J25" s="36"/>
      <c r="K25" s="36"/>
      <c r="L25" s="36"/>
      <c r="M25" s="36" t="s">
        <v>875</v>
      </c>
      <c r="N25" s="46">
        <v>4</v>
      </c>
      <c r="O25" s="46">
        <v>5</v>
      </c>
      <c r="P25" s="48">
        <f t="shared" si="1"/>
        <v>34.89</v>
      </c>
      <c r="Q25" s="52">
        <f t="shared" si="0"/>
        <v>34.89</v>
      </c>
    </row>
    <row r="26" spans="1:17" ht="14.25" customHeight="1" x14ac:dyDescent="0.25">
      <c r="A26" s="36"/>
      <c r="B26" s="36"/>
      <c r="C26" s="36"/>
      <c r="D26" s="53"/>
      <c r="E26" s="36"/>
      <c r="F26" s="36"/>
      <c r="G26" s="36"/>
      <c r="H26" s="36"/>
      <c r="I26" s="36"/>
      <c r="J26" s="36"/>
      <c r="K26" s="36"/>
      <c r="L26" s="36"/>
      <c r="M26" s="36" t="s">
        <v>876</v>
      </c>
      <c r="N26" s="46">
        <v>4</v>
      </c>
      <c r="O26" s="46">
        <v>2</v>
      </c>
      <c r="P26" s="48">
        <f t="shared" si="1"/>
        <v>20.29</v>
      </c>
      <c r="Q26" s="52">
        <f t="shared" si="0"/>
        <v>20.29</v>
      </c>
    </row>
    <row r="27" spans="1:17" ht="14.25" customHeight="1" x14ac:dyDescent="0.25">
      <c r="A27" s="36"/>
      <c r="B27" s="36"/>
      <c r="C27" s="36"/>
      <c r="D27" s="53"/>
      <c r="E27" s="36"/>
      <c r="F27" s="36"/>
      <c r="G27" s="36"/>
      <c r="H27" s="36"/>
      <c r="I27" s="36"/>
      <c r="J27" s="36"/>
      <c r="K27" s="36"/>
      <c r="L27" s="36"/>
      <c r="M27" s="36" t="s">
        <v>877</v>
      </c>
      <c r="N27" s="46">
        <v>5</v>
      </c>
      <c r="O27" s="46">
        <v>7</v>
      </c>
      <c r="P27" s="48">
        <f t="shared" si="1"/>
        <v>54.29</v>
      </c>
      <c r="Q27" s="52">
        <f t="shared" si="0"/>
        <v>54.29</v>
      </c>
    </row>
    <row r="28" spans="1:17" ht="14.25" customHeight="1" x14ac:dyDescent="0.25">
      <c r="A28" s="36"/>
      <c r="B28" s="36"/>
      <c r="C28" s="36"/>
      <c r="D28" s="53"/>
      <c r="E28" s="36"/>
      <c r="F28" s="36"/>
      <c r="G28" s="36"/>
      <c r="H28" s="36"/>
      <c r="I28" s="36"/>
      <c r="J28" s="36"/>
      <c r="K28" s="36"/>
      <c r="L28" s="36"/>
      <c r="M28" s="36" t="s">
        <v>878</v>
      </c>
      <c r="N28" s="46">
        <v>2</v>
      </c>
      <c r="O28" s="46">
        <v>6</v>
      </c>
      <c r="P28" s="48">
        <f t="shared" si="1"/>
        <v>30.29</v>
      </c>
      <c r="Q28" s="52">
        <f t="shared" si="0"/>
        <v>30.29</v>
      </c>
    </row>
    <row r="29" spans="1:17" ht="14.25" customHeight="1" x14ac:dyDescent="0.25">
      <c r="A29" s="36"/>
      <c r="B29" s="36"/>
      <c r="C29" s="36"/>
      <c r="D29" s="53"/>
      <c r="E29" s="36"/>
      <c r="F29" s="36"/>
      <c r="G29" s="36"/>
      <c r="H29" s="36"/>
      <c r="I29" s="36"/>
      <c r="J29" s="36"/>
      <c r="K29" s="36"/>
      <c r="L29" s="36"/>
      <c r="M29" s="36" t="s">
        <v>879</v>
      </c>
      <c r="N29" s="46">
        <v>4</v>
      </c>
      <c r="O29" s="46">
        <v>1</v>
      </c>
      <c r="P29" s="48">
        <f t="shared" si="1"/>
        <v>16.89</v>
      </c>
      <c r="Q29" s="52">
        <f t="shared" si="0"/>
        <v>16.89</v>
      </c>
    </row>
    <row r="30" spans="1:17" ht="14.25" customHeight="1" x14ac:dyDescent="0.25">
      <c r="A30" s="36"/>
      <c r="B30" s="36"/>
      <c r="C30" s="36"/>
      <c r="D30" s="53"/>
      <c r="E30" s="36"/>
      <c r="F30" s="36"/>
      <c r="G30" s="36"/>
      <c r="H30" s="36"/>
      <c r="I30" s="36"/>
      <c r="J30" s="36"/>
      <c r="K30" s="36"/>
      <c r="L30" s="36"/>
      <c r="M30" s="36" t="s">
        <v>880</v>
      </c>
      <c r="N30" s="46">
        <v>5</v>
      </c>
      <c r="O30" s="46">
        <v>1</v>
      </c>
      <c r="P30" s="48">
        <f t="shared" si="1"/>
        <v>18.29</v>
      </c>
      <c r="Q30" s="52">
        <f t="shared" si="0"/>
        <v>18.29</v>
      </c>
    </row>
    <row r="31" spans="1:17" ht="14.25" customHeight="1" x14ac:dyDescent="0.25">
      <c r="A31" s="36"/>
      <c r="B31" s="36"/>
      <c r="C31" s="36"/>
      <c r="D31" s="53"/>
      <c r="E31" s="36"/>
      <c r="F31" s="36"/>
      <c r="G31" s="36"/>
      <c r="H31" s="36"/>
      <c r="I31" s="36"/>
      <c r="J31" s="36"/>
      <c r="K31" s="36"/>
      <c r="L31" s="36"/>
      <c r="M31" s="36" t="s">
        <v>881</v>
      </c>
      <c r="N31" s="46">
        <v>4</v>
      </c>
      <c r="O31" s="46">
        <v>6</v>
      </c>
      <c r="P31" s="48">
        <f t="shared" si="1"/>
        <v>41.89</v>
      </c>
      <c r="Q31" s="52">
        <f t="shared" si="0"/>
        <v>41.89</v>
      </c>
    </row>
    <row r="32" spans="1:17" ht="14.25" customHeight="1" x14ac:dyDescent="0.25">
      <c r="A32" s="36"/>
      <c r="B32" s="36"/>
      <c r="C32" s="36"/>
      <c r="D32" s="53"/>
      <c r="E32" s="36"/>
      <c r="F32" s="36"/>
      <c r="G32" s="36"/>
      <c r="H32" s="36"/>
      <c r="I32" s="36"/>
      <c r="J32" s="36"/>
      <c r="K32" s="36"/>
      <c r="L32" s="36"/>
      <c r="M32" s="36" t="s">
        <v>882</v>
      </c>
      <c r="N32" s="46">
        <v>3</v>
      </c>
      <c r="O32" s="46">
        <v>2</v>
      </c>
      <c r="P32" s="48">
        <f t="shared" si="1"/>
        <v>16.989999999999998</v>
      </c>
      <c r="Q32" s="52">
        <f t="shared" si="0"/>
        <v>16.989999999999998</v>
      </c>
    </row>
    <row r="33" spans="1:17" ht="14.25" customHeight="1" x14ac:dyDescent="0.25">
      <c r="A33" s="36"/>
      <c r="B33" s="36"/>
      <c r="C33" s="36"/>
      <c r="D33" s="53"/>
      <c r="E33" s="36"/>
      <c r="F33" s="36"/>
      <c r="G33" s="36"/>
      <c r="H33" s="36"/>
      <c r="I33" s="36"/>
      <c r="J33" s="36"/>
      <c r="K33" s="36"/>
      <c r="L33" s="36"/>
      <c r="M33" s="36" t="s">
        <v>883</v>
      </c>
      <c r="N33" s="46">
        <v>3</v>
      </c>
      <c r="O33" s="46">
        <v>7</v>
      </c>
      <c r="P33" s="48">
        <f t="shared" si="1"/>
        <v>42.29</v>
      </c>
      <c r="Q33" s="52">
        <f t="shared" si="0"/>
        <v>42.29</v>
      </c>
    </row>
    <row r="34" spans="1:17" ht="14.25" customHeight="1" x14ac:dyDescent="0.25">
      <c r="A34" s="36"/>
      <c r="B34" s="36"/>
      <c r="C34" s="36"/>
      <c r="D34" s="53"/>
      <c r="E34" s="36"/>
      <c r="F34" s="36"/>
      <c r="G34" s="36"/>
      <c r="H34" s="36"/>
      <c r="I34" s="36"/>
      <c r="J34" s="36"/>
      <c r="K34" s="36"/>
      <c r="L34" s="36"/>
      <c r="M34" s="36" t="s">
        <v>884</v>
      </c>
      <c r="N34" s="46">
        <v>5</v>
      </c>
      <c r="O34" s="46">
        <v>2</v>
      </c>
      <c r="P34" s="48">
        <f t="shared" si="1"/>
        <v>21.889999999999997</v>
      </c>
      <c r="Q34" s="52">
        <f t="shared" si="0"/>
        <v>21.889999999999997</v>
      </c>
    </row>
    <row r="35" spans="1:17" ht="14.25" customHeight="1" x14ac:dyDescent="0.25">
      <c r="A35" s="36"/>
      <c r="B35" s="36"/>
      <c r="C35" s="36"/>
      <c r="D35" s="53"/>
      <c r="E35" s="36"/>
      <c r="F35" s="36"/>
      <c r="G35" s="36"/>
      <c r="H35" s="36"/>
      <c r="I35" s="36"/>
      <c r="J35" s="36"/>
      <c r="K35" s="36"/>
      <c r="L35" s="36"/>
      <c r="M35" s="36" t="s">
        <v>885</v>
      </c>
      <c r="N35" s="46">
        <v>2</v>
      </c>
      <c r="O35" s="46">
        <v>5</v>
      </c>
      <c r="P35" s="48">
        <f t="shared" si="1"/>
        <v>25.29</v>
      </c>
      <c r="Q35" s="52">
        <f t="shared" si="0"/>
        <v>25.29</v>
      </c>
    </row>
    <row r="36" spans="1:17" ht="14.25" customHeight="1" x14ac:dyDescent="0.25">
      <c r="A36" s="36"/>
      <c r="B36" s="36"/>
      <c r="C36" s="36"/>
      <c r="D36" s="53"/>
      <c r="E36" s="36"/>
      <c r="F36" s="36"/>
      <c r="G36" s="36"/>
      <c r="H36" s="36"/>
      <c r="I36" s="36"/>
      <c r="J36" s="36"/>
      <c r="K36" s="36"/>
      <c r="L36" s="36"/>
      <c r="M36" s="36" t="s">
        <v>886</v>
      </c>
      <c r="N36" s="46">
        <v>3</v>
      </c>
      <c r="O36" s="46">
        <v>5</v>
      </c>
      <c r="P36" s="48">
        <f t="shared" si="1"/>
        <v>29.389999999999997</v>
      </c>
      <c r="Q36" s="52">
        <f t="shared" si="0"/>
        <v>29.389999999999997</v>
      </c>
    </row>
    <row r="37" spans="1:17" ht="14.25" customHeight="1" x14ac:dyDescent="0.25">
      <c r="A37" s="36"/>
      <c r="B37" s="36"/>
      <c r="C37" s="36"/>
      <c r="D37" s="53"/>
      <c r="E37" s="36"/>
      <c r="F37" s="36"/>
      <c r="G37" s="36"/>
      <c r="H37" s="36"/>
      <c r="I37" s="36"/>
      <c r="J37" s="36"/>
      <c r="K37" s="36"/>
      <c r="L37" s="36"/>
      <c r="M37" s="36" t="s">
        <v>887</v>
      </c>
      <c r="N37" s="46">
        <v>1</v>
      </c>
      <c r="O37" s="46">
        <v>4</v>
      </c>
      <c r="P37" s="48">
        <f t="shared" si="1"/>
        <v>18.29</v>
      </c>
      <c r="Q37" s="52">
        <f t="shared" si="0"/>
        <v>18.29</v>
      </c>
    </row>
    <row r="38" spans="1:17" ht="14.25" customHeight="1" x14ac:dyDescent="0.25">
      <c r="A38" s="36"/>
      <c r="B38" s="36"/>
      <c r="C38" s="36"/>
      <c r="D38" s="53"/>
      <c r="E38" s="36"/>
      <c r="F38" s="36"/>
      <c r="G38" s="36"/>
      <c r="H38" s="36"/>
      <c r="I38" s="36"/>
      <c r="J38" s="36"/>
      <c r="K38" s="36"/>
      <c r="L38" s="36"/>
      <c r="M38" s="36" t="s">
        <v>888</v>
      </c>
      <c r="N38" s="46">
        <v>4</v>
      </c>
      <c r="O38" s="46">
        <v>5</v>
      </c>
      <c r="P38" s="48">
        <f t="shared" si="1"/>
        <v>34.89</v>
      </c>
      <c r="Q38" s="52">
        <f t="shared" si="0"/>
        <v>34.89</v>
      </c>
    </row>
    <row r="39" spans="1:17" ht="14.25" customHeight="1" x14ac:dyDescent="0.25">
      <c r="A39" s="36"/>
      <c r="B39" s="36"/>
      <c r="C39" s="36"/>
      <c r="D39" s="53"/>
      <c r="E39" s="36"/>
      <c r="F39" s="36"/>
      <c r="G39" s="36"/>
      <c r="H39" s="36"/>
      <c r="I39" s="36"/>
      <c r="J39" s="36"/>
      <c r="K39" s="36"/>
      <c r="L39" s="36"/>
      <c r="M39" s="36" t="s">
        <v>889</v>
      </c>
      <c r="N39" s="46">
        <v>4</v>
      </c>
      <c r="O39" s="46">
        <v>7</v>
      </c>
      <c r="P39" s="48">
        <f t="shared" si="1"/>
        <v>50.29</v>
      </c>
      <c r="Q39" s="52">
        <f t="shared" si="0"/>
        <v>50.29</v>
      </c>
    </row>
    <row r="40" spans="1:17" ht="14.25" customHeight="1" x14ac:dyDescent="0.25">
      <c r="A40" s="36"/>
      <c r="B40" s="36"/>
      <c r="C40" s="36"/>
      <c r="D40" s="53"/>
      <c r="E40" s="36"/>
      <c r="F40" s="36"/>
      <c r="G40" s="36"/>
      <c r="H40" s="36"/>
      <c r="I40" s="36"/>
      <c r="J40" s="36"/>
      <c r="K40" s="36"/>
      <c r="L40" s="36"/>
      <c r="M40" s="36" t="s">
        <v>890</v>
      </c>
      <c r="N40" s="46">
        <v>2</v>
      </c>
      <c r="O40" s="46">
        <v>2</v>
      </c>
      <c r="P40" s="48">
        <f t="shared" si="1"/>
        <v>14.69</v>
      </c>
      <c r="Q40" s="52">
        <f t="shared" si="0"/>
        <v>14.69</v>
      </c>
    </row>
    <row r="41" spans="1:17" ht="14.25" customHeight="1" x14ac:dyDescent="0.25">
      <c r="A41" s="36"/>
      <c r="B41" s="36"/>
      <c r="C41" s="36"/>
      <c r="D41" s="53"/>
      <c r="E41" s="36"/>
      <c r="F41" s="36"/>
      <c r="G41" s="36"/>
      <c r="H41" s="36"/>
      <c r="I41" s="36"/>
      <c r="J41" s="36"/>
      <c r="K41" s="36"/>
      <c r="L41" s="36"/>
      <c r="M41" s="36" t="s">
        <v>891</v>
      </c>
      <c r="N41" s="46">
        <v>3</v>
      </c>
      <c r="O41" s="46">
        <v>6</v>
      </c>
      <c r="P41" s="48">
        <f t="shared" si="1"/>
        <v>35.29</v>
      </c>
      <c r="Q41" s="52">
        <f t="shared" si="0"/>
        <v>35.29</v>
      </c>
    </row>
    <row r="42" spans="1:17" ht="14.25" customHeight="1" x14ac:dyDescent="0.25">
      <c r="A42" s="36"/>
      <c r="B42" s="36"/>
      <c r="C42" s="36"/>
      <c r="D42" s="53"/>
      <c r="E42" s="36"/>
      <c r="F42" s="36"/>
      <c r="G42" s="36"/>
      <c r="H42" s="36"/>
      <c r="I42" s="36"/>
      <c r="J42" s="36"/>
      <c r="K42" s="36"/>
      <c r="L42" s="36"/>
      <c r="M42" s="36" t="s">
        <v>892</v>
      </c>
      <c r="N42" s="46">
        <v>2</v>
      </c>
      <c r="O42" s="46">
        <v>7</v>
      </c>
      <c r="P42" s="48">
        <f t="shared" si="1"/>
        <v>36.29</v>
      </c>
      <c r="Q42" s="52">
        <f t="shared" si="0"/>
        <v>36.29</v>
      </c>
    </row>
    <row r="43" spans="1:17" ht="14.25" customHeight="1" x14ac:dyDescent="0.25">
      <c r="A43" s="36"/>
      <c r="B43" s="36"/>
      <c r="C43" s="36"/>
      <c r="D43" s="53"/>
      <c r="E43" s="36"/>
      <c r="F43" s="36"/>
      <c r="G43" s="36"/>
      <c r="H43" s="36"/>
      <c r="I43" s="36"/>
      <c r="J43" s="36"/>
      <c r="K43" s="36"/>
      <c r="L43" s="36"/>
      <c r="M43" s="36" t="s">
        <v>893</v>
      </c>
      <c r="N43" s="46">
        <v>2</v>
      </c>
      <c r="O43" s="46">
        <v>4</v>
      </c>
      <c r="P43" s="48">
        <f t="shared" si="1"/>
        <v>21.09</v>
      </c>
      <c r="Q43" s="52">
        <f t="shared" si="0"/>
        <v>21.09</v>
      </c>
    </row>
    <row r="44" spans="1:17" ht="14.25" customHeight="1" x14ac:dyDescent="0.25">
      <c r="A44" s="36"/>
      <c r="B44" s="36"/>
      <c r="C44" s="36"/>
      <c r="D44" s="53"/>
      <c r="E44" s="36"/>
      <c r="F44" s="36"/>
      <c r="G44" s="36"/>
      <c r="H44" s="36"/>
      <c r="I44" s="36"/>
      <c r="J44" s="36"/>
      <c r="K44" s="36"/>
      <c r="L44" s="36"/>
      <c r="M44" s="36" t="s">
        <v>894</v>
      </c>
      <c r="N44" s="46">
        <v>3</v>
      </c>
      <c r="O44" s="46">
        <v>4</v>
      </c>
      <c r="P44" s="48">
        <f t="shared" si="1"/>
        <v>24.49</v>
      </c>
      <c r="Q44" s="52">
        <f t="shared" si="0"/>
        <v>24.49</v>
      </c>
    </row>
    <row r="45" spans="1:17" ht="14.25" customHeight="1" x14ac:dyDescent="0.25">
      <c r="A45" s="36"/>
      <c r="B45" s="36"/>
      <c r="C45" s="36"/>
      <c r="D45" s="53"/>
      <c r="E45" s="36"/>
      <c r="F45" s="36"/>
      <c r="G45" s="36"/>
      <c r="H45" s="36"/>
      <c r="I45" s="36"/>
      <c r="J45" s="36"/>
      <c r="K45" s="36"/>
      <c r="L45" s="36"/>
      <c r="M45" s="36" t="s">
        <v>895</v>
      </c>
      <c r="N45" s="46">
        <v>4</v>
      </c>
      <c r="O45" s="46">
        <v>3</v>
      </c>
      <c r="P45" s="48">
        <f t="shared" si="1"/>
        <v>24.29</v>
      </c>
      <c r="Q45" s="52">
        <f t="shared" si="0"/>
        <v>24.29</v>
      </c>
    </row>
    <row r="46" spans="1:17" ht="14.25" customHeight="1" x14ac:dyDescent="0.25">
      <c r="A46" s="36"/>
      <c r="B46" s="36"/>
      <c r="C46" s="36"/>
      <c r="D46" s="53"/>
      <c r="E46" s="36"/>
      <c r="F46" s="36"/>
      <c r="G46" s="36"/>
      <c r="H46" s="36"/>
      <c r="I46" s="36"/>
      <c r="J46" s="36"/>
      <c r="K46" s="36"/>
      <c r="L46" s="36"/>
      <c r="M46" s="36" t="s">
        <v>896</v>
      </c>
      <c r="N46" s="46">
        <v>1</v>
      </c>
      <c r="O46" s="46">
        <v>1</v>
      </c>
      <c r="P46" s="48">
        <f t="shared" si="1"/>
        <v>10.69</v>
      </c>
      <c r="Q46" s="52">
        <f t="shared" si="0"/>
        <v>10.69</v>
      </c>
    </row>
    <row r="47" spans="1:17" ht="14.25" customHeight="1" x14ac:dyDescent="0.25">
      <c r="A47" s="36"/>
      <c r="B47" s="36"/>
      <c r="C47" s="36"/>
      <c r="D47" s="53"/>
      <c r="E47" s="36"/>
      <c r="F47" s="36"/>
      <c r="G47" s="36"/>
      <c r="H47" s="36"/>
      <c r="I47" s="36"/>
      <c r="J47" s="36"/>
      <c r="K47" s="36"/>
      <c r="L47" s="36"/>
      <c r="M47" s="36" t="s">
        <v>897</v>
      </c>
      <c r="N47" s="46">
        <v>1</v>
      </c>
      <c r="O47" s="46">
        <v>7</v>
      </c>
      <c r="P47" s="48">
        <f t="shared" si="1"/>
        <v>31.49</v>
      </c>
      <c r="Q47" s="52">
        <f t="shared" si="0"/>
        <v>31.49</v>
      </c>
    </row>
    <row r="48" spans="1:17" ht="14.25" customHeight="1" x14ac:dyDescent="0.25">
      <c r="A48" s="36"/>
      <c r="B48" s="36"/>
      <c r="C48" s="36"/>
      <c r="D48" s="53"/>
      <c r="E48" s="36"/>
      <c r="F48" s="36"/>
      <c r="G48" s="36"/>
      <c r="H48" s="36"/>
      <c r="I48" s="36"/>
      <c r="J48" s="36"/>
      <c r="K48" s="36"/>
      <c r="L48" s="36"/>
      <c r="M48" s="36" t="s">
        <v>898</v>
      </c>
      <c r="N48" s="46">
        <v>1</v>
      </c>
      <c r="O48" s="46">
        <v>2</v>
      </c>
      <c r="P48" s="48">
        <f t="shared" si="1"/>
        <v>12.790000000000001</v>
      </c>
      <c r="Q48" s="52">
        <f t="shared" si="0"/>
        <v>12.790000000000001</v>
      </c>
    </row>
    <row r="49" spans="1:17" ht="14.25" customHeight="1" x14ac:dyDescent="0.25">
      <c r="A49" s="36"/>
      <c r="B49" s="36"/>
      <c r="C49" s="36"/>
      <c r="D49" s="53"/>
      <c r="E49" s="36"/>
      <c r="F49" s="36"/>
      <c r="G49" s="36"/>
      <c r="H49" s="36"/>
      <c r="I49" s="36"/>
      <c r="J49" s="36"/>
      <c r="K49" s="36"/>
      <c r="L49" s="36"/>
      <c r="M49" s="36" t="s">
        <v>899</v>
      </c>
      <c r="N49" s="46">
        <v>4</v>
      </c>
      <c r="O49" s="46">
        <v>7</v>
      </c>
      <c r="P49" s="48">
        <f t="shared" si="1"/>
        <v>50.29</v>
      </c>
      <c r="Q49" s="52">
        <f t="shared" si="0"/>
        <v>50.29</v>
      </c>
    </row>
    <row r="50" spans="1:17" ht="14.25" customHeight="1" x14ac:dyDescent="0.25">
      <c r="A50" s="36"/>
      <c r="B50" s="36"/>
      <c r="C50" s="36"/>
      <c r="D50" s="53"/>
      <c r="E50" s="36"/>
      <c r="F50" s="36"/>
      <c r="G50" s="36"/>
      <c r="H50" s="36"/>
      <c r="I50" s="36"/>
      <c r="J50" s="36"/>
      <c r="K50" s="36"/>
      <c r="L50" s="36"/>
      <c r="M50" s="36" t="s">
        <v>900</v>
      </c>
      <c r="N50" s="46">
        <v>1</v>
      </c>
      <c r="O50" s="46">
        <v>7</v>
      </c>
      <c r="P50" s="48">
        <f t="shared" si="1"/>
        <v>31.49</v>
      </c>
      <c r="Q50" s="52">
        <f t="shared" si="0"/>
        <v>31.49</v>
      </c>
    </row>
    <row r="51" spans="1:17" ht="14.25" customHeight="1" x14ac:dyDescent="0.25">
      <c r="A51" s="36"/>
      <c r="B51" s="36"/>
      <c r="C51" s="36"/>
      <c r="D51" s="53"/>
      <c r="E51" s="36"/>
      <c r="F51" s="36"/>
      <c r="G51" s="36"/>
      <c r="H51" s="36"/>
      <c r="I51" s="36"/>
      <c r="J51" s="36"/>
      <c r="K51" s="36"/>
      <c r="L51" s="36"/>
      <c r="M51" s="36" t="s">
        <v>901</v>
      </c>
      <c r="N51" s="46">
        <v>1</v>
      </c>
      <c r="O51" s="46">
        <v>5</v>
      </c>
      <c r="P51" s="48">
        <f t="shared" si="1"/>
        <v>21.889999999999997</v>
      </c>
      <c r="Q51" s="52">
        <f t="shared" si="0"/>
        <v>21.889999999999997</v>
      </c>
    </row>
    <row r="52" spans="1:17" ht="14.25" customHeight="1" x14ac:dyDescent="0.25">
      <c r="A52" s="36"/>
      <c r="B52" s="36"/>
      <c r="C52" s="36"/>
      <c r="D52" s="53"/>
      <c r="E52" s="36"/>
      <c r="F52" s="36"/>
      <c r="G52" s="36"/>
      <c r="H52" s="36"/>
      <c r="I52" s="36"/>
      <c r="J52" s="36"/>
      <c r="K52" s="36"/>
      <c r="L52" s="36"/>
      <c r="M52" s="36" t="s">
        <v>902</v>
      </c>
      <c r="N52" s="46">
        <v>2</v>
      </c>
      <c r="O52" s="46">
        <v>3</v>
      </c>
      <c r="P52" s="48">
        <f t="shared" si="1"/>
        <v>17.59</v>
      </c>
      <c r="Q52" s="52">
        <f t="shared" si="0"/>
        <v>17.59</v>
      </c>
    </row>
    <row r="53" spans="1:17" ht="14.25" customHeight="1" x14ac:dyDescent="0.25">
      <c r="A53" s="36"/>
      <c r="B53" s="36"/>
      <c r="C53" s="36"/>
      <c r="D53" s="53"/>
      <c r="E53" s="36"/>
      <c r="F53" s="36"/>
      <c r="G53" s="36"/>
      <c r="H53" s="36"/>
      <c r="I53" s="36"/>
      <c r="J53" s="36"/>
      <c r="K53" s="36"/>
      <c r="L53" s="36"/>
      <c r="M53" s="36" t="s">
        <v>903</v>
      </c>
      <c r="N53" s="46">
        <v>1</v>
      </c>
      <c r="O53" s="46">
        <v>4</v>
      </c>
      <c r="P53" s="48">
        <f t="shared" si="1"/>
        <v>18.29</v>
      </c>
      <c r="Q53" s="52">
        <f t="shared" si="0"/>
        <v>18.29</v>
      </c>
    </row>
    <row r="54" spans="1:17" ht="14.25" customHeight="1" x14ac:dyDescent="0.25">
      <c r="A54" s="36"/>
      <c r="B54" s="36"/>
      <c r="C54" s="36"/>
      <c r="D54" s="53"/>
      <c r="E54" s="36"/>
      <c r="F54" s="36"/>
      <c r="G54" s="36"/>
      <c r="H54" s="36"/>
      <c r="I54" s="36"/>
      <c r="J54" s="36"/>
      <c r="K54" s="36"/>
      <c r="L54" s="36"/>
      <c r="M54" s="36" t="s">
        <v>904</v>
      </c>
      <c r="N54" s="46">
        <v>1</v>
      </c>
      <c r="O54" s="46">
        <v>1</v>
      </c>
      <c r="P54" s="48">
        <f t="shared" si="1"/>
        <v>10.69</v>
      </c>
      <c r="Q54" s="52">
        <f t="shared" si="0"/>
        <v>10.69</v>
      </c>
    </row>
    <row r="55" spans="1:17" ht="14.25" customHeight="1" x14ac:dyDescent="0.25">
      <c r="A55" s="36"/>
      <c r="B55" s="36"/>
      <c r="C55" s="36"/>
      <c r="D55" s="53"/>
      <c r="E55" s="36"/>
      <c r="F55" s="36"/>
      <c r="G55" s="36"/>
      <c r="H55" s="36"/>
      <c r="I55" s="36"/>
      <c r="J55" s="36"/>
      <c r="K55" s="36"/>
      <c r="L55" s="36"/>
      <c r="M55" s="36" t="s">
        <v>905</v>
      </c>
      <c r="N55" s="46">
        <v>4</v>
      </c>
      <c r="O55" s="46">
        <v>4</v>
      </c>
      <c r="P55" s="48">
        <f t="shared" si="1"/>
        <v>29.09</v>
      </c>
      <c r="Q55" s="52">
        <f t="shared" si="0"/>
        <v>29.09</v>
      </c>
    </row>
    <row r="56" spans="1:17" ht="14.25" customHeight="1" x14ac:dyDescent="0.25">
      <c r="A56" s="36"/>
      <c r="B56" s="36"/>
      <c r="C56" s="36"/>
      <c r="D56" s="53"/>
      <c r="E56" s="36"/>
      <c r="F56" s="36"/>
      <c r="G56" s="36"/>
      <c r="H56" s="36"/>
      <c r="I56" s="36"/>
      <c r="J56" s="36"/>
      <c r="K56" s="36"/>
      <c r="L56" s="36"/>
      <c r="M56" s="36" t="s">
        <v>906</v>
      </c>
      <c r="N56" s="46">
        <v>1</v>
      </c>
      <c r="O56" s="46">
        <v>6</v>
      </c>
      <c r="P56" s="48">
        <f t="shared" si="1"/>
        <v>26.29</v>
      </c>
      <c r="Q56" s="52">
        <f t="shared" si="0"/>
        <v>26.29</v>
      </c>
    </row>
    <row r="57" spans="1:17" ht="14.25" customHeight="1" x14ac:dyDescent="0.25">
      <c r="A57" s="36"/>
      <c r="B57" s="36"/>
      <c r="C57" s="36"/>
      <c r="D57" s="53"/>
      <c r="E57" s="36"/>
      <c r="F57" s="36"/>
      <c r="G57" s="36"/>
      <c r="H57" s="36"/>
      <c r="I57" s="36"/>
      <c r="J57" s="36"/>
      <c r="K57" s="36"/>
      <c r="L57" s="36"/>
      <c r="M57" s="36" t="s">
        <v>907</v>
      </c>
      <c r="N57" s="46">
        <v>2</v>
      </c>
      <c r="O57" s="46">
        <v>8</v>
      </c>
      <c r="P57" s="48">
        <f t="shared" si="1"/>
        <v>43.49</v>
      </c>
      <c r="Q57" s="52">
        <f t="shared" si="0"/>
        <v>43.49</v>
      </c>
    </row>
    <row r="58" spans="1:17" ht="14.25" customHeight="1" x14ac:dyDescent="0.25">
      <c r="A58" s="36"/>
      <c r="B58" s="36"/>
      <c r="C58" s="36"/>
      <c r="D58" s="53"/>
      <c r="E58" s="36"/>
      <c r="F58" s="36"/>
      <c r="G58" s="36"/>
      <c r="H58" s="36"/>
      <c r="I58" s="36"/>
      <c r="J58" s="36"/>
      <c r="K58" s="36"/>
      <c r="L58" s="36"/>
      <c r="M58" s="36" t="s">
        <v>908</v>
      </c>
      <c r="N58" s="46">
        <v>3</v>
      </c>
      <c r="O58" s="46">
        <v>2</v>
      </c>
      <c r="P58" s="48">
        <f t="shared" si="1"/>
        <v>16.989999999999998</v>
      </c>
      <c r="Q58" s="52">
        <f t="shared" si="0"/>
        <v>16.989999999999998</v>
      </c>
    </row>
    <row r="59" spans="1:17" ht="14.25" customHeight="1" x14ac:dyDescent="0.25">
      <c r="A59" s="36"/>
      <c r="B59" s="36"/>
      <c r="C59" s="36"/>
      <c r="D59" s="53"/>
      <c r="E59" s="36"/>
      <c r="F59" s="36"/>
      <c r="G59" s="36"/>
      <c r="H59" s="36"/>
      <c r="I59" s="36"/>
      <c r="J59" s="36"/>
      <c r="K59" s="36"/>
      <c r="L59" s="36"/>
      <c r="M59" s="36" t="s">
        <v>909</v>
      </c>
      <c r="N59" s="46">
        <v>1</v>
      </c>
      <c r="O59" s="46">
        <v>6</v>
      </c>
      <c r="P59" s="48">
        <f t="shared" si="1"/>
        <v>26.29</v>
      </c>
      <c r="Q59" s="52">
        <f t="shared" si="0"/>
        <v>26.29</v>
      </c>
    </row>
    <row r="60" spans="1:17" ht="14.25" customHeight="1" x14ac:dyDescent="0.25">
      <c r="A60" s="36"/>
      <c r="B60" s="36"/>
      <c r="C60" s="36"/>
      <c r="D60" s="53"/>
      <c r="E60" s="36"/>
      <c r="F60" s="36"/>
      <c r="G60" s="36"/>
      <c r="H60" s="36"/>
      <c r="I60" s="36"/>
      <c r="J60" s="36"/>
      <c r="K60" s="36"/>
      <c r="L60" s="36"/>
      <c r="M60" s="36" t="s">
        <v>910</v>
      </c>
      <c r="N60" s="46">
        <v>3</v>
      </c>
      <c r="O60" s="46">
        <v>5</v>
      </c>
      <c r="P60" s="48">
        <f t="shared" si="1"/>
        <v>29.389999999999997</v>
      </c>
      <c r="Q60" s="52">
        <f t="shared" si="0"/>
        <v>29.389999999999997</v>
      </c>
    </row>
    <row r="61" spans="1:17" ht="14.25" customHeight="1" x14ac:dyDescent="0.25">
      <c r="A61" s="36"/>
      <c r="B61" s="36"/>
      <c r="C61" s="36"/>
      <c r="D61" s="53"/>
      <c r="E61" s="36"/>
      <c r="F61" s="36"/>
      <c r="G61" s="36"/>
      <c r="H61" s="36"/>
      <c r="I61" s="36"/>
      <c r="J61" s="36"/>
      <c r="K61" s="36"/>
      <c r="L61" s="36"/>
      <c r="M61" s="36" t="s">
        <v>911</v>
      </c>
      <c r="N61" s="46">
        <v>3</v>
      </c>
      <c r="O61" s="46">
        <v>3</v>
      </c>
      <c r="P61" s="48">
        <f t="shared" si="1"/>
        <v>20.389999999999997</v>
      </c>
      <c r="Q61" s="52">
        <f t="shared" si="0"/>
        <v>20.389999999999997</v>
      </c>
    </row>
    <row r="62" spans="1:17" ht="14.25" customHeight="1" x14ac:dyDescent="0.25">
      <c r="A62" s="36"/>
      <c r="B62" s="36"/>
      <c r="C62" s="36"/>
      <c r="D62" s="53"/>
      <c r="E62" s="36"/>
      <c r="F62" s="36"/>
      <c r="G62" s="36"/>
      <c r="H62" s="36"/>
      <c r="I62" s="36"/>
      <c r="J62" s="36"/>
      <c r="K62" s="36"/>
      <c r="L62" s="36"/>
      <c r="M62" s="36" t="s">
        <v>912</v>
      </c>
      <c r="N62" s="46">
        <v>4</v>
      </c>
      <c r="O62" s="46">
        <v>7</v>
      </c>
      <c r="P62" s="48">
        <f t="shared" si="1"/>
        <v>50.29</v>
      </c>
      <c r="Q62" s="52">
        <f t="shared" si="0"/>
        <v>50.29</v>
      </c>
    </row>
    <row r="63" spans="1:17" ht="14.25" customHeight="1" x14ac:dyDescent="0.25">
      <c r="A63" s="36"/>
      <c r="B63" s="36"/>
      <c r="C63" s="36"/>
      <c r="D63" s="53"/>
      <c r="E63" s="36"/>
      <c r="F63" s="36"/>
      <c r="G63" s="36"/>
      <c r="H63" s="36"/>
      <c r="I63" s="36"/>
      <c r="J63" s="36"/>
      <c r="K63" s="36"/>
      <c r="L63" s="36"/>
      <c r="M63" s="36" t="s">
        <v>913</v>
      </c>
      <c r="N63" s="46">
        <v>3</v>
      </c>
      <c r="O63" s="46">
        <v>4</v>
      </c>
      <c r="P63" s="48">
        <f t="shared" si="1"/>
        <v>24.49</v>
      </c>
      <c r="Q63" s="52">
        <f t="shared" si="0"/>
        <v>24.49</v>
      </c>
    </row>
    <row r="64" spans="1:17" ht="14.25" customHeight="1" x14ac:dyDescent="0.25">
      <c r="A64" s="36"/>
      <c r="B64" s="36"/>
      <c r="C64" s="36"/>
      <c r="D64" s="53"/>
      <c r="E64" s="36"/>
      <c r="F64" s="36"/>
      <c r="G64" s="36"/>
      <c r="H64" s="36"/>
      <c r="I64" s="36"/>
      <c r="J64" s="36"/>
      <c r="K64" s="36"/>
      <c r="L64" s="36"/>
      <c r="M64" s="36" t="s">
        <v>914</v>
      </c>
      <c r="N64" s="46">
        <v>1</v>
      </c>
      <c r="O64" s="46">
        <v>2</v>
      </c>
      <c r="P64" s="48">
        <f t="shared" si="1"/>
        <v>12.790000000000001</v>
      </c>
      <c r="Q64" s="52">
        <f t="shared" si="0"/>
        <v>12.790000000000001</v>
      </c>
    </row>
    <row r="65" spans="1:17" ht="14.25" customHeight="1" x14ac:dyDescent="0.25">
      <c r="A65" s="36"/>
      <c r="B65" s="36"/>
      <c r="C65" s="36"/>
      <c r="D65" s="53"/>
      <c r="E65" s="36"/>
      <c r="F65" s="36"/>
      <c r="G65" s="36"/>
      <c r="H65" s="36"/>
      <c r="I65" s="36"/>
      <c r="J65" s="36"/>
      <c r="K65" s="36"/>
      <c r="L65" s="36"/>
      <c r="M65" s="36" t="s">
        <v>915</v>
      </c>
      <c r="N65" s="46">
        <v>3</v>
      </c>
      <c r="O65" s="46">
        <v>2</v>
      </c>
      <c r="P65" s="48">
        <f t="shared" si="1"/>
        <v>16.989999999999998</v>
      </c>
      <c r="Q65" s="52">
        <f t="shared" si="0"/>
        <v>16.989999999999998</v>
      </c>
    </row>
    <row r="66" spans="1:17" ht="14.25" customHeight="1" x14ac:dyDescent="0.25">
      <c r="A66" s="36"/>
      <c r="B66" s="36"/>
      <c r="C66" s="36"/>
      <c r="D66" s="53"/>
      <c r="E66" s="36"/>
      <c r="F66" s="36"/>
      <c r="G66" s="36"/>
      <c r="H66" s="36"/>
      <c r="I66" s="36"/>
      <c r="J66" s="36"/>
      <c r="K66" s="36"/>
      <c r="L66" s="36"/>
      <c r="M66" s="36" t="s">
        <v>916</v>
      </c>
      <c r="N66" s="46">
        <v>4</v>
      </c>
      <c r="O66" s="46">
        <v>8</v>
      </c>
      <c r="P66" s="48">
        <f t="shared" si="1"/>
        <v>60.29</v>
      </c>
      <c r="Q66" s="52">
        <f t="shared" si="0"/>
        <v>60.29</v>
      </c>
    </row>
    <row r="67" spans="1:17" ht="14.25" customHeight="1" x14ac:dyDescent="0.25">
      <c r="A67" s="36"/>
      <c r="B67" s="36"/>
      <c r="C67" s="36"/>
      <c r="D67" s="53"/>
      <c r="E67" s="36"/>
      <c r="F67" s="36"/>
      <c r="G67" s="36"/>
      <c r="H67" s="36"/>
      <c r="I67" s="36"/>
      <c r="J67" s="36"/>
      <c r="K67" s="36"/>
      <c r="L67" s="36"/>
      <c r="M67" s="36" t="s">
        <v>917</v>
      </c>
      <c r="N67" s="46">
        <v>5</v>
      </c>
      <c r="O67" s="46">
        <v>8</v>
      </c>
      <c r="P67" s="48">
        <f t="shared" ref="P67:P130" si="2">INDEX($C$3:$J$7, MATCH(N67, $B$3:$B$7,0), MATCH(O67, $C$2:$J$2, 0))</f>
        <v>65.089999999999989</v>
      </c>
      <c r="Q67" s="52">
        <f t="shared" si="0"/>
        <v>65.089999999999989</v>
      </c>
    </row>
    <row r="68" spans="1:17" ht="14.25" customHeight="1" x14ac:dyDescent="0.25">
      <c r="A68" s="36"/>
      <c r="B68" s="36"/>
      <c r="C68" s="36"/>
      <c r="D68" s="53"/>
      <c r="E68" s="36"/>
      <c r="F68" s="36"/>
      <c r="G68" s="36"/>
      <c r="H68" s="36"/>
      <c r="I68" s="36"/>
      <c r="J68" s="36"/>
      <c r="K68" s="36"/>
      <c r="L68" s="36"/>
      <c r="M68" s="36" t="s">
        <v>918</v>
      </c>
      <c r="N68" s="46">
        <v>1</v>
      </c>
      <c r="O68" s="46">
        <v>8</v>
      </c>
      <c r="P68" s="48">
        <f t="shared" si="2"/>
        <v>37.79</v>
      </c>
      <c r="Q68" s="52">
        <f t="shared" si="0"/>
        <v>37.79</v>
      </c>
    </row>
    <row r="69" spans="1:17" ht="14.25" customHeight="1" x14ac:dyDescent="0.25">
      <c r="A69" s="36"/>
      <c r="B69" s="36"/>
      <c r="C69" s="36"/>
      <c r="D69" s="53"/>
      <c r="E69" s="36"/>
      <c r="F69" s="36"/>
      <c r="G69" s="36"/>
      <c r="H69" s="36"/>
      <c r="I69" s="36"/>
      <c r="J69" s="36"/>
      <c r="K69" s="36"/>
      <c r="L69" s="36"/>
      <c r="M69" s="36" t="s">
        <v>919</v>
      </c>
      <c r="N69" s="46">
        <v>2</v>
      </c>
      <c r="O69" s="46">
        <v>4</v>
      </c>
      <c r="P69" s="48">
        <f t="shared" si="2"/>
        <v>21.09</v>
      </c>
      <c r="Q69" s="52">
        <f t="shared" si="0"/>
        <v>21.09</v>
      </c>
    </row>
    <row r="70" spans="1:17" ht="14.25" customHeight="1" x14ac:dyDescent="0.25">
      <c r="A70" s="36"/>
      <c r="B70" s="36"/>
      <c r="C70" s="36"/>
      <c r="D70" s="53"/>
      <c r="E70" s="36"/>
      <c r="F70" s="36"/>
      <c r="G70" s="36"/>
      <c r="H70" s="36"/>
      <c r="I70" s="36"/>
      <c r="J70" s="36"/>
      <c r="K70" s="36"/>
      <c r="L70" s="36"/>
      <c r="M70" s="36" t="s">
        <v>920</v>
      </c>
      <c r="N70" s="46">
        <v>4</v>
      </c>
      <c r="O70" s="46">
        <v>2</v>
      </c>
      <c r="P70" s="48">
        <f t="shared" si="2"/>
        <v>20.29</v>
      </c>
      <c r="Q70" s="52">
        <f t="shared" si="0"/>
        <v>20.29</v>
      </c>
    </row>
    <row r="71" spans="1:17" ht="14.25" customHeight="1" x14ac:dyDescent="0.25">
      <c r="A71" s="36"/>
      <c r="B71" s="36"/>
      <c r="C71" s="36"/>
      <c r="D71" s="53"/>
      <c r="E71" s="36"/>
      <c r="F71" s="36"/>
      <c r="G71" s="36"/>
      <c r="H71" s="36"/>
      <c r="I71" s="36"/>
      <c r="J71" s="36"/>
      <c r="K71" s="36"/>
      <c r="L71" s="36"/>
      <c r="M71" s="36" t="s">
        <v>921</v>
      </c>
      <c r="N71" s="46">
        <v>1</v>
      </c>
      <c r="O71" s="46">
        <v>6</v>
      </c>
      <c r="P71" s="48">
        <f t="shared" si="2"/>
        <v>26.29</v>
      </c>
      <c r="Q71" s="52">
        <f t="shared" si="0"/>
        <v>26.29</v>
      </c>
    </row>
    <row r="72" spans="1:17" ht="14.25" customHeight="1" x14ac:dyDescent="0.25">
      <c r="A72" s="36"/>
      <c r="B72" s="36"/>
      <c r="C72" s="36"/>
      <c r="D72" s="53"/>
      <c r="E72" s="36"/>
      <c r="F72" s="36"/>
      <c r="G72" s="36"/>
      <c r="H72" s="36"/>
      <c r="I72" s="36"/>
      <c r="J72" s="36"/>
      <c r="K72" s="36"/>
      <c r="L72" s="36"/>
      <c r="M72" s="36" t="s">
        <v>922</v>
      </c>
      <c r="N72" s="46">
        <v>3</v>
      </c>
      <c r="O72" s="46">
        <v>7</v>
      </c>
      <c r="P72" s="48">
        <f t="shared" si="2"/>
        <v>42.29</v>
      </c>
      <c r="Q72" s="52">
        <f t="shared" si="0"/>
        <v>42.29</v>
      </c>
    </row>
    <row r="73" spans="1:17" ht="14.25" customHeight="1" x14ac:dyDescent="0.25">
      <c r="A73" s="36"/>
      <c r="B73" s="36"/>
      <c r="C73" s="36"/>
      <c r="D73" s="53"/>
      <c r="E73" s="36"/>
      <c r="F73" s="36"/>
      <c r="G73" s="36"/>
      <c r="H73" s="36"/>
      <c r="I73" s="36"/>
      <c r="J73" s="36"/>
      <c r="K73" s="36"/>
      <c r="L73" s="36"/>
      <c r="M73" s="36" t="s">
        <v>923</v>
      </c>
      <c r="N73" s="46">
        <v>3</v>
      </c>
      <c r="O73" s="46">
        <v>6</v>
      </c>
      <c r="P73" s="48">
        <f t="shared" si="2"/>
        <v>35.29</v>
      </c>
      <c r="Q73" s="52">
        <f t="shared" si="0"/>
        <v>35.29</v>
      </c>
    </row>
    <row r="74" spans="1:17" ht="14.25" customHeight="1" x14ac:dyDescent="0.25">
      <c r="A74" s="36"/>
      <c r="B74" s="36"/>
      <c r="C74" s="36"/>
      <c r="D74" s="53"/>
      <c r="E74" s="36"/>
      <c r="F74" s="36"/>
      <c r="G74" s="36"/>
      <c r="H74" s="36"/>
      <c r="I74" s="36"/>
      <c r="J74" s="36"/>
      <c r="K74" s="36"/>
      <c r="L74" s="36"/>
      <c r="M74" s="36" t="s">
        <v>924</v>
      </c>
      <c r="N74" s="46">
        <v>4</v>
      </c>
      <c r="O74" s="46">
        <v>8</v>
      </c>
      <c r="P74" s="48">
        <f t="shared" si="2"/>
        <v>60.29</v>
      </c>
      <c r="Q74" s="52">
        <f t="shared" si="0"/>
        <v>60.29</v>
      </c>
    </row>
    <row r="75" spans="1:17" ht="14.25" customHeight="1" x14ac:dyDescent="0.25">
      <c r="A75" s="36"/>
      <c r="B75" s="36"/>
      <c r="C75" s="36"/>
      <c r="D75" s="53"/>
      <c r="E75" s="36"/>
      <c r="F75" s="36"/>
      <c r="G75" s="36"/>
      <c r="H75" s="36"/>
      <c r="I75" s="36"/>
      <c r="J75" s="36"/>
      <c r="K75" s="36"/>
      <c r="L75" s="36"/>
      <c r="M75" s="36" t="s">
        <v>925</v>
      </c>
      <c r="N75" s="46">
        <v>4</v>
      </c>
      <c r="O75" s="46">
        <v>6</v>
      </c>
      <c r="P75" s="48">
        <f t="shared" si="2"/>
        <v>41.89</v>
      </c>
      <c r="Q75" s="52">
        <f t="shared" si="0"/>
        <v>41.89</v>
      </c>
    </row>
    <row r="76" spans="1:17" ht="14.25" customHeight="1" x14ac:dyDescent="0.25">
      <c r="A76" s="36"/>
      <c r="B76" s="36"/>
      <c r="C76" s="36"/>
      <c r="D76" s="53"/>
      <c r="E76" s="36"/>
      <c r="F76" s="36"/>
      <c r="G76" s="36"/>
      <c r="H76" s="36"/>
      <c r="I76" s="36"/>
      <c r="J76" s="36"/>
      <c r="K76" s="36"/>
      <c r="L76" s="36"/>
      <c r="M76" s="36" t="s">
        <v>926</v>
      </c>
      <c r="N76" s="46">
        <v>4</v>
      </c>
      <c r="O76" s="46">
        <v>2</v>
      </c>
      <c r="P76" s="48">
        <f t="shared" si="2"/>
        <v>20.29</v>
      </c>
      <c r="Q76" s="52">
        <f t="shared" si="0"/>
        <v>20.29</v>
      </c>
    </row>
    <row r="77" spans="1:17" ht="14.25" customHeight="1" x14ac:dyDescent="0.25">
      <c r="A77" s="36"/>
      <c r="B77" s="36"/>
      <c r="C77" s="36"/>
      <c r="D77" s="53"/>
      <c r="E77" s="36"/>
      <c r="F77" s="36"/>
      <c r="G77" s="36"/>
      <c r="H77" s="36"/>
      <c r="I77" s="36"/>
      <c r="J77" s="36"/>
      <c r="K77" s="36"/>
      <c r="L77" s="36"/>
      <c r="M77" s="36" t="s">
        <v>927</v>
      </c>
      <c r="N77" s="46">
        <v>2</v>
      </c>
      <c r="O77" s="46">
        <v>8</v>
      </c>
      <c r="P77" s="48">
        <f t="shared" si="2"/>
        <v>43.49</v>
      </c>
      <c r="Q77" s="52">
        <f t="shared" si="0"/>
        <v>43.49</v>
      </c>
    </row>
    <row r="78" spans="1:17" ht="14.25" customHeight="1" x14ac:dyDescent="0.25">
      <c r="A78" s="36"/>
      <c r="B78" s="36"/>
      <c r="C78" s="36"/>
      <c r="D78" s="53"/>
      <c r="E78" s="36"/>
      <c r="F78" s="36"/>
      <c r="G78" s="36"/>
      <c r="H78" s="36"/>
      <c r="I78" s="36"/>
      <c r="J78" s="36"/>
      <c r="K78" s="36"/>
      <c r="L78" s="36"/>
      <c r="M78" s="36" t="s">
        <v>928</v>
      </c>
      <c r="N78" s="46">
        <v>2</v>
      </c>
      <c r="O78" s="46">
        <v>4</v>
      </c>
      <c r="P78" s="48">
        <f t="shared" si="2"/>
        <v>21.09</v>
      </c>
      <c r="Q78" s="52">
        <f t="shared" si="0"/>
        <v>21.09</v>
      </c>
    </row>
    <row r="79" spans="1:17" ht="14.25" customHeight="1" x14ac:dyDescent="0.25">
      <c r="A79" s="36"/>
      <c r="B79" s="36"/>
      <c r="C79" s="36"/>
      <c r="D79" s="53"/>
      <c r="E79" s="36"/>
      <c r="F79" s="36"/>
      <c r="G79" s="36"/>
      <c r="H79" s="36"/>
      <c r="I79" s="36"/>
      <c r="J79" s="36"/>
      <c r="K79" s="36"/>
      <c r="L79" s="36"/>
      <c r="M79" s="36" t="s">
        <v>929</v>
      </c>
      <c r="N79" s="46">
        <v>2</v>
      </c>
      <c r="O79" s="46">
        <v>2</v>
      </c>
      <c r="P79" s="48">
        <f t="shared" si="2"/>
        <v>14.69</v>
      </c>
      <c r="Q79" s="52">
        <f t="shared" si="0"/>
        <v>14.69</v>
      </c>
    </row>
    <row r="80" spans="1:17" ht="14.25" customHeight="1" x14ac:dyDescent="0.25">
      <c r="A80" s="36"/>
      <c r="B80" s="36"/>
      <c r="C80" s="36"/>
      <c r="D80" s="53"/>
      <c r="E80" s="36"/>
      <c r="F80" s="36"/>
      <c r="G80" s="36"/>
      <c r="H80" s="36"/>
      <c r="I80" s="36"/>
      <c r="J80" s="36"/>
      <c r="K80" s="36"/>
      <c r="L80" s="36"/>
      <c r="M80" s="36" t="s">
        <v>930</v>
      </c>
      <c r="N80" s="46">
        <v>1</v>
      </c>
      <c r="O80" s="46">
        <v>4</v>
      </c>
      <c r="P80" s="48">
        <f t="shared" si="2"/>
        <v>18.29</v>
      </c>
      <c r="Q80" s="52">
        <f t="shared" si="0"/>
        <v>18.29</v>
      </c>
    </row>
    <row r="81" spans="1:17" ht="14.25" customHeight="1" x14ac:dyDescent="0.25">
      <c r="A81" s="36"/>
      <c r="B81" s="36"/>
      <c r="C81" s="36"/>
      <c r="D81" s="53"/>
      <c r="E81" s="36"/>
      <c r="F81" s="36"/>
      <c r="G81" s="36"/>
      <c r="H81" s="36"/>
      <c r="I81" s="36"/>
      <c r="J81" s="36"/>
      <c r="K81" s="36"/>
      <c r="L81" s="36"/>
      <c r="M81" s="36" t="s">
        <v>931</v>
      </c>
      <c r="N81" s="46">
        <v>1</v>
      </c>
      <c r="O81" s="46">
        <v>6</v>
      </c>
      <c r="P81" s="48">
        <f t="shared" si="2"/>
        <v>26.29</v>
      </c>
      <c r="Q81" s="52">
        <f t="shared" si="0"/>
        <v>26.29</v>
      </c>
    </row>
    <row r="82" spans="1:17" ht="14.25" customHeight="1" x14ac:dyDescent="0.25">
      <c r="A82" s="36"/>
      <c r="B82" s="36"/>
      <c r="C82" s="36"/>
      <c r="D82" s="53"/>
      <c r="E82" s="36"/>
      <c r="F82" s="36"/>
      <c r="G82" s="36"/>
      <c r="H82" s="36"/>
      <c r="I82" s="36"/>
      <c r="J82" s="36"/>
      <c r="K82" s="36"/>
      <c r="L82" s="36"/>
      <c r="M82" s="36" t="s">
        <v>932</v>
      </c>
      <c r="N82" s="46">
        <v>1</v>
      </c>
      <c r="O82" s="46">
        <v>7</v>
      </c>
      <c r="P82" s="48">
        <f t="shared" si="2"/>
        <v>31.49</v>
      </c>
      <c r="Q82" s="52">
        <f t="shared" si="0"/>
        <v>31.49</v>
      </c>
    </row>
    <row r="83" spans="1:17" ht="14.25" customHeight="1" x14ac:dyDescent="0.25">
      <c r="A83" s="36"/>
      <c r="B83" s="36"/>
      <c r="C83" s="36"/>
      <c r="D83" s="53"/>
      <c r="E83" s="36"/>
      <c r="F83" s="36"/>
      <c r="G83" s="36"/>
      <c r="H83" s="36"/>
      <c r="I83" s="36"/>
      <c r="J83" s="36"/>
      <c r="K83" s="36"/>
      <c r="L83" s="36"/>
      <c r="M83" s="36" t="s">
        <v>933</v>
      </c>
      <c r="N83" s="46">
        <v>1</v>
      </c>
      <c r="O83" s="46">
        <v>5</v>
      </c>
      <c r="P83" s="48">
        <f t="shared" si="2"/>
        <v>21.889999999999997</v>
      </c>
      <c r="Q83" s="52">
        <f t="shared" si="0"/>
        <v>21.889999999999997</v>
      </c>
    </row>
    <row r="84" spans="1:17" ht="14.25" customHeight="1" x14ac:dyDescent="0.25">
      <c r="A84" s="36"/>
      <c r="B84" s="36"/>
      <c r="C84" s="36"/>
      <c r="D84" s="53"/>
      <c r="E84" s="36"/>
      <c r="F84" s="36"/>
      <c r="G84" s="36"/>
      <c r="H84" s="36"/>
      <c r="I84" s="36"/>
      <c r="J84" s="36"/>
      <c r="K84" s="36"/>
      <c r="L84" s="36"/>
      <c r="M84" s="36" t="s">
        <v>934</v>
      </c>
      <c r="N84" s="46">
        <v>1</v>
      </c>
      <c r="O84" s="46">
        <v>1</v>
      </c>
      <c r="P84" s="48">
        <f t="shared" si="2"/>
        <v>10.69</v>
      </c>
      <c r="Q84" s="52">
        <f t="shared" si="0"/>
        <v>10.69</v>
      </c>
    </row>
    <row r="85" spans="1:17" ht="14.25" customHeight="1" x14ac:dyDescent="0.25">
      <c r="A85" s="36"/>
      <c r="B85" s="36"/>
      <c r="C85" s="36"/>
      <c r="D85" s="53"/>
      <c r="E85" s="36"/>
      <c r="F85" s="36"/>
      <c r="G85" s="36"/>
      <c r="H85" s="36"/>
      <c r="I85" s="36"/>
      <c r="J85" s="36"/>
      <c r="K85" s="36"/>
      <c r="L85" s="36"/>
      <c r="M85" s="36" t="s">
        <v>935</v>
      </c>
      <c r="N85" s="46">
        <v>1</v>
      </c>
      <c r="O85" s="46">
        <v>8</v>
      </c>
      <c r="P85" s="48">
        <f t="shared" si="2"/>
        <v>37.79</v>
      </c>
      <c r="Q85" s="52">
        <f t="shared" si="0"/>
        <v>37.79</v>
      </c>
    </row>
    <row r="86" spans="1:17" ht="14.25" customHeight="1" x14ac:dyDescent="0.25">
      <c r="A86" s="36"/>
      <c r="B86" s="36"/>
      <c r="C86" s="36"/>
      <c r="D86" s="53"/>
      <c r="E86" s="36"/>
      <c r="F86" s="36"/>
      <c r="G86" s="36"/>
      <c r="H86" s="36"/>
      <c r="I86" s="36"/>
      <c r="J86" s="36"/>
      <c r="K86" s="36"/>
      <c r="L86" s="36"/>
      <c r="M86" s="36" t="s">
        <v>936</v>
      </c>
      <c r="N86" s="46">
        <v>3</v>
      </c>
      <c r="O86" s="46">
        <v>1</v>
      </c>
      <c r="P86" s="48">
        <f t="shared" si="2"/>
        <v>14.19</v>
      </c>
      <c r="Q86" s="52">
        <f t="shared" si="0"/>
        <v>14.19</v>
      </c>
    </row>
    <row r="87" spans="1:17" ht="14.25" customHeight="1" x14ac:dyDescent="0.25">
      <c r="A87" s="36"/>
      <c r="B87" s="36"/>
      <c r="C87" s="36"/>
      <c r="D87" s="53"/>
      <c r="E87" s="36"/>
      <c r="F87" s="36"/>
      <c r="G87" s="36"/>
      <c r="H87" s="36"/>
      <c r="I87" s="36"/>
      <c r="J87" s="36"/>
      <c r="K87" s="36"/>
      <c r="L87" s="36"/>
      <c r="M87" s="36" t="s">
        <v>937</v>
      </c>
      <c r="N87" s="46">
        <v>2</v>
      </c>
      <c r="O87" s="46">
        <v>2</v>
      </c>
      <c r="P87" s="48">
        <f t="shared" si="2"/>
        <v>14.69</v>
      </c>
      <c r="Q87" s="52">
        <f t="shared" si="0"/>
        <v>14.69</v>
      </c>
    </row>
    <row r="88" spans="1:17" ht="14.25" customHeight="1" x14ac:dyDescent="0.25">
      <c r="A88" s="36"/>
      <c r="B88" s="36"/>
      <c r="C88" s="36"/>
      <c r="D88" s="53"/>
      <c r="E88" s="36"/>
      <c r="F88" s="36"/>
      <c r="G88" s="36"/>
      <c r="H88" s="36"/>
      <c r="I88" s="36"/>
      <c r="J88" s="36"/>
      <c r="K88" s="36"/>
      <c r="L88" s="36"/>
      <c r="M88" s="36" t="s">
        <v>938</v>
      </c>
      <c r="N88" s="46">
        <v>1</v>
      </c>
      <c r="O88" s="46">
        <v>2</v>
      </c>
      <c r="P88" s="48">
        <f t="shared" si="2"/>
        <v>12.790000000000001</v>
      </c>
      <c r="Q88" s="52">
        <f t="shared" si="0"/>
        <v>12.790000000000001</v>
      </c>
    </row>
    <row r="89" spans="1:17" ht="14.25" customHeight="1" x14ac:dyDescent="0.25">
      <c r="A89" s="36"/>
      <c r="B89" s="36"/>
      <c r="C89" s="36"/>
      <c r="D89" s="53"/>
      <c r="E89" s="36"/>
      <c r="F89" s="36"/>
      <c r="G89" s="36"/>
      <c r="H89" s="36"/>
      <c r="I89" s="36"/>
      <c r="J89" s="36"/>
      <c r="K89" s="36"/>
      <c r="L89" s="36"/>
      <c r="M89" s="36" t="s">
        <v>939</v>
      </c>
      <c r="N89" s="46">
        <v>5</v>
      </c>
      <c r="O89" s="46">
        <v>7</v>
      </c>
      <c r="P89" s="48">
        <f t="shared" si="2"/>
        <v>54.29</v>
      </c>
      <c r="Q89" s="52">
        <f t="shared" si="0"/>
        <v>54.29</v>
      </c>
    </row>
    <row r="90" spans="1:17" ht="14.25" customHeight="1" x14ac:dyDescent="0.25">
      <c r="A90" s="36"/>
      <c r="B90" s="36"/>
      <c r="C90" s="36"/>
      <c r="D90" s="53"/>
      <c r="E90" s="36"/>
      <c r="F90" s="36"/>
      <c r="G90" s="36"/>
      <c r="H90" s="36"/>
      <c r="I90" s="36"/>
      <c r="J90" s="36"/>
      <c r="K90" s="36"/>
      <c r="L90" s="36"/>
      <c r="M90" s="36" t="s">
        <v>940</v>
      </c>
      <c r="N90" s="46">
        <v>4</v>
      </c>
      <c r="O90" s="46">
        <v>4</v>
      </c>
      <c r="P90" s="48">
        <f t="shared" si="2"/>
        <v>29.09</v>
      </c>
      <c r="Q90" s="52">
        <f t="shared" si="0"/>
        <v>29.09</v>
      </c>
    </row>
    <row r="91" spans="1:17" ht="14.25" customHeight="1" x14ac:dyDescent="0.25">
      <c r="A91" s="36"/>
      <c r="B91" s="36"/>
      <c r="C91" s="36"/>
      <c r="D91" s="53"/>
      <c r="E91" s="36"/>
      <c r="F91" s="36"/>
      <c r="G91" s="36"/>
      <c r="H91" s="36"/>
      <c r="I91" s="36"/>
      <c r="J91" s="36"/>
      <c r="K91" s="36"/>
      <c r="L91" s="36"/>
      <c r="M91" s="36" t="s">
        <v>941</v>
      </c>
      <c r="N91" s="46">
        <v>3</v>
      </c>
      <c r="O91" s="46">
        <v>2</v>
      </c>
      <c r="P91" s="48">
        <f t="shared" si="2"/>
        <v>16.989999999999998</v>
      </c>
      <c r="Q91" s="52">
        <f t="shared" si="0"/>
        <v>16.989999999999998</v>
      </c>
    </row>
    <row r="92" spans="1:17" ht="14.25" customHeight="1" x14ac:dyDescent="0.25">
      <c r="A92" s="36"/>
      <c r="B92" s="36"/>
      <c r="C92" s="36"/>
      <c r="D92" s="53"/>
      <c r="E92" s="36"/>
      <c r="F92" s="36"/>
      <c r="G92" s="36"/>
      <c r="H92" s="36"/>
      <c r="I92" s="36"/>
      <c r="J92" s="36"/>
      <c r="K92" s="36"/>
      <c r="L92" s="36"/>
      <c r="M92" s="36" t="s">
        <v>942</v>
      </c>
      <c r="N92" s="46">
        <v>2</v>
      </c>
      <c r="O92" s="46">
        <v>7</v>
      </c>
      <c r="P92" s="48">
        <f t="shared" si="2"/>
        <v>36.29</v>
      </c>
      <c r="Q92" s="52">
        <f t="shared" si="0"/>
        <v>36.29</v>
      </c>
    </row>
    <row r="93" spans="1:17" ht="14.25" customHeight="1" x14ac:dyDescent="0.25">
      <c r="A93" s="36"/>
      <c r="B93" s="36"/>
      <c r="C93" s="36"/>
      <c r="D93" s="53"/>
      <c r="E93" s="36"/>
      <c r="F93" s="36"/>
      <c r="G93" s="36"/>
      <c r="H93" s="36"/>
      <c r="I93" s="36"/>
      <c r="J93" s="36"/>
      <c r="K93" s="36"/>
      <c r="L93" s="36"/>
      <c r="M93" s="36" t="s">
        <v>943</v>
      </c>
      <c r="N93" s="46">
        <v>1</v>
      </c>
      <c r="O93" s="46">
        <v>2</v>
      </c>
      <c r="P93" s="48">
        <f t="shared" si="2"/>
        <v>12.790000000000001</v>
      </c>
      <c r="Q93" s="52">
        <f t="shared" si="0"/>
        <v>12.790000000000001</v>
      </c>
    </row>
    <row r="94" spans="1:17" ht="14.25" customHeight="1" x14ac:dyDescent="0.25">
      <c r="A94" s="36"/>
      <c r="B94" s="36"/>
      <c r="C94" s="36"/>
      <c r="D94" s="53"/>
      <c r="E94" s="36"/>
      <c r="F94" s="36"/>
      <c r="G94" s="36"/>
      <c r="H94" s="36"/>
      <c r="I94" s="36"/>
      <c r="J94" s="36"/>
      <c r="K94" s="36"/>
      <c r="L94" s="36"/>
      <c r="M94" s="36" t="s">
        <v>944</v>
      </c>
      <c r="N94" s="46">
        <v>4</v>
      </c>
      <c r="O94" s="46">
        <v>2</v>
      </c>
      <c r="P94" s="48">
        <f t="shared" si="2"/>
        <v>20.29</v>
      </c>
      <c r="Q94" s="52">
        <f t="shared" si="0"/>
        <v>20.29</v>
      </c>
    </row>
    <row r="95" spans="1:17" ht="14.25" customHeight="1" x14ac:dyDescent="0.25">
      <c r="A95" s="36"/>
      <c r="B95" s="36"/>
      <c r="C95" s="36"/>
      <c r="D95" s="53"/>
      <c r="E95" s="36"/>
      <c r="F95" s="36"/>
      <c r="G95" s="36"/>
      <c r="H95" s="36"/>
      <c r="I95" s="36"/>
      <c r="J95" s="36"/>
      <c r="K95" s="36"/>
      <c r="L95" s="36"/>
      <c r="M95" s="36" t="s">
        <v>945</v>
      </c>
      <c r="N95" s="46">
        <v>5</v>
      </c>
      <c r="O95" s="46">
        <v>1</v>
      </c>
      <c r="P95" s="48">
        <f t="shared" si="2"/>
        <v>18.29</v>
      </c>
      <c r="Q95" s="52">
        <f t="shared" si="0"/>
        <v>18.29</v>
      </c>
    </row>
    <row r="96" spans="1:17" ht="14.25" customHeight="1" x14ac:dyDescent="0.25">
      <c r="A96" s="36"/>
      <c r="B96" s="36"/>
      <c r="C96" s="36"/>
      <c r="D96" s="53"/>
      <c r="E96" s="36"/>
      <c r="F96" s="36"/>
      <c r="G96" s="36"/>
      <c r="H96" s="36"/>
      <c r="I96" s="36"/>
      <c r="J96" s="36"/>
      <c r="K96" s="36"/>
      <c r="L96" s="36"/>
      <c r="M96" s="36" t="s">
        <v>946</v>
      </c>
      <c r="N96" s="46">
        <v>2</v>
      </c>
      <c r="O96" s="46">
        <v>8</v>
      </c>
      <c r="P96" s="48">
        <f t="shared" si="2"/>
        <v>43.49</v>
      </c>
      <c r="Q96" s="52">
        <f t="shared" si="0"/>
        <v>43.49</v>
      </c>
    </row>
    <row r="97" spans="1:17" ht="14.25" customHeight="1" x14ac:dyDescent="0.25">
      <c r="A97" s="36"/>
      <c r="B97" s="36"/>
      <c r="C97" s="36"/>
      <c r="D97" s="53"/>
      <c r="E97" s="36"/>
      <c r="F97" s="36"/>
      <c r="G97" s="36"/>
      <c r="H97" s="36"/>
      <c r="I97" s="36"/>
      <c r="J97" s="36"/>
      <c r="K97" s="36"/>
      <c r="L97" s="36"/>
      <c r="M97" s="36" t="s">
        <v>947</v>
      </c>
      <c r="N97" s="46">
        <v>5</v>
      </c>
      <c r="O97" s="46">
        <v>8</v>
      </c>
      <c r="P97" s="48">
        <f t="shared" si="2"/>
        <v>65.089999999999989</v>
      </c>
      <c r="Q97" s="52">
        <f t="shared" si="0"/>
        <v>65.089999999999989</v>
      </c>
    </row>
    <row r="98" spans="1:17" ht="14.25" customHeight="1" x14ac:dyDescent="0.25">
      <c r="A98" s="36"/>
      <c r="B98" s="36"/>
      <c r="C98" s="36"/>
      <c r="D98" s="53"/>
      <c r="E98" s="36"/>
      <c r="F98" s="36"/>
      <c r="G98" s="36"/>
      <c r="H98" s="36"/>
      <c r="I98" s="36"/>
      <c r="J98" s="36"/>
      <c r="K98" s="36"/>
      <c r="L98" s="36"/>
      <c r="M98" s="36" t="s">
        <v>948</v>
      </c>
      <c r="N98" s="46">
        <v>3</v>
      </c>
      <c r="O98" s="46">
        <v>6</v>
      </c>
      <c r="P98" s="48">
        <f t="shared" si="2"/>
        <v>35.29</v>
      </c>
      <c r="Q98" s="52">
        <f t="shared" si="0"/>
        <v>35.29</v>
      </c>
    </row>
    <row r="99" spans="1:17" ht="14.25" customHeight="1" x14ac:dyDescent="0.25">
      <c r="A99" s="36"/>
      <c r="B99" s="36"/>
      <c r="C99" s="36"/>
      <c r="D99" s="53"/>
      <c r="E99" s="36"/>
      <c r="F99" s="36"/>
      <c r="G99" s="36"/>
      <c r="H99" s="36"/>
      <c r="I99" s="36"/>
      <c r="J99" s="36"/>
      <c r="K99" s="36"/>
      <c r="L99" s="36"/>
      <c r="M99" s="36" t="s">
        <v>949</v>
      </c>
      <c r="N99" s="46">
        <v>4</v>
      </c>
      <c r="O99" s="46">
        <v>6</v>
      </c>
      <c r="P99" s="48">
        <f t="shared" si="2"/>
        <v>41.89</v>
      </c>
      <c r="Q99" s="52">
        <f t="shared" si="0"/>
        <v>41.89</v>
      </c>
    </row>
    <row r="100" spans="1:17" ht="14.25" customHeight="1" x14ac:dyDescent="0.25">
      <c r="A100" s="36"/>
      <c r="B100" s="36"/>
      <c r="C100" s="36"/>
      <c r="D100" s="53"/>
      <c r="E100" s="36"/>
      <c r="F100" s="36"/>
      <c r="G100" s="36"/>
      <c r="H100" s="36"/>
      <c r="I100" s="36"/>
      <c r="J100" s="36"/>
      <c r="K100" s="36"/>
      <c r="L100" s="36"/>
      <c r="M100" s="36" t="s">
        <v>950</v>
      </c>
      <c r="N100" s="46">
        <v>3</v>
      </c>
      <c r="O100" s="46">
        <v>5</v>
      </c>
      <c r="P100" s="48">
        <f t="shared" si="2"/>
        <v>29.389999999999997</v>
      </c>
      <c r="Q100" s="52">
        <f t="shared" si="0"/>
        <v>29.389999999999997</v>
      </c>
    </row>
    <row r="101" spans="1:17" ht="14.25" customHeight="1" x14ac:dyDescent="0.25">
      <c r="A101" s="36"/>
      <c r="B101" s="36"/>
      <c r="C101" s="36"/>
      <c r="D101" s="53"/>
      <c r="E101" s="36"/>
      <c r="F101" s="36"/>
      <c r="G101" s="36"/>
      <c r="H101" s="36"/>
      <c r="I101" s="36"/>
      <c r="J101" s="36"/>
      <c r="K101" s="36"/>
      <c r="L101" s="36"/>
      <c r="M101" s="36" t="s">
        <v>951</v>
      </c>
      <c r="N101" s="46">
        <v>3</v>
      </c>
      <c r="O101" s="46">
        <v>8</v>
      </c>
      <c r="P101" s="48">
        <f t="shared" si="2"/>
        <v>50.690000000000005</v>
      </c>
      <c r="Q101" s="52">
        <f t="shared" si="0"/>
        <v>50.690000000000005</v>
      </c>
    </row>
    <row r="102" spans="1:17" ht="14.25" customHeight="1" x14ac:dyDescent="0.25">
      <c r="A102" s="36"/>
      <c r="B102" s="36"/>
      <c r="C102" s="36"/>
      <c r="D102" s="53"/>
      <c r="E102" s="36"/>
      <c r="F102" s="36"/>
      <c r="G102" s="36"/>
      <c r="H102" s="36"/>
      <c r="I102" s="36"/>
      <c r="J102" s="36"/>
      <c r="K102" s="36"/>
      <c r="L102" s="36"/>
      <c r="M102" s="36" t="s">
        <v>952</v>
      </c>
      <c r="N102" s="46">
        <v>3</v>
      </c>
      <c r="O102" s="46">
        <v>1</v>
      </c>
      <c r="P102" s="48">
        <f t="shared" si="2"/>
        <v>14.19</v>
      </c>
      <c r="Q102" s="52">
        <f t="shared" si="0"/>
        <v>14.19</v>
      </c>
    </row>
    <row r="103" spans="1:17" ht="14.25" customHeight="1" x14ac:dyDescent="0.25">
      <c r="A103" s="36"/>
      <c r="B103" s="36"/>
      <c r="C103" s="36"/>
      <c r="D103" s="53"/>
      <c r="E103" s="36"/>
      <c r="F103" s="36"/>
      <c r="G103" s="36"/>
      <c r="H103" s="36"/>
      <c r="I103" s="36"/>
      <c r="J103" s="36"/>
      <c r="K103" s="36"/>
      <c r="L103" s="36"/>
      <c r="M103" s="36" t="s">
        <v>953</v>
      </c>
      <c r="N103" s="46">
        <v>5</v>
      </c>
      <c r="O103" s="46">
        <v>4</v>
      </c>
      <c r="P103" s="48">
        <f t="shared" si="2"/>
        <v>31.49</v>
      </c>
      <c r="Q103" s="52">
        <f t="shared" si="0"/>
        <v>31.49</v>
      </c>
    </row>
    <row r="104" spans="1:17" ht="14.25" customHeight="1" x14ac:dyDescent="0.25">
      <c r="A104" s="36"/>
      <c r="B104" s="36"/>
      <c r="C104" s="36"/>
      <c r="D104" s="53"/>
      <c r="E104" s="36"/>
      <c r="F104" s="36"/>
      <c r="G104" s="36"/>
      <c r="H104" s="36"/>
      <c r="I104" s="36"/>
      <c r="J104" s="36"/>
      <c r="K104" s="36"/>
      <c r="L104" s="36"/>
      <c r="M104" s="36" t="s">
        <v>954</v>
      </c>
      <c r="N104" s="46">
        <v>1</v>
      </c>
      <c r="O104" s="46">
        <v>6</v>
      </c>
      <c r="P104" s="48">
        <f t="shared" si="2"/>
        <v>26.29</v>
      </c>
      <c r="Q104" s="52">
        <f t="shared" si="0"/>
        <v>26.29</v>
      </c>
    </row>
    <row r="105" spans="1:17" ht="14.25" customHeight="1" x14ac:dyDescent="0.25">
      <c r="A105" s="36"/>
      <c r="B105" s="36"/>
      <c r="C105" s="36"/>
      <c r="D105" s="53"/>
      <c r="E105" s="36"/>
      <c r="F105" s="36"/>
      <c r="G105" s="36"/>
      <c r="H105" s="36"/>
      <c r="I105" s="36"/>
      <c r="J105" s="36"/>
      <c r="K105" s="36"/>
      <c r="L105" s="36"/>
      <c r="M105" s="36" t="s">
        <v>955</v>
      </c>
      <c r="N105" s="46">
        <v>4</v>
      </c>
      <c r="O105" s="46">
        <v>6</v>
      </c>
      <c r="P105" s="48">
        <f t="shared" si="2"/>
        <v>41.89</v>
      </c>
      <c r="Q105" s="52">
        <f t="shared" si="0"/>
        <v>41.89</v>
      </c>
    </row>
    <row r="106" spans="1:17" ht="14.25" customHeight="1" x14ac:dyDescent="0.25">
      <c r="A106" s="36"/>
      <c r="B106" s="36"/>
      <c r="C106" s="36"/>
      <c r="D106" s="53"/>
      <c r="E106" s="36"/>
      <c r="F106" s="36"/>
      <c r="G106" s="36"/>
      <c r="H106" s="36"/>
      <c r="I106" s="36"/>
      <c r="J106" s="36"/>
      <c r="K106" s="36"/>
      <c r="L106" s="36"/>
      <c r="M106" s="36" t="s">
        <v>956</v>
      </c>
      <c r="N106" s="46">
        <v>1</v>
      </c>
      <c r="O106" s="46">
        <v>8</v>
      </c>
      <c r="P106" s="48">
        <f t="shared" si="2"/>
        <v>37.79</v>
      </c>
      <c r="Q106" s="52">
        <f t="shared" si="0"/>
        <v>37.79</v>
      </c>
    </row>
    <row r="107" spans="1:17" ht="14.25" customHeight="1" x14ac:dyDescent="0.25">
      <c r="A107" s="36"/>
      <c r="B107" s="36"/>
      <c r="C107" s="36"/>
      <c r="D107" s="53"/>
      <c r="E107" s="36"/>
      <c r="F107" s="36"/>
      <c r="G107" s="36"/>
      <c r="H107" s="36"/>
      <c r="I107" s="36"/>
      <c r="J107" s="36"/>
      <c r="K107" s="36"/>
      <c r="L107" s="36"/>
      <c r="M107" s="36" t="s">
        <v>957</v>
      </c>
      <c r="N107" s="46">
        <v>1</v>
      </c>
      <c r="O107" s="46">
        <v>3</v>
      </c>
      <c r="P107" s="48">
        <f t="shared" si="2"/>
        <v>15.290000000000001</v>
      </c>
      <c r="Q107" s="52">
        <f t="shared" si="0"/>
        <v>15.290000000000001</v>
      </c>
    </row>
    <row r="108" spans="1:17" ht="14.25" customHeight="1" x14ac:dyDescent="0.25">
      <c r="A108" s="36"/>
      <c r="B108" s="36"/>
      <c r="C108" s="36"/>
      <c r="D108" s="53"/>
      <c r="E108" s="36"/>
      <c r="F108" s="36"/>
      <c r="G108" s="36"/>
      <c r="H108" s="36"/>
      <c r="I108" s="36"/>
      <c r="J108" s="36"/>
      <c r="K108" s="36"/>
      <c r="L108" s="36"/>
      <c r="M108" s="36" t="s">
        <v>958</v>
      </c>
      <c r="N108" s="46">
        <v>4</v>
      </c>
      <c r="O108" s="46">
        <v>1</v>
      </c>
      <c r="P108" s="48">
        <f t="shared" si="2"/>
        <v>16.89</v>
      </c>
      <c r="Q108" s="52">
        <f t="shared" si="0"/>
        <v>16.89</v>
      </c>
    </row>
    <row r="109" spans="1:17" ht="14.25" customHeight="1" x14ac:dyDescent="0.25">
      <c r="A109" s="36"/>
      <c r="B109" s="36"/>
      <c r="C109" s="36"/>
      <c r="D109" s="53"/>
      <c r="E109" s="36"/>
      <c r="F109" s="36"/>
      <c r="G109" s="36"/>
      <c r="H109" s="36"/>
      <c r="I109" s="36"/>
      <c r="J109" s="36"/>
      <c r="K109" s="36"/>
      <c r="L109" s="36"/>
      <c r="M109" s="36" t="s">
        <v>959</v>
      </c>
      <c r="N109" s="46">
        <v>5</v>
      </c>
      <c r="O109" s="46">
        <v>4</v>
      </c>
      <c r="P109" s="48">
        <f t="shared" si="2"/>
        <v>31.49</v>
      </c>
      <c r="Q109" s="52">
        <f t="shared" si="0"/>
        <v>31.49</v>
      </c>
    </row>
    <row r="110" spans="1:17" ht="14.25" customHeight="1" x14ac:dyDescent="0.25">
      <c r="A110" s="36"/>
      <c r="B110" s="36"/>
      <c r="C110" s="36"/>
      <c r="D110" s="53"/>
      <c r="E110" s="36"/>
      <c r="F110" s="36"/>
      <c r="G110" s="36"/>
      <c r="H110" s="36"/>
      <c r="I110" s="36"/>
      <c r="J110" s="36"/>
      <c r="K110" s="36"/>
      <c r="L110" s="36"/>
      <c r="M110" s="36" t="s">
        <v>960</v>
      </c>
      <c r="N110" s="46">
        <v>4</v>
      </c>
      <c r="O110" s="46">
        <v>4</v>
      </c>
      <c r="P110" s="48">
        <f t="shared" si="2"/>
        <v>29.09</v>
      </c>
      <c r="Q110" s="52">
        <f t="shared" si="0"/>
        <v>29.09</v>
      </c>
    </row>
    <row r="111" spans="1:17" ht="14.25" customHeight="1" x14ac:dyDescent="0.25">
      <c r="A111" s="36"/>
      <c r="B111" s="36"/>
      <c r="C111" s="36"/>
      <c r="D111" s="53"/>
      <c r="E111" s="36"/>
      <c r="F111" s="36"/>
      <c r="G111" s="36"/>
      <c r="H111" s="36"/>
      <c r="I111" s="36"/>
      <c r="J111" s="36"/>
      <c r="K111" s="36"/>
      <c r="L111" s="36"/>
      <c r="M111" s="36" t="s">
        <v>961</v>
      </c>
      <c r="N111" s="46">
        <v>4</v>
      </c>
      <c r="O111" s="46">
        <v>2</v>
      </c>
      <c r="P111" s="48">
        <f t="shared" si="2"/>
        <v>20.29</v>
      </c>
      <c r="Q111" s="52">
        <f t="shared" si="0"/>
        <v>20.29</v>
      </c>
    </row>
    <row r="112" spans="1:17" ht="14.25" customHeight="1" x14ac:dyDescent="0.25">
      <c r="A112" s="36"/>
      <c r="B112" s="36"/>
      <c r="C112" s="36"/>
      <c r="D112" s="53"/>
      <c r="E112" s="36"/>
      <c r="F112" s="36"/>
      <c r="G112" s="36"/>
      <c r="H112" s="36"/>
      <c r="I112" s="36"/>
      <c r="J112" s="36"/>
      <c r="K112" s="36"/>
      <c r="L112" s="36"/>
      <c r="M112" s="36" t="s">
        <v>962</v>
      </c>
      <c r="N112" s="46">
        <v>1</v>
      </c>
      <c r="O112" s="46">
        <v>3</v>
      </c>
      <c r="P112" s="48">
        <f t="shared" si="2"/>
        <v>15.290000000000001</v>
      </c>
      <c r="Q112" s="52">
        <f t="shared" si="0"/>
        <v>15.290000000000001</v>
      </c>
    </row>
    <row r="113" spans="1:17" ht="14.25" customHeight="1" x14ac:dyDescent="0.25">
      <c r="A113" s="36"/>
      <c r="B113" s="36"/>
      <c r="C113" s="36"/>
      <c r="D113" s="53"/>
      <c r="E113" s="36"/>
      <c r="F113" s="36"/>
      <c r="G113" s="36"/>
      <c r="H113" s="36"/>
      <c r="I113" s="36"/>
      <c r="J113" s="36"/>
      <c r="K113" s="36"/>
      <c r="L113" s="36"/>
      <c r="M113" s="36" t="s">
        <v>963</v>
      </c>
      <c r="N113" s="46">
        <v>2</v>
      </c>
      <c r="O113" s="46">
        <v>5</v>
      </c>
      <c r="P113" s="48">
        <f t="shared" si="2"/>
        <v>25.29</v>
      </c>
      <c r="Q113" s="52">
        <f t="shared" si="0"/>
        <v>25.29</v>
      </c>
    </row>
    <row r="114" spans="1:17" ht="14.25" customHeight="1" x14ac:dyDescent="0.25">
      <c r="A114" s="36"/>
      <c r="B114" s="36"/>
      <c r="C114" s="36"/>
      <c r="D114" s="53"/>
      <c r="E114" s="36"/>
      <c r="F114" s="36"/>
      <c r="G114" s="36"/>
      <c r="H114" s="36"/>
      <c r="I114" s="36"/>
      <c r="J114" s="36"/>
      <c r="K114" s="36"/>
      <c r="L114" s="36"/>
      <c r="M114" s="36" t="s">
        <v>964</v>
      </c>
      <c r="N114" s="46">
        <v>1</v>
      </c>
      <c r="O114" s="46">
        <v>4</v>
      </c>
      <c r="P114" s="48">
        <f t="shared" si="2"/>
        <v>18.29</v>
      </c>
      <c r="Q114" s="52">
        <f t="shared" si="0"/>
        <v>18.29</v>
      </c>
    </row>
    <row r="115" spans="1:17" ht="14.25" customHeight="1" x14ac:dyDescent="0.25">
      <c r="A115" s="36"/>
      <c r="B115" s="36"/>
      <c r="C115" s="36"/>
      <c r="D115" s="53"/>
      <c r="E115" s="36"/>
      <c r="F115" s="36"/>
      <c r="G115" s="36"/>
      <c r="H115" s="36"/>
      <c r="I115" s="36"/>
      <c r="J115" s="36"/>
      <c r="K115" s="36"/>
      <c r="L115" s="36"/>
      <c r="M115" s="36" t="s">
        <v>965</v>
      </c>
      <c r="N115" s="46">
        <v>3</v>
      </c>
      <c r="O115" s="46">
        <v>3</v>
      </c>
      <c r="P115" s="48">
        <f t="shared" si="2"/>
        <v>20.389999999999997</v>
      </c>
      <c r="Q115" s="52">
        <f t="shared" si="0"/>
        <v>20.389999999999997</v>
      </c>
    </row>
    <row r="116" spans="1:17" ht="14.25" customHeight="1" x14ac:dyDescent="0.25">
      <c r="A116" s="36"/>
      <c r="B116" s="36"/>
      <c r="C116" s="36"/>
      <c r="D116" s="53"/>
      <c r="E116" s="36"/>
      <c r="F116" s="36"/>
      <c r="G116" s="36"/>
      <c r="H116" s="36"/>
      <c r="I116" s="36"/>
      <c r="J116" s="36"/>
      <c r="K116" s="36"/>
      <c r="L116" s="36"/>
      <c r="M116" s="36" t="s">
        <v>966</v>
      </c>
      <c r="N116" s="46">
        <v>4</v>
      </c>
      <c r="O116" s="46">
        <v>3</v>
      </c>
      <c r="P116" s="48">
        <f t="shared" si="2"/>
        <v>24.29</v>
      </c>
      <c r="Q116" s="52">
        <f t="shared" si="0"/>
        <v>24.29</v>
      </c>
    </row>
    <row r="117" spans="1:17" ht="14.25" customHeight="1" x14ac:dyDescent="0.25">
      <c r="A117" s="36"/>
      <c r="B117" s="36"/>
      <c r="C117" s="36"/>
      <c r="D117" s="53"/>
      <c r="E117" s="36"/>
      <c r="F117" s="36"/>
      <c r="G117" s="36"/>
      <c r="H117" s="36"/>
      <c r="I117" s="36"/>
      <c r="J117" s="36"/>
      <c r="K117" s="36"/>
      <c r="L117" s="36"/>
      <c r="M117" s="36" t="s">
        <v>967</v>
      </c>
      <c r="N117" s="46">
        <v>3</v>
      </c>
      <c r="O117" s="46">
        <v>6</v>
      </c>
      <c r="P117" s="48">
        <f t="shared" si="2"/>
        <v>35.29</v>
      </c>
      <c r="Q117" s="52">
        <f t="shared" si="0"/>
        <v>35.29</v>
      </c>
    </row>
    <row r="118" spans="1:17" ht="14.25" customHeight="1" x14ac:dyDescent="0.25">
      <c r="A118" s="36"/>
      <c r="B118" s="36"/>
      <c r="C118" s="36"/>
      <c r="D118" s="53"/>
      <c r="E118" s="36"/>
      <c r="F118" s="36"/>
      <c r="G118" s="36"/>
      <c r="H118" s="36"/>
      <c r="I118" s="36"/>
      <c r="J118" s="36"/>
      <c r="K118" s="36"/>
      <c r="L118" s="36"/>
      <c r="M118" s="36" t="s">
        <v>968</v>
      </c>
      <c r="N118" s="46">
        <v>1</v>
      </c>
      <c r="O118" s="46">
        <v>1</v>
      </c>
      <c r="P118" s="48">
        <f t="shared" si="2"/>
        <v>10.69</v>
      </c>
      <c r="Q118" s="52">
        <f t="shared" si="0"/>
        <v>10.69</v>
      </c>
    </row>
    <row r="119" spans="1:17" ht="14.25" customHeight="1" x14ac:dyDescent="0.25">
      <c r="A119" s="36"/>
      <c r="B119" s="36"/>
      <c r="C119" s="36"/>
      <c r="D119" s="53"/>
      <c r="E119" s="36"/>
      <c r="F119" s="36"/>
      <c r="G119" s="36"/>
      <c r="H119" s="36"/>
      <c r="I119" s="36"/>
      <c r="J119" s="36"/>
      <c r="K119" s="36"/>
      <c r="L119" s="36"/>
      <c r="M119" s="36" t="s">
        <v>969</v>
      </c>
      <c r="N119" s="46">
        <v>4</v>
      </c>
      <c r="O119" s="46">
        <v>8</v>
      </c>
      <c r="P119" s="48">
        <f t="shared" si="2"/>
        <v>60.29</v>
      </c>
      <c r="Q119" s="52">
        <f t="shared" si="0"/>
        <v>60.29</v>
      </c>
    </row>
    <row r="120" spans="1:17" ht="14.25" customHeight="1" x14ac:dyDescent="0.25">
      <c r="A120" s="36"/>
      <c r="B120" s="36"/>
      <c r="C120" s="36"/>
      <c r="D120" s="53"/>
      <c r="E120" s="36"/>
      <c r="F120" s="36"/>
      <c r="G120" s="36"/>
      <c r="H120" s="36"/>
      <c r="I120" s="36"/>
      <c r="J120" s="36"/>
      <c r="K120" s="36"/>
      <c r="L120" s="36"/>
      <c r="M120" s="36" t="s">
        <v>970</v>
      </c>
      <c r="N120" s="46">
        <v>5</v>
      </c>
      <c r="O120" s="46">
        <v>7</v>
      </c>
      <c r="P120" s="48">
        <f t="shared" si="2"/>
        <v>54.29</v>
      </c>
      <c r="Q120" s="52">
        <f t="shared" si="0"/>
        <v>54.29</v>
      </c>
    </row>
    <row r="121" spans="1:17" ht="14.25" customHeight="1" x14ac:dyDescent="0.25">
      <c r="A121" s="36"/>
      <c r="B121" s="36"/>
      <c r="C121" s="36"/>
      <c r="D121" s="53"/>
      <c r="E121" s="36"/>
      <c r="F121" s="36"/>
      <c r="G121" s="36"/>
      <c r="H121" s="36"/>
      <c r="I121" s="36"/>
      <c r="J121" s="36"/>
      <c r="K121" s="36"/>
      <c r="L121" s="36"/>
      <c r="M121" s="36" t="s">
        <v>971</v>
      </c>
      <c r="N121" s="46">
        <v>5</v>
      </c>
      <c r="O121" s="46">
        <v>2</v>
      </c>
      <c r="P121" s="48">
        <f t="shared" si="2"/>
        <v>21.889999999999997</v>
      </c>
      <c r="Q121" s="52">
        <f t="shared" si="0"/>
        <v>21.889999999999997</v>
      </c>
    </row>
    <row r="122" spans="1:17" ht="14.25" customHeight="1" x14ac:dyDescent="0.25">
      <c r="A122" s="36"/>
      <c r="B122" s="36"/>
      <c r="C122" s="36"/>
      <c r="D122" s="53"/>
      <c r="E122" s="36"/>
      <c r="F122" s="36"/>
      <c r="G122" s="36"/>
      <c r="H122" s="36"/>
      <c r="I122" s="36"/>
      <c r="J122" s="36"/>
      <c r="K122" s="36"/>
      <c r="L122" s="36"/>
      <c r="M122" s="36" t="s">
        <v>972</v>
      </c>
      <c r="N122" s="46">
        <v>5</v>
      </c>
      <c r="O122" s="46">
        <v>4</v>
      </c>
      <c r="P122" s="48">
        <f t="shared" si="2"/>
        <v>31.49</v>
      </c>
      <c r="Q122" s="52">
        <f t="shared" si="0"/>
        <v>31.49</v>
      </c>
    </row>
    <row r="123" spans="1:17" ht="14.25" customHeight="1" x14ac:dyDescent="0.25">
      <c r="A123" s="36"/>
      <c r="B123" s="36"/>
      <c r="C123" s="36"/>
      <c r="D123" s="53"/>
      <c r="E123" s="36"/>
      <c r="F123" s="36"/>
      <c r="G123" s="36"/>
      <c r="H123" s="36"/>
      <c r="I123" s="36"/>
      <c r="J123" s="36"/>
      <c r="K123" s="36"/>
      <c r="L123" s="36"/>
      <c r="M123" s="36" t="s">
        <v>973</v>
      </c>
      <c r="N123" s="46">
        <v>2</v>
      </c>
      <c r="O123" s="46">
        <v>7</v>
      </c>
      <c r="P123" s="48">
        <f t="shared" si="2"/>
        <v>36.29</v>
      </c>
      <c r="Q123" s="52">
        <f t="shared" si="0"/>
        <v>36.29</v>
      </c>
    </row>
    <row r="124" spans="1:17" ht="14.25" customHeight="1" x14ac:dyDescent="0.25">
      <c r="A124" s="36"/>
      <c r="B124" s="36"/>
      <c r="C124" s="36"/>
      <c r="D124" s="53"/>
      <c r="E124" s="36"/>
      <c r="F124" s="36"/>
      <c r="G124" s="36"/>
      <c r="H124" s="36"/>
      <c r="I124" s="36"/>
      <c r="J124" s="36"/>
      <c r="K124" s="36"/>
      <c r="L124" s="36"/>
      <c r="M124" s="36" t="s">
        <v>974</v>
      </c>
      <c r="N124" s="46">
        <v>5</v>
      </c>
      <c r="O124" s="46">
        <v>4</v>
      </c>
      <c r="P124" s="48">
        <f t="shared" si="2"/>
        <v>31.49</v>
      </c>
      <c r="Q124" s="52">
        <f t="shared" si="0"/>
        <v>31.49</v>
      </c>
    </row>
    <row r="125" spans="1:17" ht="14.25" customHeight="1" x14ac:dyDescent="0.25">
      <c r="A125" s="36"/>
      <c r="B125" s="36"/>
      <c r="C125" s="36"/>
      <c r="D125" s="53"/>
      <c r="E125" s="36"/>
      <c r="F125" s="36"/>
      <c r="G125" s="36"/>
      <c r="H125" s="36"/>
      <c r="I125" s="36"/>
      <c r="J125" s="36"/>
      <c r="K125" s="36"/>
      <c r="L125" s="36"/>
      <c r="M125" s="36" t="s">
        <v>975</v>
      </c>
      <c r="N125" s="46">
        <v>3</v>
      </c>
      <c r="O125" s="46">
        <v>2</v>
      </c>
      <c r="P125" s="48">
        <f t="shared" si="2"/>
        <v>16.989999999999998</v>
      </c>
      <c r="Q125" s="52">
        <f t="shared" si="0"/>
        <v>16.989999999999998</v>
      </c>
    </row>
    <row r="126" spans="1:17" ht="14.25" customHeight="1" x14ac:dyDescent="0.25">
      <c r="A126" s="36"/>
      <c r="B126" s="36"/>
      <c r="C126" s="36"/>
      <c r="D126" s="53"/>
      <c r="E126" s="36"/>
      <c r="F126" s="36"/>
      <c r="G126" s="36"/>
      <c r="H126" s="36"/>
      <c r="I126" s="36"/>
      <c r="J126" s="36"/>
      <c r="K126" s="36"/>
      <c r="L126" s="36"/>
      <c r="M126" s="36" t="s">
        <v>976</v>
      </c>
      <c r="N126" s="46">
        <v>4</v>
      </c>
      <c r="O126" s="46">
        <v>4</v>
      </c>
      <c r="P126" s="48">
        <f t="shared" si="2"/>
        <v>29.09</v>
      </c>
      <c r="Q126" s="52">
        <f t="shared" si="0"/>
        <v>29.09</v>
      </c>
    </row>
    <row r="127" spans="1:17" ht="14.25" customHeight="1" x14ac:dyDescent="0.25">
      <c r="A127" s="36"/>
      <c r="B127" s="36"/>
      <c r="C127" s="36"/>
      <c r="D127" s="53"/>
      <c r="E127" s="36"/>
      <c r="F127" s="36"/>
      <c r="G127" s="36"/>
      <c r="H127" s="36"/>
      <c r="I127" s="36"/>
      <c r="J127" s="36"/>
      <c r="K127" s="36"/>
      <c r="L127" s="36"/>
      <c r="M127" s="36" t="s">
        <v>977</v>
      </c>
      <c r="N127" s="46">
        <v>2</v>
      </c>
      <c r="O127" s="46">
        <v>4</v>
      </c>
      <c r="P127" s="48">
        <f t="shared" si="2"/>
        <v>21.09</v>
      </c>
      <c r="Q127" s="52">
        <f t="shared" si="0"/>
        <v>21.09</v>
      </c>
    </row>
    <row r="128" spans="1:17" ht="14.25" customHeight="1" x14ac:dyDescent="0.25">
      <c r="A128" s="36"/>
      <c r="B128" s="36"/>
      <c r="C128" s="36"/>
      <c r="D128" s="53"/>
      <c r="E128" s="36"/>
      <c r="F128" s="36"/>
      <c r="G128" s="36"/>
      <c r="H128" s="36"/>
      <c r="I128" s="36"/>
      <c r="J128" s="36"/>
      <c r="K128" s="36"/>
      <c r="L128" s="36"/>
      <c r="M128" s="36" t="s">
        <v>978</v>
      </c>
      <c r="N128" s="46">
        <v>5</v>
      </c>
      <c r="O128" s="46">
        <v>5</v>
      </c>
      <c r="P128" s="48">
        <f t="shared" si="2"/>
        <v>37.79</v>
      </c>
      <c r="Q128" s="52">
        <f t="shared" si="0"/>
        <v>37.79</v>
      </c>
    </row>
    <row r="129" spans="1:17" ht="14.25" customHeight="1" x14ac:dyDescent="0.25">
      <c r="A129" s="36"/>
      <c r="B129" s="36"/>
      <c r="C129" s="36"/>
      <c r="D129" s="53"/>
      <c r="E129" s="36"/>
      <c r="F129" s="36"/>
      <c r="G129" s="36"/>
      <c r="H129" s="36"/>
      <c r="I129" s="36"/>
      <c r="J129" s="36"/>
      <c r="K129" s="36"/>
      <c r="L129" s="36"/>
      <c r="M129" s="36" t="s">
        <v>979</v>
      </c>
      <c r="N129" s="46">
        <v>2</v>
      </c>
      <c r="O129" s="46">
        <v>7</v>
      </c>
      <c r="P129" s="48">
        <f t="shared" si="2"/>
        <v>36.29</v>
      </c>
      <c r="Q129" s="52">
        <f t="shared" si="0"/>
        <v>36.29</v>
      </c>
    </row>
    <row r="130" spans="1:17" ht="14.25" customHeight="1" x14ac:dyDescent="0.25">
      <c r="A130" s="36"/>
      <c r="B130" s="36"/>
      <c r="C130" s="36"/>
      <c r="D130" s="53"/>
      <c r="E130" s="36"/>
      <c r="F130" s="36"/>
      <c r="G130" s="36"/>
      <c r="H130" s="36"/>
      <c r="I130" s="36"/>
      <c r="J130" s="36"/>
      <c r="K130" s="36"/>
      <c r="L130" s="36"/>
      <c r="M130" s="36" t="s">
        <v>980</v>
      </c>
      <c r="N130" s="46">
        <v>4</v>
      </c>
      <c r="O130" s="46">
        <v>7</v>
      </c>
      <c r="P130" s="48">
        <f t="shared" si="2"/>
        <v>50.29</v>
      </c>
      <c r="Q130" s="52">
        <f t="shared" si="0"/>
        <v>50.29</v>
      </c>
    </row>
    <row r="131" spans="1:17" ht="14.25" customHeight="1" x14ac:dyDescent="0.25">
      <c r="A131" s="36"/>
      <c r="B131" s="36"/>
      <c r="C131" s="36"/>
      <c r="D131" s="53"/>
      <c r="E131" s="36"/>
      <c r="F131" s="36"/>
      <c r="G131" s="36"/>
      <c r="H131" s="36"/>
      <c r="I131" s="36"/>
      <c r="J131" s="36"/>
      <c r="K131" s="36"/>
      <c r="L131" s="36"/>
      <c r="M131" s="36" t="s">
        <v>981</v>
      </c>
      <c r="N131" s="46">
        <v>3</v>
      </c>
      <c r="O131" s="46">
        <v>3</v>
      </c>
      <c r="P131" s="48">
        <f t="shared" ref="P131:P194" si="3">INDEX($C$3:$J$7, MATCH(N131, $B$3:$B$7,0), MATCH(O131, $C$2:$J$2, 0))</f>
        <v>20.389999999999997</v>
      </c>
      <c r="Q131" s="52">
        <f t="shared" si="0"/>
        <v>20.389999999999997</v>
      </c>
    </row>
    <row r="132" spans="1:17" ht="14.25" customHeight="1" x14ac:dyDescent="0.25">
      <c r="A132" s="36"/>
      <c r="B132" s="36"/>
      <c r="C132" s="36"/>
      <c r="D132" s="53"/>
      <c r="E132" s="36"/>
      <c r="F132" s="36"/>
      <c r="G132" s="36"/>
      <c r="H132" s="36"/>
      <c r="I132" s="36"/>
      <c r="J132" s="36"/>
      <c r="K132" s="36"/>
      <c r="L132" s="36"/>
      <c r="M132" s="36" t="s">
        <v>982</v>
      </c>
      <c r="N132" s="46">
        <v>1</v>
      </c>
      <c r="O132" s="46">
        <v>5</v>
      </c>
      <c r="P132" s="48">
        <f t="shared" si="3"/>
        <v>21.889999999999997</v>
      </c>
      <c r="Q132" s="52">
        <f t="shared" si="0"/>
        <v>21.889999999999997</v>
      </c>
    </row>
    <row r="133" spans="1:17" ht="14.25" customHeight="1" x14ac:dyDescent="0.25">
      <c r="A133" s="36"/>
      <c r="B133" s="36"/>
      <c r="C133" s="36"/>
      <c r="D133" s="53"/>
      <c r="E133" s="36"/>
      <c r="F133" s="36"/>
      <c r="G133" s="36"/>
      <c r="H133" s="36"/>
      <c r="I133" s="36"/>
      <c r="J133" s="36"/>
      <c r="K133" s="36"/>
      <c r="L133" s="36"/>
      <c r="M133" s="36" t="s">
        <v>983</v>
      </c>
      <c r="N133" s="46">
        <v>3</v>
      </c>
      <c r="O133" s="46">
        <v>2</v>
      </c>
      <c r="P133" s="48">
        <f t="shared" si="3"/>
        <v>16.989999999999998</v>
      </c>
      <c r="Q133" s="52">
        <f t="shared" si="0"/>
        <v>16.989999999999998</v>
      </c>
    </row>
    <row r="134" spans="1:17" ht="14.25" customHeight="1" x14ac:dyDescent="0.25">
      <c r="A134" s="36"/>
      <c r="B134" s="36"/>
      <c r="C134" s="36"/>
      <c r="D134" s="53"/>
      <c r="E134" s="36"/>
      <c r="F134" s="36"/>
      <c r="G134" s="36"/>
      <c r="H134" s="36"/>
      <c r="I134" s="36"/>
      <c r="J134" s="36"/>
      <c r="K134" s="36"/>
      <c r="L134" s="36"/>
      <c r="M134" s="36" t="s">
        <v>984</v>
      </c>
      <c r="N134" s="46">
        <v>5</v>
      </c>
      <c r="O134" s="46">
        <v>6</v>
      </c>
      <c r="P134" s="48">
        <f t="shared" si="3"/>
        <v>45.29</v>
      </c>
      <c r="Q134" s="52">
        <f t="shared" si="0"/>
        <v>45.29</v>
      </c>
    </row>
    <row r="135" spans="1:17" ht="14.25" customHeight="1" x14ac:dyDescent="0.25">
      <c r="A135" s="36"/>
      <c r="B135" s="36"/>
      <c r="C135" s="36"/>
      <c r="D135" s="53"/>
      <c r="E135" s="36"/>
      <c r="F135" s="36"/>
      <c r="G135" s="36"/>
      <c r="H135" s="36"/>
      <c r="I135" s="36"/>
      <c r="J135" s="36"/>
      <c r="K135" s="36"/>
      <c r="L135" s="36"/>
      <c r="M135" s="36" t="s">
        <v>985</v>
      </c>
      <c r="N135" s="46">
        <v>4</v>
      </c>
      <c r="O135" s="46">
        <v>2</v>
      </c>
      <c r="P135" s="48">
        <f t="shared" si="3"/>
        <v>20.29</v>
      </c>
      <c r="Q135" s="52">
        <f t="shared" si="0"/>
        <v>20.29</v>
      </c>
    </row>
    <row r="136" spans="1:17" ht="14.25" customHeight="1" x14ac:dyDescent="0.25">
      <c r="A136" s="36"/>
      <c r="B136" s="36"/>
      <c r="C136" s="36"/>
      <c r="D136" s="53"/>
      <c r="E136" s="36"/>
      <c r="F136" s="36"/>
      <c r="G136" s="36"/>
      <c r="H136" s="36"/>
      <c r="I136" s="36"/>
      <c r="J136" s="36"/>
      <c r="K136" s="36"/>
      <c r="L136" s="36"/>
      <c r="M136" s="36" t="s">
        <v>986</v>
      </c>
      <c r="N136" s="46">
        <v>5</v>
      </c>
      <c r="O136" s="46">
        <v>6</v>
      </c>
      <c r="P136" s="48">
        <f t="shared" si="3"/>
        <v>45.29</v>
      </c>
      <c r="Q136" s="52">
        <f t="shared" si="0"/>
        <v>45.29</v>
      </c>
    </row>
    <row r="137" spans="1:17" ht="14.25" customHeight="1" x14ac:dyDescent="0.25">
      <c r="A137" s="36"/>
      <c r="B137" s="36"/>
      <c r="C137" s="36"/>
      <c r="D137" s="53"/>
      <c r="E137" s="36"/>
      <c r="F137" s="36"/>
      <c r="G137" s="36"/>
      <c r="H137" s="36"/>
      <c r="I137" s="36"/>
      <c r="J137" s="36"/>
      <c r="K137" s="36"/>
      <c r="L137" s="36"/>
      <c r="M137" s="36" t="s">
        <v>987</v>
      </c>
      <c r="N137" s="46">
        <v>2</v>
      </c>
      <c r="O137" s="46">
        <v>2</v>
      </c>
      <c r="P137" s="48">
        <f t="shared" si="3"/>
        <v>14.69</v>
      </c>
      <c r="Q137" s="52">
        <f t="shared" si="0"/>
        <v>14.69</v>
      </c>
    </row>
    <row r="138" spans="1:17" ht="14.25" customHeight="1" x14ac:dyDescent="0.25">
      <c r="A138" s="36"/>
      <c r="B138" s="36"/>
      <c r="C138" s="36"/>
      <c r="D138" s="53"/>
      <c r="E138" s="36"/>
      <c r="F138" s="36"/>
      <c r="G138" s="36"/>
      <c r="H138" s="36"/>
      <c r="I138" s="36"/>
      <c r="J138" s="36"/>
      <c r="K138" s="36"/>
      <c r="L138" s="36"/>
      <c r="M138" s="36" t="s">
        <v>988</v>
      </c>
      <c r="N138" s="46">
        <v>3</v>
      </c>
      <c r="O138" s="46">
        <v>2</v>
      </c>
      <c r="P138" s="48">
        <f t="shared" si="3"/>
        <v>16.989999999999998</v>
      </c>
      <c r="Q138" s="52">
        <f t="shared" si="0"/>
        <v>16.989999999999998</v>
      </c>
    </row>
    <row r="139" spans="1:17" ht="14.25" customHeight="1" x14ac:dyDescent="0.25">
      <c r="A139" s="36"/>
      <c r="B139" s="36"/>
      <c r="C139" s="36"/>
      <c r="D139" s="53"/>
      <c r="E139" s="36"/>
      <c r="F139" s="36"/>
      <c r="G139" s="36"/>
      <c r="H139" s="36"/>
      <c r="I139" s="36"/>
      <c r="J139" s="36"/>
      <c r="K139" s="36"/>
      <c r="L139" s="36"/>
      <c r="M139" s="36" t="s">
        <v>989</v>
      </c>
      <c r="N139" s="46">
        <v>5</v>
      </c>
      <c r="O139" s="46">
        <v>8</v>
      </c>
      <c r="P139" s="48">
        <f t="shared" si="3"/>
        <v>65.089999999999989</v>
      </c>
      <c r="Q139" s="52">
        <f t="shared" si="0"/>
        <v>65.089999999999989</v>
      </c>
    </row>
    <row r="140" spans="1:17" ht="14.25" customHeight="1" x14ac:dyDescent="0.25">
      <c r="A140" s="36"/>
      <c r="B140" s="36"/>
      <c r="C140" s="36"/>
      <c r="D140" s="53"/>
      <c r="E140" s="36"/>
      <c r="F140" s="36"/>
      <c r="G140" s="36"/>
      <c r="H140" s="36"/>
      <c r="I140" s="36"/>
      <c r="J140" s="36"/>
      <c r="K140" s="36"/>
      <c r="L140" s="36"/>
      <c r="M140" s="36" t="s">
        <v>990</v>
      </c>
      <c r="N140" s="46">
        <v>3</v>
      </c>
      <c r="O140" s="46">
        <v>5</v>
      </c>
      <c r="P140" s="48">
        <f t="shared" si="3"/>
        <v>29.389999999999997</v>
      </c>
      <c r="Q140" s="52">
        <f t="shared" si="0"/>
        <v>29.389999999999997</v>
      </c>
    </row>
    <row r="141" spans="1:17" ht="14.25" customHeight="1" x14ac:dyDescent="0.25">
      <c r="A141" s="36"/>
      <c r="B141" s="36"/>
      <c r="C141" s="36"/>
      <c r="D141" s="53"/>
      <c r="E141" s="36"/>
      <c r="F141" s="36"/>
      <c r="G141" s="36"/>
      <c r="H141" s="36"/>
      <c r="I141" s="36"/>
      <c r="J141" s="36"/>
      <c r="K141" s="36"/>
      <c r="L141" s="36"/>
      <c r="M141" s="36" t="s">
        <v>991</v>
      </c>
      <c r="N141" s="46">
        <v>3</v>
      </c>
      <c r="O141" s="46">
        <v>4</v>
      </c>
      <c r="P141" s="48">
        <f t="shared" si="3"/>
        <v>24.49</v>
      </c>
      <c r="Q141" s="52">
        <f t="shared" si="0"/>
        <v>24.49</v>
      </c>
    </row>
    <row r="142" spans="1:17" ht="14.25" customHeight="1" x14ac:dyDescent="0.25">
      <c r="A142" s="36"/>
      <c r="B142" s="36"/>
      <c r="C142" s="36"/>
      <c r="D142" s="53"/>
      <c r="E142" s="36"/>
      <c r="F142" s="36"/>
      <c r="G142" s="36"/>
      <c r="H142" s="36"/>
      <c r="I142" s="36"/>
      <c r="J142" s="36"/>
      <c r="K142" s="36"/>
      <c r="L142" s="36"/>
      <c r="M142" s="36" t="s">
        <v>992</v>
      </c>
      <c r="N142" s="46">
        <v>3</v>
      </c>
      <c r="O142" s="46">
        <v>1</v>
      </c>
      <c r="P142" s="48">
        <f t="shared" si="3"/>
        <v>14.19</v>
      </c>
      <c r="Q142" s="52">
        <f t="shared" si="0"/>
        <v>14.19</v>
      </c>
    </row>
    <row r="143" spans="1:17" ht="14.25" customHeight="1" x14ac:dyDescent="0.25">
      <c r="A143" s="36"/>
      <c r="B143" s="36"/>
      <c r="C143" s="36"/>
      <c r="D143" s="53"/>
      <c r="E143" s="36"/>
      <c r="F143" s="36"/>
      <c r="G143" s="36"/>
      <c r="H143" s="36"/>
      <c r="I143" s="36"/>
      <c r="J143" s="36"/>
      <c r="K143" s="36"/>
      <c r="L143" s="36"/>
      <c r="M143" s="36" t="s">
        <v>993</v>
      </c>
      <c r="N143" s="46">
        <v>5</v>
      </c>
      <c r="O143" s="46">
        <v>2</v>
      </c>
      <c r="P143" s="48">
        <f t="shared" si="3"/>
        <v>21.889999999999997</v>
      </c>
      <c r="Q143" s="52">
        <f t="shared" si="0"/>
        <v>21.889999999999997</v>
      </c>
    </row>
    <row r="144" spans="1:17" ht="14.25" customHeight="1" x14ac:dyDescent="0.25">
      <c r="A144" s="36"/>
      <c r="B144" s="36"/>
      <c r="C144" s="36"/>
      <c r="D144" s="53"/>
      <c r="E144" s="36"/>
      <c r="F144" s="36"/>
      <c r="G144" s="36"/>
      <c r="H144" s="36"/>
      <c r="I144" s="36"/>
      <c r="J144" s="36"/>
      <c r="K144" s="36"/>
      <c r="L144" s="36"/>
      <c r="M144" s="36" t="s">
        <v>994</v>
      </c>
      <c r="N144" s="46">
        <v>5</v>
      </c>
      <c r="O144" s="46">
        <v>3</v>
      </c>
      <c r="P144" s="48">
        <f t="shared" si="3"/>
        <v>26.29</v>
      </c>
      <c r="Q144" s="52">
        <f t="shared" si="0"/>
        <v>26.29</v>
      </c>
    </row>
    <row r="145" spans="1:17" ht="14.25" customHeight="1" x14ac:dyDescent="0.25">
      <c r="A145" s="36"/>
      <c r="B145" s="36"/>
      <c r="C145" s="36"/>
      <c r="D145" s="53"/>
      <c r="E145" s="36"/>
      <c r="F145" s="36"/>
      <c r="G145" s="36"/>
      <c r="H145" s="36"/>
      <c r="I145" s="36"/>
      <c r="J145" s="36"/>
      <c r="K145" s="36"/>
      <c r="L145" s="36"/>
      <c r="M145" s="36" t="s">
        <v>995</v>
      </c>
      <c r="N145" s="46">
        <v>2</v>
      </c>
      <c r="O145" s="46">
        <v>1</v>
      </c>
      <c r="P145" s="48">
        <f t="shared" si="3"/>
        <v>12.29</v>
      </c>
      <c r="Q145" s="52">
        <f t="shared" si="0"/>
        <v>12.29</v>
      </c>
    </row>
    <row r="146" spans="1:17" ht="14.25" customHeight="1" x14ac:dyDescent="0.25">
      <c r="A146" s="36"/>
      <c r="B146" s="36"/>
      <c r="C146" s="36"/>
      <c r="D146" s="53"/>
      <c r="E146" s="36"/>
      <c r="F146" s="36"/>
      <c r="G146" s="36"/>
      <c r="H146" s="36"/>
      <c r="I146" s="36"/>
      <c r="J146" s="36"/>
      <c r="K146" s="36"/>
      <c r="L146" s="36"/>
      <c r="M146" s="36" t="s">
        <v>996</v>
      </c>
      <c r="N146" s="46">
        <v>1</v>
      </c>
      <c r="O146" s="46">
        <v>5</v>
      </c>
      <c r="P146" s="48">
        <f t="shared" si="3"/>
        <v>21.889999999999997</v>
      </c>
      <c r="Q146" s="52">
        <f t="shared" si="0"/>
        <v>21.889999999999997</v>
      </c>
    </row>
    <row r="147" spans="1:17" ht="14.25" customHeight="1" x14ac:dyDescent="0.25">
      <c r="A147" s="36"/>
      <c r="B147" s="36"/>
      <c r="C147" s="36"/>
      <c r="D147" s="53"/>
      <c r="E147" s="36"/>
      <c r="F147" s="36"/>
      <c r="G147" s="36"/>
      <c r="H147" s="36"/>
      <c r="I147" s="36"/>
      <c r="J147" s="36"/>
      <c r="K147" s="36"/>
      <c r="L147" s="36"/>
      <c r="M147" s="36" t="s">
        <v>997</v>
      </c>
      <c r="N147" s="46">
        <v>2</v>
      </c>
      <c r="O147" s="46">
        <v>6</v>
      </c>
      <c r="P147" s="48">
        <f t="shared" si="3"/>
        <v>30.29</v>
      </c>
      <c r="Q147" s="52">
        <f t="shared" si="0"/>
        <v>30.29</v>
      </c>
    </row>
    <row r="148" spans="1:17" ht="14.25" customHeight="1" x14ac:dyDescent="0.25">
      <c r="A148" s="36"/>
      <c r="B148" s="36"/>
      <c r="C148" s="36"/>
      <c r="D148" s="53"/>
      <c r="E148" s="36"/>
      <c r="F148" s="36"/>
      <c r="G148" s="36"/>
      <c r="H148" s="36"/>
      <c r="I148" s="36"/>
      <c r="J148" s="36"/>
      <c r="K148" s="36"/>
      <c r="L148" s="36"/>
      <c r="M148" s="36" t="s">
        <v>998</v>
      </c>
      <c r="N148" s="46">
        <v>5</v>
      </c>
      <c r="O148" s="46">
        <v>4</v>
      </c>
      <c r="P148" s="48">
        <f t="shared" si="3"/>
        <v>31.49</v>
      </c>
      <c r="Q148" s="52">
        <f t="shared" si="0"/>
        <v>31.49</v>
      </c>
    </row>
    <row r="149" spans="1:17" ht="14.25" customHeight="1" x14ac:dyDescent="0.25">
      <c r="A149" s="36"/>
      <c r="B149" s="36"/>
      <c r="C149" s="36"/>
      <c r="D149" s="53"/>
      <c r="E149" s="36"/>
      <c r="F149" s="36"/>
      <c r="G149" s="36"/>
      <c r="H149" s="36"/>
      <c r="I149" s="36"/>
      <c r="J149" s="36"/>
      <c r="K149" s="36"/>
      <c r="L149" s="36"/>
      <c r="M149" s="36" t="s">
        <v>999</v>
      </c>
      <c r="N149" s="46">
        <v>2</v>
      </c>
      <c r="O149" s="46">
        <v>6</v>
      </c>
      <c r="P149" s="48">
        <f t="shared" si="3"/>
        <v>30.29</v>
      </c>
      <c r="Q149" s="52">
        <f t="shared" si="0"/>
        <v>30.29</v>
      </c>
    </row>
    <row r="150" spans="1:17" ht="14.25" customHeight="1" x14ac:dyDescent="0.25">
      <c r="A150" s="36"/>
      <c r="B150" s="36"/>
      <c r="C150" s="36"/>
      <c r="D150" s="53"/>
      <c r="E150" s="36"/>
      <c r="F150" s="36"/>
      <c r="G150" s="36"/>
      <c r="H150" s="36"/>
      <c r="I150" s="36"/>
      <c r="J150" s="36"/>
      <c r="K150" s="36"/>
      <c r="L150" s="36"/>
      <c r="M150" s="36" t="s">
        <v>1000</v>
      </c>
      <c r="N150" s="46">
        <v>1</v>
      </c>
      <c r="O150" s="46">
        <v>4</v>
      </c>
      <c r="P150" s="48">
        <f t="shared" si="3"/>
        <v>18.29</v>
      </c>
      <c r="Q150" s="52">
        <f t="shared" si="0"/>
        <v>18.29</v>
      </c>
    </row>
    <row r="151" spans="1:17" ht="14.25" customHeight="1" x14ac:dyDescent="0.25">
      <c r="A151" s="36"/>
      <c r="B151" s="36"/>
      <c r="C151" s="36"/>
      <c r="D151" s="53"/>
      <c r="E151" s="36"/>
      <c r="F151" s="36"/>
      <c r="G151" s="36"/>
      <c r="H151" s="36"/>
      <c r="I151" s="36"/>
      <c r="J151" s="36"/>
      <c r="K151" s="36"/>
      <c r="L151" s="36"/>
      <c r="M151" s="36" t="s">
        <v>1001</v>
      </c>
      <c r="N151" s="46">
        <v>1</v>
      </c>
      <c r="O151" s="46">
        <v>6</v>
      </c>
      <c r="P151" s="48">
        <f t="shared" si="3"/>
        <v>26.29</v>
      </c>
      <c r="Q151" s="52">
        <f t="shared" si="0"/>
        <v>26.29</v>
      </c>
    </row>
    <row r="152" spans="1:17" ht="14.25" customHeight="1" x14ac:dyDescent="0.25">
      <c r="A152" s="36"/>
      <c r="B152" s="36"/>
      <c r="C152" s="36"/>
      <c r="D152" s="53"/>
      <c r="E152" s="36"/>
      <c r="F152" s="36"/>
      <c r="G152" s="36"/>
      <c r="H152" s="36"/>
      <c r="I152" s="36"/>
      <c r="J152" s="36"/>
      <c r="K152" s="36"/>
      <c r="L152" s="36"/>
      <c r="M152" s="36" t="s">
        <v>1002</v>
      </c>
      <c r="N152" s="46">
        <v>2</v>
      </c>
      <c r="O152" s="46">
        <v>7</v>
      </c>
      <c r="P152" s="48">
        <f t="shared" si="3"/>
        <v>36.29</v>
      </c>
      <c r="Q152" s="52">
        <f t="shared" si="0"/>
        <v>36.29</v>
      </c>
    </row>
    <row r="153" spans="1:17" ht="14.25" customHeight="1" x14ac:dyDescent="0.25">
      <c r="A153" s="36"/>
      <c r="B153" s="36"/>
      <c r="C153" s="36"/>
      <c r="D153" s="53"/>
      <c r="E153" s="36"/>
      <c r="F153" s="36"/>
      <c r="G153" s="36"/>
      <c r="H153" s="36"/>
      <c r="I153" s="36"/>
      <c r="J153" s="36"/>
      <c r="K153" s="36"/>
      <c r="L153" s="36"/>
      <c r="M153" s="36" t="s">
        <v>1003</v>
      </c>
      <c r="N153" s="46">
        <v>5</v>
      </c>
      <c r="O153" s="46">
        <v>5</v>
      </c>
      <c r="P153" s="48">
        <f t="shared" si="3"/>
        <v>37.79</v>
      </c>
      <c r="Q153" s="52">
        <f t="shared" si="0"/>
        <v>37.79</v>
      </c>
    </row>
    <row r="154" spans="1:17" ht="14.25" customHeight="1" x14ac:dyDescent="0.25">
      <c r="A154" s="36"/>
      <c r="B154" s="36"/>
      <c r="C154" s="36"/>
      <c r="D154" s="53"/>
      <c r="E154" s="36"/>
      <c r="F154" s="36"/>
      <c r="G154" s="36"/>
      <c r="H154" s="36"/>
      <c r="I154" s="36"/>
      <c r="J154" s="36"/>
      <c r="K154" s="36"/>
      <c r="L154" s="36"/>
      <c r="M154" s="36" t="s">
        <v>1004</v>
      </c>
      <c r="N154" s="46">
        <v>5</v>
      </c>
      <c r="O154" s="46">
        <v>6</v>
      </c>
      <c r="P154" s="48">
        <f t="shared" si="3"/>
        <v>45.29</v>
      </c>
      <c r="Q154" s="52">
        <f t="shared" si="0"/>
        <v>45.29</v>
      </c>
    </row>
    <row r="155" spans="1:17" ht="14.25" customHeight="1" x14ac:dyDescent="0.25">
      <c r="A155" s="36"/>
      <c r="B155" s="36"/>
      <c r="C155" s="36"/>
      <c r="D155" s="53"/>
      <c r="E155" s="36"/>
      <c r="F155" s="36"/>
      <c r="G155" s="36"/>
      <c r="H155" s="36"/>
      <c r="I155" s="36"/>
      <c r="J155" s="36"/>
      <c r="K155" s="36"/>
      <c r="L155" s="36"/>
      <c r="M155" s="36" t="s">
        <v>1005</v>
      </c>
      <c r="N155" s="46">
        <v>4</v>
      </c>
      <c r="O155" s="46">
        <v>1</v>
      </c>
      <c r="P155" s="48">
        <f t="shared" si="3"/>
        <v>16.89</v>
      </c>
      <c r="Q155" s="52">
        <f t="shared" si="0"/>
        <v>16.89</v>
      </c>
    </row>
    <row r="156" spans="1:17" ht="14.25" customHeight="1" x14ac:dyDescent="0.25">
      <c r="A156" s="36"/>
      <c r="B156" s="36"/>
      <c r="C156" s="36"/>
      <c r="D156" s="53"/>
      <c r="E156" s="36"/>
      <c r="F156" s="36"/>
      <c r="G156" s="36"/>
      <c r="H156" s="36"/>
      <c r="I156" s="36"/>
      <c r="J156" s="36"/>
      <c r="K156" s="36"/>
      <c r="L156" s="36"/>
      <c r="M156" s="36" t="s">
        <v>1006</v>
      </c>
      <c r="N156" s="46">
        <v>5</v>
      </c>
      <c r="O156" s="46">
        <v>6</v>
      </c>
      <c r="P156" s="48">
        <f t="shared" si="3"/>
        <v>45.29</v>
      </c>
      <c r="Q156" s="52">
        <f t="shared" si="0"/>
        <v>45.29</v>
      </c>
    </row>
    <row r="157" spans="1:17" ht="14.25" customHeight="1" x14ac:dyDescent="0.25">
      <c r="A157" s="36"/>
      <c r="B157" s="36"/>
      <c r="C157" s="36"/>
      <c r="D157" s="53"/>
      <c r="E157" s="36"/>
      <c r="F157" s="36"/>
      <c r="G157" s="36"/>
      <c r="H157" s="36"/>
      <c r="I157" s="36"/>
      <c r="J157" s="36"/>
      <c r="K157" s="36"/>
      <c r="L157" s="36"/>
      <c r="M157" s="36" t="s">
        <v>1007</v>
      </c>
      <c r="N157" s="46">
        <v>4</v>
      </c>
      <c r="O157" s="46">
        <v>6</v>
      </c>
      <c r="P157" s="48">
        <f t="shared" si="3"/>
        <v>41.89</v>
      </c>
      <c r="Q157" s="52">
        <f t="shared" si="0"/>
        <v>41.89</v>
      </c>
    </row>
    <row r="158" spans="1:17" ht="14.25" customHeight="1" x14ac:dyDescent="0.25">
      <c r="A158" s="36"/>
      <c r="B158" s="36"/>
      <c r="C158" s="36"/>
      <c r="D158" s="53"/>
      <c r="E158" s="36"/>
      <c r="F158" s="36"/>
      <c r="G158" s="36"/>
      <c r="H158" s="36"/>
      <c r="I158" s="36"/>
      <c r="J158" s="36"/>
      <c r="K158" s="36"/>
      <c r="L158" s="36"/>
      <c r="M158" s="36" t="s">
        <v>1008</v>
      </c>
      <c r="N158" s="46">
        <v>2</v>
      </c>
      <c r="O158" s="46">
        <v>3</v>
      </c>
      <c r="P158" s="48">
        <f t="shared" si="3"/>
        <v>17.59</v>
      </c>
      <c r="Q158" s="52">
        <f t="shared" si="0"/>
        <v>17.59</v>
      </c>
    </row>
    <row r="159" spans="1:17" ht="14.25" customHeight="1" x14ac:dyDescent="0.25">
      <c r="A159" s="36"/>
      <c r="B159" s="36"/>
      <c r="C159" s="36"/>
      <c r="D159" s="53"/>
      <c r="E159" s="36"/>
      <c r="F159" s="36"/>
      <c r="G159" s="36"/>
      <c r="H159" s="36"/>
      <c r="I159" s="36"/>
      <c r="J159" s="36"/>
      <c r="K159" s="36"/>
      <c r="L159" s="36"/>
      <c r="M159" s="36" t="s">
        <v>1009</v>
      </c>
      <c r="N159" s="46">
        <v>5</v>
      </c>
      <c r="O159" s="46">
        <v>8</v>
      </c>
      <c r="P159" s="48">
        <f t="shared" si="3"/>
        <v>65.089999999999989</v>
      </c>
      <c r="Q159" s="52">
        <f t="shared" si="0"/>
        <v>65.089999999999989</v>
      </c>
    </row>
    <row r="160" spans="1:17" ht="14.25" customHeight="1" x14ac:dyDescent="0.25">
      <c r="A160" s="36"/>
      <c r="B160" s="36"/>
      <c r="C160" s="36"/>
      <c r="D160" s="53"/>
      <c r="E160" s="36"/>
      <c r="F160" s="36"/>
      <c r="G160" s="36"/>
      <c r="H160" s="36"/>
      <c r="I160" s="36"/>
      <c r="J160" s="36"/>
      <c r="K160" s="36"/>
      <c r="L160" s="36"/>
      <c r="M160" s="36" t="s">
        <v>1010</v>
      </c>
      <c r="N160" s="46">
        <v>2</v>
      </c>
      <c r="O160" s="46">
        <v>1</v>
      </c>
      <c r="P160" s="48">
        <f t="shared" si="3"/>
        <v>12.29</v>
      </c>
      <c r="Q160" s="52">
        <f t="shared" si="0"/>
        <v>12.29</v>
      </c>
    </row>
    <row r="161" spans="1:17" ht="14.25" customHeight="1" x14ac:dyDescent="0.25">
      <c r="A161" s="36"/>
      <c r="B161" s="36"/>
      <c r="C161" s="36"/>
      <c r="D161" s="53"/>
      <c r="E161" s="36"/>
      <c r="F161" s="36"/>
      <c r="G161" s="36"/>
      <c r="H161" s="36"/>
      <c r="I161" s="36"/>
      <c r="J161" s="36"/>
      <c r="K161" s="36"/>
      <c r="L161" s="36"/>
      <c r="M161" s="36" t="s">
        <v>1011</v>
      </c>
      <c r="N161" s="46">
        <v>3</v>
      </c>
      <c r="O161" s="46">
        <v>2</v>
      </c>
      <c r="P161" s="48">
        <f t="shared" si="3"/>
        <v>16.989999999999998</v>
      </c>
      <c r="Q161" s="52">
        <f t="shared" si="0"/>
        <v>16.989999999999998</v>
      </c>
    </row>
    <row r="162" spans="1:17" ht="14.25" customHeight="1" x14ac:dyDescent="0.25">
      <c r="A162" s="36"/>
      <c r="B162" s="36"/>
      <c r="C162" s="36"/>
      <c r="D162" s="53"/>
      <c r="E162" s="36"/>
      <c r="F162" s="36"/>
      <c r="G162" s="36"/>
      <c r="H162" s="36"/>
      <c r="I162" s="36"/>
      <c r="J162" s="36"/>
      <c r="K162" s="36"/>
      <c r="L162" s="36"/>
      <c r="M162" s="36" t="s">
        <v>1012</v>
      </c>
      <c r="N162" s="46">
        <v>4</v>
      </c>
      <c r="O162" s="46">
        <v>7</v>
      </c>
      <c r="P162" s="48">
        <f t="shared" si="3"/>
        <v>50.29</v>
      </c>
      <c r="Q162" s="52">
        <f t="shared" si="0"/>
        <v>50.29</v>
      </c>
    </row>
    <row r="163" spans="1:17" ht="14.25" customHeight="1" x14ac:dyDescent="0.25">
      <c r="A163" s="36"/>
      <c r="B163" s="36"/>
      <c r="C163" s="36"/>
      <c r="D163" s="53"/>
      <c r="E163" s="36"/>
      <c r="F163" s="36"/>
      <c r="G163" s="36"/>
      <c r="H163" s="36"/>
      <c r="I163" s="36"/>
      <c r="J163" s="36"/>
      <c r="K163" s="36"/>
      <c r="L163" s="36"/>
      <c r="M163" s="36" t="s">
        <v>1013</v>
      </c>
      <c r="N163" s="46">
        <v>2</v>
      </c>
      <c r="O163" s="46">
        <v>1</v>
      </c>
      <c r="P163" s="48">
        <f t="shared" si="3"/>
        <v>12.29</v>
      </c>
      <c r="Q163" s="52">
        <f t="shared" si="0"/>
        <v>12.29</v>
      </c>
    </row>
    <row r="164" spans="1:17" ht="14.25" customHeight="1" x14ac:dyDescent="0.25">
      <c r="A164" s="36"/>
      <c r="B164" s="36"/>
      <c r="C164" s="36"/>
      <c r="D164" s="53"/>
      <c r="E164" s="36"/>
      <c r="F164" s="36"/>
      <c r="G164" s="36"/>
      <c r="H164" s="36"/>
      <c r="I164" s="36"/>
      <c r="J164" s="36"/>
      <c r="K164" s="36"/>
      <c r="L164" s="36"/>
      <c r="M164" s="36" t="s">
        <v>1014</v>
      </c>
      <c r="N164" s="46">
        <v>5</v>
      </c>
      <c r="O164" s="46">
        <v>1</v>
      </c>
      <c r="P164" s="48">
        <f t="shared" si="3"/>
        <v>18.29</v>
      </c>
      <c r="Q164" s="52">
        <f t="shared" si="0"/>
        <v>18.29</v>
      </c>
    </row>
    <row r="165" spans="1:17" ht="14.25" customHeight="1" x14ac:dyDescent="0.25">
      <c r="A165" s="36"/>
      <c r="B165" s="36"/>
      <c r="C165" s="36"/>
      <c r="D165" s="53"/>
      <c r="E165" s="36"/>
      <c r="F165" s="36"/>
      <c r="G165" s="36"/>
      <c r="H165" s="36"/>
      <c r="I165" s="36"/>
      <c r="J165" s="36"/>
      <c r="K165" s="36"/>
      <c r="L165" s="36"/>
      <c r="M165" s="36" t="s">
        <v>1015</v>
      </c>
      <c r="N165" s="46">
        <v>4</v>
      </c>
      <c r="O165" s="46">
        <v>3</v>
      </c>
      <c r="P165" s="48">
        <f t="shared" si="3"/>
        <v>24.29</v>
      </c>
      <c r="Q165" s="52">
        <f t="shared" si="0"/>
        <v>24.29</v>
      </c>
    </row>
    <row r="166" spans="1:17" ht="14.25" customHeight="1" x14ac:dyDescent="0.25">
      <c r="A166" s="36"/>
      <c r="B166" s="36"/>
      <c r="C166" s="36"/>
      <c r="D166" s="53"/>
      <c r="E166" s="36"/>
      <c r="F166" s="36"/>
      <c r="G166" s="36"/>
      <c r="H166" s="36"/>
      <c r="I166" s="36"/>
      <c r="J166" s="36"/>
      <c r="K166" s="36"/>
      <c r="L166" s="36"/>
      <c r="M166" s="36" t="s">
        <v>1016</v>
      </c>
      <c r="N166" s="46">
        <v>5</v>
      </c>
      <c r="O166" s="46">
        <v>8</v>
      </c>
      <c r="P166" s="48">
        <f t="shared" si="3"/>
        <v>65.089999999999989</v>
      </c>
      <c r="Q166" s="52">
        <f t="shared" si="0"/>
        <v>65.089999999999989</v>
      </c>
    </row>
    <row r="167" spans="1:17" ht="14.25" customHeight="1" x14ac:dyDescent="0.25">
      <c r="A167" s="36"/>
      <c r="B167" s="36"/>
      <c r="C167" s="36"/>
      <c r="D167" s="53"/>
      <c r="E167" s="36"/>
      <c r="F167" s="36"/>
      <c r="G167" s="36"/>
      <c r="H167" s="36"/>
      <c r="I167" s="36"/>
      <c r="J167" s="36"/>
      <c r="K167" s="36"/>
      <c r="L167" s="36"/>
      <c r="M167" s="36" t="s">
        <v>1017</v>
      </c>
      <c r="N167" s="46">
        <v>1</v>
      </c>
      <c r="O167" s="46">
        <v>5</v>
      </c>
      <c r="P167" s="48">
        <f t="shared" si="3"/>
        <v>21.889999999999997</v>
      </c>
      <c r="Q167" s="52">
        <f t="shared" si="0"/>
        <v>21.889999999999997</v>
      </c>
    </row>
    <row r="168" spans="1:17" ht="14.25" customHeight="1" x14ac:dyDescent="0.25">
      <c r="A168" s="36"/>
      <c r="B168" s="36"/>
      <c r="C168" s="36"/>
      <c r="D168" s="53"/>
      <c r="E168" s="36"/>
      <c r="F168" s="36"/>
      <c r="G168" s="36"/>
      <c r="H168" s="36"/>
      <c r="I168" s="36"/>
      <c r="J168" s="36"/>
      <c r="K168" s="36"/>
      <c r="L168" s="36"/>
      <c r="M168" s="36" t="s">
        <v>1018</v>
      </c>
      <c r="N168" s="46">
        <v>1</v>
      </c>
      <c r="O168" s="46">
        <v>2</v>
      </c>
      <c r="P168" s="48">
        <f t="shared" si="3"/>
        <v>12.790000000000001</v>
      </c>
      <c r="Q168" s="52">
        <f t="shared" si="0"/>
        <v>12.790000000000001</v>
      </c>
    </row>
    <row r="169" spans="1:17" ht="14.25" customHeight="1" x14ac:dyDescent="0.25">
      <c r="A169" s="36"/>
      <c r="B169" s="36"/>
      <c r="C169" s="36"/>
      <c r="D169" s="53"/>
      <c r="E169" s="36"/>
      <c r="F169" s="36"/>
      <c r="G169" s="36"/>
      <c r="H169" s="36"/>
      <c r="I169" s="36"/>
      <c r="J169" s="36"/>
      <c r="K169" s="36"/>
      <c r="L169" s="36"/>
      <c r="M169" s="36" t="s">
        <v>1019</v>
      </c>
      <c r="N169" s="46">
        <v>2</v>
      </c>
      <c r="O169" s="46">
        <v>8</v>
      </c>
      <c r="P169" s="48">
        <f t="shared" si="3"/>
        <v>43.49</v>
      </c>
      <c r="Q169" s="52">
        <f t="shared" si="0"/>
        <v>43.49</v>
      </c>
    </row>
    <row r="170" spans="1:17" ht="14.25" customHeight="1" x14ac:dyDescent="0.25">
      <c r="A170" s="36"/>
      <c r="B170" s="36"/>
      <c r="C170" s="36"/>
      <c r="D170" s="53"/>
      <c r="E170" s="36"/>
      <c r="F170" s="36"/>
      <c r="G170" s="36"/>
      <c r="H170" s="36"/>
      <c r="I170" s="36"/>
      <c r="J170" s="36"/>
      <c r="K170" s="36"/>
      <c r="L170" s="36"/>
      <c r="M170" s="36" t="s">
        <v>1020</v>
      </c>
      <c r="N170" s="46">
        <v>2</v>
      </c>
      <c r="O170" s="46">
        <v>6</v>
      </c>
      <c r="P170" s="48">
        <f t="shared" si="3"/>
        <v>30.29</v>
      </c>
      <c r="Q170" s="52">
        <f t="shared" si="0"/>
        <v>30.29</v>
      </c>
    </row>
    <row r="171" spans="1:17" ht="14.25" customHeight="1" x14ac:dyDescent="0.25">
      <c r="A171" s="36"/>
      <c r="B171" s="36"/>
      <c r="C171" s="36"/>
      <c r="D171" s="53"/>
      <c r="E171" s="36"/>
      <c r="F171" s="36"/>
      <c r="G171" s="36"/>
      <c r="H171" s="36"/>
      <c r="I171" s="36"/>
      <c r="J171" s="36"/>
      <c r="K171" s="36"/>
      <c r="L171" s="36"/>
      <c r="M171" s="36" t="s">
        <v>1021</v>
      </c>
      <c r="N171" s="46">
        <v>1</v>
      </c>
      <c r="O171" s="46">
        <v>6</v>
      </c>
      <c r="P171" s="48">
        <f t="shared" si="3"/>
        <v>26.29</v>
      </c>
      <c r="Q171" s="52">
        <f t="shared" si="0"/>
        <v>26.29</v>
      </c>
    </row>
    <row r="172" spans="1:17" ht="14.25" customHeight="1" x14ac:dyDescent="0.25">
      <c r="A172" s="36"/>
      <c r="B172" s="36"/>
      <c r="C172" s="36"/>
      <c r="D172" s="53"/>
      <c r="E172" s="36"/>
      <c r="F172" s="36"/>
      <c r="G172" s="36"/>
      <c r="H172" s="36"/>
      <c r="I172" s="36"/>
      <c r="J172" s="36"/>
      <c r="K172" s="36"/>
      <c r="L172" s="36"/>
      <c r="M172" s="36" t="s">
        <v>1022</v>
      </c>
      <c r="N172" s="46">
        <v>4</v>
      </c>
      <c r="O172" s="46">
        <v>2</v>
      </c>
      <c r="P172" s="48">
        <f t="shared" si="3"/>
        <v>20.29</v>
      </c>
      <c r="Q172" s="52">
        <f t="shared" si="0"/>
        <v>20.29</v>
      </c>
    </row>
    <row r="173" spans="1:17" ht="14.25" customHeight="1" x14ac:dyDescent="0.25">
      <c r="A173" s="36"/>
      <c r="B173" s="36"/>
      <c r="C173" s="36"/>
      <c r="D173" s="53"/>
      <c r="E173" s="36"/>
      <c r="F173" s="36"/>
      <c r="G173" s="36"/>
      <c r="H173" s="36"/>
      <c r="I173" s="36"/>
      <c r="J173" s="36"/>
      <c r="K173" s="36"/>
      <c r="L173" s="36"/>
      <c r="M173" s="36" t="s">
        <v>1023</v>
      </c>
      <c r="N173" s="46">
        <v>1</v>
      </c>
      <c r="O173" s="46">
        <v>1</v>
      </c>
      <c r="P173" s="48">
        <f t="shared" si="3"/>
        <v>10.69</v>
      </c>
      <c r="Q173" s="52">
        <f t="shared" si="0"/>
        <v>10.69</v>
      </c>
    </row>
    <row r="174" spans="1:17" ht="14.25" customHeight="1" x14ac:dyDescent="0.25">
      <c r="A174" s="36"/>
      <c r="B174" s="36"/>
      <c r="C174" s="36"/>
      <c r="D174" s="53"/>
      <c r="E174" s="36"/>
      <c r="F174" s="36"/>
      <c r="G174" s="36"/>
      <c r="H174" s="36"/>
      <c r="I174" s="36"/>
      <c r="J174" s="36"/>
      <c r="K174" s="36"/>
      <c r="L174" s="36"/>
      <c r="M174" s="36" t="s">
        <v>1024</v>
      </c>
      <c r="N174" s="46">
        <v>2</v>
      </c>
      <c r="O174" s="46">
        <v>6</v>
      </c>
      <c r="P174" s="48">
        <f t="shared" si="3"/>
        <v>30.29</v>
      </c>
      <c r="Q174" s="52">
        <f t="shared" si="0"/>
        <v>30.29</v>
      </c>
    </row>
    <row r="175" spans="1:17" ht="14.25" customHeight="1" x14ac:dyDescent="0.25">
      <c r="A175" s="36"/>
      <c r="B175" s="36"/>
      <c r="C175" s="36"/>
      <c r="D175" s="53"/>
      <c r="E175" s="36"/>
      <c r="F175" s="36"/>
      <c r="G175" s="36"/>
      <c r="H175" s="36"/>
      <c r="I175" s="36"/>
      <c r="J175" s="36"/>
      <c r="K175" s="36"/>
      <c r="L175" s="36"/>
      <c r="M175" s="36" t="s">
        <v>1025</v>
      </c>
      <c r="N175" s="46">
        <v>2</v>
      </c>
      <c r="O175" s="46">
        <v>2</v>
      </c>
      <c r="P175" s="48">
        <f t="shared" si="3"/>
        <v>14.69</v>
      </c>
      <c r="Q175" s="52">
        <f t="shared" si="0"/>
        <v>14.69</v>
      </c>
    </row>
    <row r="176" spans="1:17" ht="14.25" customHeight="1" x14ac:dyDescent="0.25">
      <c r="A176" s="36"/>
      <c r="B176" s="36"/>
      <c r="C176" s="36"/>
      <c r="D176" s="53"/>
      <c r="E176" s="36"/>
      <c r="F176" s="36"/>
      <c r="G176" s="36"/>
      <c r="H176" s="36"/>
      <c r="I176" s="36"/>
      <c r="J176" s="36"/>
      <c r="K176" s="36"/>
      <c r="L176" s="36"/>
      <c r="M176" s="36" t="s">
        <v>1026</v>
      </c>
      <c r="N176" s="46">
        <v>4</v>
      </c>
      <c r="O176" s="46">
        <v>2</v>
      </c>
      <c r="P176" s="48">
        <f t="shared" si="3"/>
        <v>20.29</v>
      </c>
      <c r="Q176" s="52">
        <f t="shared" si="0"/>
        <v>20.29</v>
      </c>
    </row>
    <row r="177" spans="1:17" ht="14.25" customHeight="1" x14ac:dyDescent="0.25">
      <c r="A177" s="36"/>
      <c r="B177" s="36"/>
      <c r="C177" s="36"/>
      <c r="D177" s="53"/>
      <c r="E177" s="36"/>
      <c r="F177" s="36"/>
      <c r="G177" s="36"/>
      <c r="H177" s="36"/>
      <c r="I177" s="36"/>
      <c r="J177" s="36"/>
      <c r="K177" s="36"/>
      <c r="L177" s="36"/>
      <c r="M177" s="36" t="s">
        <v>1027</v>
      </c>
      <c r="N177" s="46">
        <v>2</v>
      </c>
      <c r="O177" s="46">
        <v>4</v>
      </c>
      <c r="P177" s="48">
        <f t="shared" si="3"/>
        <v>21.09</v>
      </c>
      <c r="Q177" s="52">
        <f t="shared" si="0"/>
        <v>21.09</v>
      </c>
    </row>
    <row r="178" spans="1:17" ht="14.25" customHeight="1" x14ac:dyDescent="0.25">
      <c r="A178" s="36"/>
      <c r="B178" s="36"/>
      <c r="C178" s="36"/>
      <c r="D178" s="53"/>
      <c r="E178" s="36"/>
      <c r="F178" s="36"/>
      <c r="G178" s="36"/>
      <c r="H178" s="36"/>
      <c r="I178" s="36"/>
      <c r="J178" s="36"/>
      <c r="K178" s="36"/>
      <c r="L178" s="36"/>
      <c r="M178" s="36" t="s">
        <v>1028</v>
      </c>
      <c r="N178" s="46">
        <v>5</v>
      </c>
      <c r="O178" s="46">
        <v>1</v>
      </c>
      <c r="P178" s="48">
        <f t="shared" si="3"/>
        <v>18.29</v>
      </c>
      <c r="Q178" s="52">
        <f t="shared" si="0"/>
        <v>18.29</v>
      </c>
    </row>
    <row r="179" spans="1:17" ht="14.25" customHeight="1" x14ac:dyDescent="0.25">
      <c r="A179" s="36"/>
      <c r="B179" s="36"/>
      <c r="C179" s="36"/>
      <c r="D179" s="53"/>
      <c r="E179" s="36"/>
      <c r="F179" s="36"/>
      <c r="G179" s="36"/>
      <c r="H179" s="36"/>
      <c r="I179" s="36"/>
      <c r="J179" s="36"/>
      <c r="K179" s="36"/>
      <c r="L179" s="36"/>
      <c r="M179" s="36" t="s">
        <v>1029</v>
      </c>
      <c r="N179" s="46">
        <v>5</v>
      </c>
      <c r="O179" s="46">
        <v>8</v>
      </c>
      <c r="P179" s="48">
        <f t="shared" si="3"/>
        <v>65.089999999999989</v>
      </c>
      <c r="Q179" s="52">
        <f t="shared" si="0"/>
        <v>65.089999999999989</v>
      </c>
    </row>
    <row r="180" spans="1:17" ht="14.25" customHeight="1" x14ac:dyDescent="0.25">
      <c r="A180" s="36"/>
      <c r="B180" s="36"/>
      <c r="C180" s="36"/>
      <c r="D180" s="53"/>
      <c r="E180" s="36"/>
      <c r="F180" s="36"/>
      <c r="G180" s="36"/>
      <c r="H180" s="36"/>
      <c r="I180" s="36"/>
      <c r="J180" s="36"/>
      <c r="K180" s="36"/>
      <c r="L180" s="36"/>
      <c r="M180" s="36" t="s">
        <v>1030</v>
      </c>
      <c r="N180" s="46">
        <v>2</v>
      </c>
      <c r="O180" s="46">
        <v>4</v>
      </c>
      <c r="P180" s="48">
        <f t="shared" si="3"/>
        <v>21.09</v>
      </c>
      <c r="Q180" s="52">
        <f t="shared" si="0"/>
        <v>21.09</v>
      </c>
    </row>
    <row r="181" spans="1:17" ht="14.25" customHeight="1" x14ac:dyDescent="0.25">
      <c r="A181" s="36"/>
      <c r="B181" s="36"/>
      <c r="C181" s="36"/>
      <c r="D181" s="53"/>
      <c r="E181" s="36"/>
      <c r="F181" s="36"/>
      <c r="G181" s="36"/>
      <c r="H181" s="36"/>
      <c r="I181" s="36"/>
      <c r="J181" s="36"/>
      <c r="K181" s="36"/>
      <c r="L181" s="36"/>
      <c r="M181" s="36" t="s">
        <v>1031</v>
      </c>
      <c r="N181" s="46">
        <v>4</v>
      </c>
      <c r="O181" s="46">
        <v>6</v>
      </c>
      <c r="P181" s="48">
        <f t="shared" si="3"/>
        <v>41.89</v>
      </c>
      <c r="Q181" s="52">
        <f t="shared" si="0"/>
        <v>41.89</v>
      </c>
    </row>
    <row r="182" spans="1:17" ht="14.25" customHeight="1" x14ac:dyDescent="0.25">
      <c r="A182" s="36"/>
      <c r="B182" s="36"/>
      <c r="C182" s="36"/>
      <c r="D182" s="53"/>
      <c r="E182" s="36"/>
      <c r="F182" s="36"/>
      <c r="G182" s="36"/>
      <c r="H182" s="36"/>
      <c r="I182" s="36"/>
      <c r="J182" s="36"/>
      <c r="K182" s="36"/>
      <c r="L182" s="36"/>
      <c r="M182" s="36" t="s">
        <v>1032</v>
      </c>
      <c r="N182" s="46">
        <v>5</v>
      </c>
      <c r="O182" s="46">
        <v>4</v>
      </c>
      <c r="P182" s="48">
        <f t="shared" si="3"/>
        <v>31.49</v>
      </c>
      <c r="Q182" s="52">
        <f t="shared" si="0"/>
        <v>31.49</v>
      </c>
    </row>
    <row r="183" spans="1:17" ht="14.25" customHeight="1" x14ac:dyDescent="0.25">
      <c r="A183" s="36"/>
      <c r="B183" s="36"/>
      <c r="C183" s="36"/>
      <c r="D183" s="53"/>
      <c r="E183" s="36"/>
      <c r="F183" s="36"/>
      <c r="G183" s="36"/>
      <c r="H183" s="36"/>
      <c r="I183" s="36"/>
      <c r="J183" s="36"/>
      <c r="K183" s="36"/>
      <c r="L183" s="36"/>
      <c r="M183" s="36" t="s">
        <v>1033</v>
      </c>
      <c r="N183" s="46">
        <v>4</v>
      </c>
      <c r="O183" s="46">
        <v>2</v>
      </c>
      <c r="P183" s="48">
        <f t="shared" si="3"/>
        <v>20.29</v>
      </c>
      <c r="Q183" s="52">
        <f t="shared" si="0"/>
        <v>20.29</v>
      </c>
    </row>
    <row r="184" spans="1:17" ht="14.25" customHeight="1" x14ac:dyDescent="0.25">
      <c r="A184" s="36"/>
      <c r="B184" s="36"/>
      <c r="C184" s="36"/>
      <c r="D184" s="53"/>
      <c r="E184" s="36"/>
      <c r="F184" s="36"/>
      <c r="G184" s="36"/>
      <c r="H184" s="36"/>
      <c r="I184" s="36"/>
      <c r="J184" s="36"/>
      <c r="K184" s="36"/>
      <c r="L184" s="36"/>
      <c r="M184" s="36" t="s">
        <v>1034</v>
      </c>
      <c r="N184" s="46">
        <v>5</v>
      </c>
      <c r="O184" s="46">
        <v>2</v>
      </c>
      <c r="P184" s="48">
        <f t="shared" si="3"/>
        <v>21.889999999999997</v>
      </c>
      <c r="Q184" s="52">
        <f t="shared" si="0"/>
        <v>21.889999999999997</v>
      </c>
    </row>
    <row r="185" spans="1:17" ht="14.25" customHeight="1" x14ac:dyDescent="0.25">
      <c r="A185" s="36"/>
      <c r="B185" s="36"/>
      <c r="C185" s="36"/>
      <c r="D185" s="53"/>
      <c r="E185" s="36"/>
      <c r="F185" s="36"/>
      <c r="G185" s="36"/>
      <c r="H185" s="36"/>
      <c r="I185" s="36"/>
      <c r="J185" s="36"/>
      <c r="K185" s="36"/>
      <c r="L185" s="36"/>
      <c r="M185" s="36" t="s">
        <v>1035</v>
      </c>
      <c r="N185" s="46">
        <v>1</v>
      </c>
      <c r="O185" s="46">
        <v>4</v>
      </c>
      <c r="P185" s="48">
        <f t="shared" si="3"/>
        <v>18.29</v>
      </c>
      <c r="Q185" s="52">
        <f t="shared" si="0"/>
        <v>18.29</v>
      </c>
    </row>
    <row r="186" spans="1:17" ht="14.25" customHeight="1" x14ac:dyDescent="0.25">
      <c r="A186" s="36"/>
      <c r="B186" s="36"/>
      <c r="C186" s="36"/>
      <c r="D186" s="53"/>
      <c r="E186" s="36"/>
      <c r="F186" s="36"/>
      <c r="G186" s="36"/>
      <c r="H186" s="36"/>
      <c r="I186" s="36"/>
      <c r="J186" s="36"/>
      <c r="K186" s="36"/>
      <c r="L186" s="36"/>
      <c r="M186" s="36" t="s">
        <v>1036</v>
      </c>
      <c r="N186" s="46">
        <v>1</v>
      </c>
      <c r="O186" s="46">
        <v>5</v>
      </c>
      <c r="P186" s="48">
        <f t="shared" si="3"/>
        <v>21.889999999999997</v>
      </c>
      <c r="Q186" s="52">
        <f t="shared" si="0"/>
        <v>21.889999999999997</v>
      </c>
    </row>
    <row r="187" spans="1:17" ht="14.25" customHeight="1" x14ac:dyDescent="0.25">
      <c r="A187" s="36"/>
      <c r="B187" s="36"/>
      <c r="C187" s="36"/>
      <c r="D187" s="53"/>
      <c r="E187" s="36"/>
      <c r="F187" s="36"/>
      <c r="G187" s="36"/>
      <c r="H187" s="36"/>
      <c r="I187" s="36"/>
      <c r="J187" s="36"/>
      <c r="K187" s="36"/>
      <c r="L187" s="36"/>
      <c r="M187" s="36" t="s">
        <v>1037</v>
      </c>
      <c r="N187" s="46">
        <v>1</v>
      </c>
      <c r="O187" s="46">
        <v>2</v>
      </c>
      <c r="P187" s="48">
        <f t="shared" si="3"/>
        <v>12.790000000000001</v>
      </c>
      <c r="Q187" s="52">
        <f t="shared" si="0"/>
        <v>12.790000000000001</v>
      </c>
    </row>
    <row r="188" spans="1:17" ht="14.25" customHeight="1" x14ac:dyDescent="0.25">
      <c r="A188" s="36"/>
      <c r="B188" s="36"/>
      <c r="C188" s="36"/>
      <c r="D188" s="53"/>
      <c r="E188" s="36"/>
      <c r="F188" s="36"/>
      <c r="G188" s="36"/>
      <c r="H188" s="36"/>
      <c r="I188" s="36"/>
      <c r="J188" s="36"/>
      <c r="K188" s="36"/>
      <c r="L188" s="36"/>
      <c r="M188" s="36" t="s">
        <v>1038</v>
      </c>
      <c r="N188" s="46">
        <v>5</v>
      </c>
      <c r="O188" s="46">
        <v>5</v>
      </c>
      <c r="P188" s="48">
        <f t="shared" si="3"/>
        <v>37.79</v>
      </c>
      <c r="Q188" s="52">
        <f t="shared" si="0"/>
        <v>37.79</v>
      </c>
    </row>
    <row r="189" spans="1:17" ht="14.25" customHeight="1" x14ac:dyDescent="0.25">
      <c r="A189" s="36"/>
      <c r="B189" s="36"/>
      <c r="C189" s="36"/>
      <c r="D189" s="53"/>
      <c r="E189" s="36"/>
      <c r="F189" s="36"/>
      <c r="G189" s="36"/>
      <c r="H189" s="36"/>
      <c r="I189" s="36"/>
      <c r="J189" s="36"/>
      <c r="K189" s="36"/>
      <c r="L189" s="36"/>
      <c r="M189" s="36" t="s">
        <v>1039</v>
      </c>
      <c r="N189" s="46">
        <v>2</v>
      </c>
      <c r="O189" s="46">
        <v>2</v>
      </c>
      <c r="P189" s="48">
        <f t="shared" si="3"/>
        <v>14.69</v>
      </c>
      <c r="Q189" s="52">
        <f t="shared" si="0"/>
        <v>14.69</v>
      </c>
    </row>
    <row r="190" spans="1:17" ht="14.25" customHeight="1" x14ac:dyDescent="0.25">
      <c r="A190" s="36"/>
      <c r="B190" s="36"/>
      <c r="C190" s="36"/>
      <c r="D190" s="53"/>
      <c r="E190" s="36"/>
      <c r="F190" s="36"/>
      <c r="G190" s="36"/>
      <c r="H190" s="36"/>
      <c r="I190" s="36"/>
      <c r="J190" s="36"/>
      <c r="K190" s="36"/>
      <c r="L190" s="36"/>
      <c r="M190" s="36" t="s">
        <v>1040</v>
      </c>
      <c r="N190" s="46">
        <v>2</v>
      </c>
      <c r="O190" s="46">
        <v>8</v>
      </c>
      <c r="P190" s="48">
        <f t="shared" si="3"/>
        <v>43.49</v>
      </c>
      <c r="Q190" s="52">
        <f t="shared" si="0"/>
        <v>43.49</v>
      </c>
    </row>
    <row r="191" spans="1:17" ht="14.25" customHeight="1" x14ac:dyDescent="0.25">
      <c r="A191" s="36"/>
      <c r="B191" s="36"/>
      <c r="C191" s="36"/>
      <c r="D191" s="53"/>
      <c r="E191" s="36"/>
      <c r="F191" s="36"/>
      <c r="G191" s="36"/>
      <c r="H191" s="36"/>
      <c r="I191" s="36"/>
      <c r="J191" s="36"/>
      <c r="K191" s="36"/>
      <c r="L191" s="36"/>
      <c r="M191" s="36" t="s">
        <v>1041</v>
      </c>
      <c r="N191" s="46">
        <v>3</v>
      </c>
      <c r="O191" s="46">
        <v>2</v>
      </c>
      <c r="P191" s="48">
        <f t="shared" si="3"/>
        <v>16.989999999999998</v>
      </c>
      <c r="Q191" s="52">
        <f t="shared" si="0"/>
        <v>16.989999999999998</v>
      </c>
    </row>
    <row r="192" spans="1:17" ht="14.25" customHeight="1" x14ac:dyDescent="0.25">
      <c r="A192" s="36"/>
      <c r="B192" s="36"/>
      <c r="C192" s="36"/>
      <c r="D192" s="53"/>
      <c r="E192" s="36"/>
      <c r="F192" s="36"/>
      <c r="G192" s="36"/>
      <c r="H192" s="36"/>
      <c r="I192" s="36"/>
      <c r="J192" s="36"/>
      <c r="K192" s="36"/>
      <c r="L192" s="36"/>
      <c r="M192" s="36" t="s">
        <v>1042</v>
      </c>
      <c r="N192" s="46">
        <v>1</v>
      </c>
      <c r="O192" s="46">
        <v>2</v>
      </c>
      <c r="P192" s="48">
        <f t="shared" si="3"/>
        <v>12.790000000000001</v>
      </c>
      <c r="Q192" s="52">
        <f t="shared" si="0"/>
        <v>12.790000000000001</v>
      </c>
    </row>
    <row r="193" spans="1:17" ht="14.25" customHeight="1" x14ac:dyDescent="0.25">
      <c r="A193" s="36"/>
      <c r="B193" s="36"/>
      <c r="C193" s="36"/>
      <c r="D193" s="53"/>
      <c r="E193" s="36"/>
      <c r="F193" s="36"/>
      <c r="G193" s="36"/>
      <c r="H193" s="36"/>
      <c r="I193" s="36"/>
      <c r="J193" s="36"/>
      <c r="K193" s="36"/>
      <c r="L193" s="36"/>
      <c r="M193" s="36" t="s">
        <v>1043</v>
      </c>
      <c r="N193" s="46">
        <v>3</v>
      </c>
      <c r="O193" s="46">
        <v>5</v>
      </c>
      <c r="P193" s="48">
        <f t="shared" si="3"/>
        <v>29.389999999999997</v>
      </c>
      <c r="Q193" s="52">
        <f t="shared" si="0"/>
        <v>29.389999999999997</v>
      </c>
    </row>
    <row r="194" spans="1:17" ht="14.25" customHeight="1" x14ac:dyDescent="0.25">
      <c r="A194" s="36"/>
      <c r="B194" s="36"/>
      <c r="C194" s="36"/>
      <c r="D194" s="53"/>
      <c r="E194" s="36"/>
      <c r="F194" s="36"/>
      <c r="G194" s="36"/>
      <c r="H194" s="36"/>
      <c r="I194" s="36"/>
      <c r="J194" s="36"/>
      <c r="K194" s="36"/>
      <c r="L194" s="36"/>
      <c r="M194" s="36" t="s">
        <v>1044</v>
      </c>
      <c r="N194" s="46">
        <v>5</v>
      </c>
      <c r="O194" s="46">
        <v>7</v>
      </c>
      <c r="P194" s="48">
        <f t="shared" si="3"/>
        <v>54.29</v>
      </c>
      <c r="Q194" s="52">
        <f t="shared" si="0"/>
        <v>54.29</v>
      </c>
    </row>
    <row r="195" spans="1:17" ht="14.25" customHeight="1" x14ac:dyDescent="0.25">
      <c r="A195" s="36"/>
      <c r="B195" s="36"/>
      <c r="C195" s="36"/>
      <c r="D195" s="53"/>
      <c r="E195" s="36"/>
      <c r="F195" s="36"/>
      <c r="G195" s="36"/>
      <c r="H195" s="36"/>
      <c r="I195" s="36"/>
      <c r="J195" s="36"/>
      <c r="K195" s="36"/>
      <c r="L195" s="36"/>
      <c r="M195" s="36" t="s">
        <v>1045</v>
      </c>
      <c r="N195" s="46">
        <v>2</v>
      </c>
      <c r="O195" s="46">
        <v>6</v>
      </c>
      <c r="P195" s="48">
        <f t="shared" ref="P195:P258" si="4">INDEX($C$3:$J$7, MATCH(N195, $B$3:$B$7,0), MATCH(O195, $C$2:$J$2, 0))</f>
        <v>30.29</v>
      </c>
      <c r="Q195" s="52">
        <f t="shared" si="0"/>
        <v>30.29</v>
      </c>
    </row>
    <row r="196" spans="1:17" ht="14.25" customHeight="1" x14ac:dyDescent="0.25">
      <c r="A196" s="36"/>
      <c r="B196" s="36"/>
      <c r="C196" s="36"/>
      <c r="D196" s="53"/>
      <c r="E196" s="36"/>
      <c r="F196" s="36"/>
      <c r="G196" s="36"/>
      <c r="H196" s="36"/>
      <c r="I196" s="36"/>
      <c r="J196" s="36"/>
      <c r="K196" s="36"/>
      <c r="L196" s="36"/>
      <c r="M196" s="36" t="s">
        <v>1046</v>
      </c>
      <c r="N196" s="46">
        <v>5</v>
      </c>
      <c r="O196" s="46">
        <v>1</v>
      </c>
      <c r="P196" s="48">
        <f t="shared" si="4"/>
        <v>18.29</v>
      </c>
      <c r="Q196" s="52">
        <f t="shared" si="0"/>
        <v>18.29</v>
      </c>
    </row>
    <row r="197" spans="1:17" ht="14.25" customHeight="1" x14ac:dyDescent="0.25">
      <c r="A197" s="36"/>
      <c r="B197" s="36"/>
      <c r="C197" s="36"/>
      <c r="D197" s="53"/>
      <c r="E197" s="36"/>
      <c r="F197" s="36"/>
      <c r="G197" s="36"/>
      <c r="H197" s="36"/>
      <c r="I197" s="36"/>
      <c r="J197" s="36"/>
      <c r="K197" s="36"/>
      <c r="L197" s="36"/>
      <c r="M197" s="36" t="s">
        <v>1047</v>
      </c>
      <c r="N197" s="46">
        <v>2</v>
      </c>
      <c r="O197" s="46">
        <v>3</v>
      </c>
      <c r="P197" s="48">
        <f t="shared" si="4"/>
        <v>17.59</v>
      </c>
      <c r="Q197" s="52">
        <f t="shared" si="0"/>
        <v>17.59</v>
      </c>
    </row>
    <row r="198" spans="1:17" ht="14.25" customHeight="1" x14ac:dyDescent="0.25">
      <c r="A198" s="36"/>
      <c r="B198" s="36"/>
      <c r="C198" s="36"/>
      <c r="D198" s="53"/>
      <c r="E198" s="36"/>
      <c r="F198" s="36"/>
      <c r="G198" s="36"/>
      <c r="H198" s="36"/>
      <c r="I198" s="36"/>
      <c r="J198" s="36"/>
      <c r="K198" s="36"/>
      <c r="L198" s="36"/>
      <c r="M198" s="36" t="s">
        <v>1048</v>
      </c>
      <c r="N198" s="46">
        <v>1</v>
      </c>
      <c r="O198" s="46">
        <v>6</v>
      </c>
      <c r="P198" s="48">
        <f t="shared" si="4"/>
        <v>26.29</v>
      </c>
      <c r="Q198" s="52">
        <f t="shared" si="0"/>
        <v>26.29</v>
      </c>
    </row>
    <row r="199" spans="1:17" ht="14.25" customHeight="1" x14ac:dyDescent="0.25">
      <c r="A199" s="36"/>
      <c r="B199" s="36"/>
      <c r="C199" s="36"/>
      <c r="D199" s="53"/>
      <c r="E199" s="36"/>
      <c r="F199" s="36"/>
      <c r="G199" s="36"/>
      <c r="H199" s="36"/>
      <c r="I199" s="36"/>
      <c r="J199" s="36"/>
      <c r="K199" s="36"/>
      <c r="L199" s="36"/>
      <c r="M199" s="36" t="s">
        <v>1049</v>
      </c>
      <c r="N199" s="46">
        <v>3</v>
      </c>
      <c r="O199" s="46">
        <v>5</v>
      </c>
      <c r="P199" s="48">
        <f t="shared" si="4"/>
        <v>29.389999999999997</v>
      </c>
      <c r="Q199" s="52">
        <f t="shared" si="0"/>
        <v>29.389999999999997</v>
      </c>
    </row>
    <row r="200" spans="1:17" ht="14.25" customHeight="1" x14ac:dyDescent="0.25">
      <c r="A200" s="36"/>
      <c r="B200" s="36"/>
      <c r="C200" s="36"/>
      <c r="D200" s="53"/>
      <c r="E200" s="36"/>
      <c r="F200" s="36"/>
      <c r="G200" s="36"/>
      <c r="H200" s="36"/>
      <c r="I200" s="36"/>
      <c r="J200" s="36"/>
      <c r="K200" s="36"/>
      <c r="L200" s="36"/>
      <c r="M200" s="36" t="s">
        <v>1050</v>
      </c>
      <c r="N200" s="46">
        <v>1</v>
      </c>
      <c r="O200" s="46">
        <v>6</v>
      </c>
      <c r="P200" s="48">
        <f t="shared" si="4"/>
        <v>26.29</v>
      </c>
      <c r="Q200" s="52">
        <f t="shared" si="0"/>
        <v>26.29</v>
      </c>
    </row>
    <row r="201" spans="1:17" ht="14.25" customHeight="1" x14ac:dyDescent="0.25">
      <c r="A201" s="36"/>
      <c r="B201" s="36"/>
      <c r="C201" s="36"/>
      <c r="D201" s="53"/>
      <c r="E201" s="36"/>
      <c r="F201" s="36"/>
      <c r="G201" s="36"/>
      <c r="H201" s="36"/>
      <c r="I201" s="36"/>
      <c r="J201" s="36"/>
      <c r="K201" s="36"/>
      <c r="L201" s="36"/>
      <c r="M201" s="36" t="s">
        <v>1051</v>
      </c>
      <c r="N201" s="46">
        <v>4</v>
      </c>
      <c r="O201" s="46">
        <v>6</v>
      </c>
      <c r="P201" s="48">
        <f t="shared" si="4"/>
        <v>41.89</v>
      </c>
      <c r="Q201" s="52">
        <f t="shared" si="0"/>
        <v>41.89</v>
      </c>
    </row>
    <row r="202" spans="1:17" ht="14.25" customHeight="1" x14ac:dyDescent="0.25">
      <c r="A202" s="36"/>
      <c r="B202" s="36"/>
      <c r="C202" s="36"/>
      <c r="D202" s="53"/>
      <c r="E202" s="36"/>
      <c r="F202" s="36"/>
      <c r="G202" s="36"/>
      <c r="H202" s="36"/>
      <c r="I202" s="36"/>
      <c r="J202" s="36"/>
      <c r="K202" s="36"/>
      <c r="L202" s="36"/>
      <c r="M202" s="36" t="s">
        <v>1052</v>
      </c>
      <c r="N202" s="46">
        <v>4</v>
      </c>
      <c r="O202" s="46">
        <v>8</v>
      </c>
      <c r="P202" s="48">
        <f t="shared" si="4"/>
        <v>60.29</v>
      </c>
      <c r="Q202" s="52">
        <f t="shared" si="0"/>
        <v>60.29</v>
      </c>
    </row>
    <row r="203" spans="1:17" ht="14.2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 t="s">
        <v>1053</v>
      </c>
      <c r="N203" s="46">
        <v>4</v>
      </c>
      <c r="O203" s="46">
        <v>6</v>
      </c>
      <c r="P203" s="48">
        <f t="shared" si="4"/>
        <v>41.89</v>
      </c>
      <c r="Q203" s="52">
        <f t="shared" si="0"/>
        <v>41.89</v>
      </c>
    </row>
    <row r="204" spans="1:17" ht="14.25" customHeight="1" x14ac:dyDescent="0.25">
      <c r="K204" s="36"/>
      <c r="L204" s="36"/>
      <c r="M204" s="36" t="s">
        <v>1054</v>
      </c>
      <c r="N204" s="46">
        <v>2</v>
      </c>
      <c r="O204" s="46">
        <v>6</v>
      </c>
      <c r="P204" s="48">
        <f t="shared" si="4"/>
        <v>30.29</v>
      </c>
      <c r="Q204" s="52">
        <f t="shared" si="0"/>
        <v>30.29</v>
      </c>
    </row>
    <row r="205" spans="1:17" ht="14.25" customHeight="1" x14ac:dyDescent="0.25">
      <c r="K205" s="36"/>
      <c r="L205" s="36"/>
      <c r="M205" s="36" t="s">
        <v>1055</v>
      </c>
      <c r="N205" s="46">
        <v>4</v>
      </c>
      <c r="O205" s="46">
        <v>6</v>
      </c>
      <c r="P205" s="48">
        <f t="shared" si="4"/>
        <v>41.89</v>
      </c>
      <c r="Q205" s="52">
        <f t="shared" si="0"/>
        <v>41.89</v>
      </c>
    </row>
    <row r="206" spans="1:17" ht="14.25" customHeight="1" x14ac:dyDescent="0.25">
      <c r="K206" s="36"/>
      <c r="L206" s="36"/>
      <c r="M206" s="36" t="s">
        <v>1056</v>
      </c>
      <c r="N206" s="46">
        <v>3</v>
      </c>
      <c r="O206" s="46">
        <v>5</v>
      </c>
      <c r="P206" s="48">
        <f t="shared" si="4"/>
        <v>29.389999999999997</v>
      </c>
      <c r="Q206" s="52">
        <f t="shared" si="0"/>
        <v>29.389999999999997</v>
      </c>
    </row>
    <row r="207" spans="1:17" ht="14.25" customHeight="1" x14ac:dyDescent="0.25">
      <c r="K207" s="36"/>
      <c r="L207" s="36"/>
      <c r="M207" s="36" t="s">
        <v>1057</v>
      </c>
      <c r="N207" s="46">
        <v>2</v>
      </c>
      <c r="O207" s="46">
        <v>1</v>
      </c>
      <c r="P207" s="48">
        <f t="shared" si="4"/>
        <v>12.29</v>
      </c>
      <c r="Q207" s="52">
        <f t="shared" si="0"/>
        <v>12.29</v>
      </c>
    </row>
    <row r="208" spans="1:17" ht="14.25" customHeight="1" x14ac:dyDescent="0.25">
      <c r="K208" s="36"/>
      <c r="L208" s="36"/>
      <c r="M208" s="36" t="s">
        <v>1058</v>
      </c>
      <c r="N208" s="46">
        <v>3</v>
      </c>
      <c r="O208" s="46">
        <v>2</v>
      </c>
      <c r="P208" s="48">
        <f t="shared" si="4"/>
        <v>16.989999999999998</v>
      </c>
      <c r="Q208" s="52">
        <f t="shared" si="0"/>
        <v>16.989999999999998</v>
      </c>
    </row>
    <row r="209" spans="11:17" ht="14.25" customHeight="1" x14ac:dyDescent="0.25">
      <c r="K209" s="36"/>
      <c r="L209" s="36"/>
      <c r="M209" s="36" t="s">
        <v>1059</v>
      </c>
      <c r="N209" s="46">
        <v>3</v>
      </c>
      <c r="O209" s="46">
        <v>8</v>
      </c>
      <c r="P209" s="48">
        <f t="shared" si="4"/>
        <v>50.690000000000005</v>
      </c>
      <c r="Q209" s="52">
        <f t="shared" si="0"/>
        <v>50.690000000000005</v>
      </c>
    </row>
    <row r="210" spans="11:17" ht="14.25" customHeight="1" x14ac:dyDescent="0.25">
      <c r="K210" s="36"/>
      <c r="L210" s="36"/>
      <c r="M210" s="36" t="s">
        <v>1060</v>
      </c>
      <c r="N210" s="46">
        <v>4</v>
      </c>
      <c r="O210" s="46">
        <v>2</v>
      </c>
      <c r="P210" s="48">
        <f t="shared" si="4"/>
        <v>20.29</v>
      </c>
      <c r="Q210" s="52">
        <f t="shared" si="0"/>
        <v>20.29</v>
      </c>
    </row>
    <row r="211" spans="11:17" ht="14.25" customHeight="1" x14ac:dyDescent="0.25">
      <c r="K211" s="36"/>
      <c r="L211" s="36"/>
      <c r="M211" s="36" t="s">
        <v>1061</v>
      </c>
      <c r="N211" s="46">
        <v>1</v>
      </c>
      <c r="O211" s="46">
        <v>7</v>
      </c>
      <c r="P211" s="48">
        <f t="shared" si="4"/>
        <v>31.49</v>
      </c>
      <c r="Q211" s="52">
        <f t="shared" si="0"/>
        <v>31.49</v>
      </c>
    </row>
    <row r="212" spans="11:17" ht="14.25" customHeight="1" x14ac:dyDescent="0.25">
      <c r="K212" s="36"/>
      <c r="L212" s="36"/>
      <c r="M212" s="36" t="s">
        <v>1062</v>
      </c>
      <c r="N212" s="46">
        <v>4</v>
      </c>
      <c r="O212" s="46">
        <v>1</v>
      </c>
      <c r="P212" s="48">
        <f t="shared" si="4"/>
        <v>16.89</v>
      </c>
      <c r="Q212" s="52">
        <f t="shared" si="0"/>
        <v>16.89</v>
      </c>
    </row>
    <row r="213" spans="11:17" ht="14.25" customHeight="1" x14ac:dyDescent="0.25">
      <c r="K213" s="36"/>
      <c r="L213" s="36"/>
      <c r="M213" s="36" t="s">
        <v>1063</v>
      </c>
      <c r="N213" s="46">
        <v>2</v>
      </c>
      <c r="O213" s="46">
        <v>3</v>
      </c>
      <c r="P213" s="48">
        <f t="shared" si="4"/>
        <v>17.59</v>
      </c>
      <c r="Q213" s="52">
        <f t="shared" si="0"/>
        <v>17.59</v>
      </c>
    </row>
    <row r="214" spans="11:17" ht="14.25" customHeight="1" x14ac:dyDescent="0.25">
      <c r="K214" s="36"/>
      <c r="L214" s="36"/>
      <c r="M214" s="36" t="s">
        <v>1064</v>
      </c>
      <c r="N214" s="46">
        <v>1</v>
      </c>
      <c r="O214" s="46">
        <v>6</v>
      </c>
      <c r="P214" s="48">
        <f t="shared" si="4"/>
        <v>26.29</v>
      </c>
      <c r="Q214" s="52">
        <f t="shared" si="0"/>
        <v>26.29</v>
      </c>
    </row>
    <row r="215" spans="11:17" ht="14.25" customHeight="1" x14ac:dyDescent="0.25">
      <c r="K215" s="36"/>
      <c r="L215" s="36"/>
      <c r="M215" s="36" t="s">
        <v>1065</v>
      </c>
      <c r="N215" s="46">
        <v>1</v>
      </c>
      <c r="O215" s="46">
        <v>3</v>
      </c>
      <c r="P215" s="48">
        <f t="shared" si="4"/>
        <v>15.290000000000001</v>
      </c>
      <c r="Q215" s="52">
        <f t="shared" si="0"/>
        <v>15.290000000000001</v>
      </c>
    </row>
    <row r="216" spans="11:17" ht="14.25" customHeight="1" x14ac:dyDescent="0.25">
      <c r="K216" s="36"/>
      <c r="L216" s="36"/>
      <c r="M216" s="36" t="s">
        <v>1066</v>
      </c>
      <c r="N216" s="46">
        <v>4</v>
      </c>
      <c r="O216" s="46">
        <v>4</v>
      </c>
      <c r="P216" s="48">
        <f t="shared" si="4"/>
        <v>29.09</v>
      </c>
      <c r="Q216" s="52">
        <f t="shared" si="0"/>
        <v>29.09</v>
      </c>
    </row>
    <row r="217" spans="11:17" ht="14.25" customHeight="1" x14ac:dyDescent="0.25">
      <c r="K217" s="36"/>
      <c r="L217" s="36"/>
      <c r="M217" s="36" t="s">
        <v>1067</v>
      </c>
      <c r="N217" s="46">
        <v>5</v>
      </c>
      <c r="O217" s="46">
        <v>2</v>
      </c>
      <c r="P217" s="48">
        <f t="shared" si="4"/>
        <v>21.889999999999997</v>
      </c>
      <c r="Q217" s="52">
        <f t="shared" si="0"/>
        <v>21.889999999999997</v>
      </c>
    </row>
    <row r="218" spans="11:17" ht="14.25" customHeight="1" x14ac:dyDescent="0.25">
      <c r="K218" s="36"/>
      <c r="L218" s="36"/>
      <c r="M218" s="36" t="s">
        <v>1068</v>
      </c>
      <c r="N218" s="46">
        <v>4</v>
      </c>
      <c r="O218" s="46">
        <v>7</v>
      </c>
      <c r="P218" s="48">
        <f t="shared" si="4"/>
        <v>50.29</v>
      </c>
      <c r="Q218" s="52">
        <f t="shared" si="0"/>
        <v>50.29</v>
      </c>
    </row>
    <row r="219" spans="11:17" ht="14.25" customHeight="1" x14ac:dyDescent="0.25">
      <c r="K219" s="36"/>
      <c r="L219" s="36"/>
      <c r="M219" s="36" t="s">
        <v>1069</v>
      </c>
      <c r="N219" s="46">
        <v>3</v>
      </c>
      <c r="O219" s="46">
        <v>8</v>
      </c>
      <c r="P219" s="48">
        <f t="shared" si="4"/>
        <v>50.690000000000005</v>
      </c>
      <c r="Q219" s="52">
        <f t="shared" si="0"/>
        <v>50.690000000000005</v>
      </c>
    </row>
    <row r="220" spans="11:17" ht="14.25" customHeight="1" x14ac:dyDescent="0.25">
      <c r="K220" s="36"/>
      <c r="L220" s="36"/>
      <c r="M220" s="36" t="s">
        <v>1070</v>
      </c>
      <c r="N220" s="46">
        <v>1</v>
      </c>
      <c r="O220" s="46">
        <v>5</v>
      </c>
      <c r="P220" s="48">
        <f t="shared" si="4"/>
        <v>21.889999999999997</v>
      </c>
      <c r="Q220" s="52">
        <f t="shared" si="0"/>
        <v>21.889999999999997</v>
      </c>
    </row>
    <row r="221" spans="11:17" ht="14.25" customHeight="1" x14ac:dyDescent="0.25">
      <c r="K221" s="36"/>
      <c r="L221" s="36"/>
      <c r="M221" s="36" t="s">
        <v>1071</v>
      </c>
      <c r="N221" s="46">
        <v>1</v>
      </c>
      <c r="O221" s="46">
        <v>3</v>
      </c>
      <c r="P221" s="48">
        <f t="shared" si="4"/>
        <v>15.290000000000001</v>
      </c>
      <c r="Q221" s="52">
        <f t="shared" si="0"/>
        <v>15.290000000000001</v>
      </c>
    </row>
    <row r="222" spans="11:17" ht="14.25" customHeight="1" x14ac:dyDescent="0.25">
      <c r="K222" s="36"/>
      <c r="L222" s="36"/>
      <c r="M222" s="36" t="s">
        <v>1072</v>
      </c>
      <c r="N222" s="46">
        <v>3</v>
      </c>
      <c r="O222" s="46">
        <v>4</v>
      </c>
      <c r="P222" s="48">
        <f t="shared" si="4"/>
        <v>24.49</v>
      </c>
      <c r="Q222" s="52">
        <f t="shared" si="0"/>
        <v>24.49</v>
      </c>
    </row>
    <row r="223" spans="11:17" ht="14.25" customHeight="1" x14ac:dyDescent="0.25">
      <c r="K223" s="36"/>
      <c r="L223" s="36"/>
      <c r="M223" s="36" t="s">
        <v>1073</v>
      </c>
      <c r="N223" s="46">
        <v>3</v>
      </c>
      <c r="O223" s="46">
        <v>2</v>
      </c>
      <c r="P223" s="48">
        <f t="shared" si="4"/>
        <v>16.989999999999998</v>
      </c>
      <c r="Q223" s="52">
        <f t="shared" si="0"/>
        <v>16.989999999999998</v>
      </c>
    </row>
    <row r="224" spans="11:17" ht="14.25" customHeight="1" x14ac:dyDescent="0.25">
      <c r="K224" s="36"/>
      <c r="L224" s="36"/>
      <c r="M224" s="36" t="s">
        <v>1074</v>
      </c>
      <c r="N224" s="46">
        <v>2</v>
      </c>
      <c r="O224" s="46">
        <v>6</v>
      </c>
      <c r="P224" s="48">
        <f t="shared" si="4"/>
        <v>30.29</v>
      </c>
      <c r="Q224" s="52">
        <f t="shared" si="0"/>
        <v>30.29</v>
      </c>
    </row>
    <row r="225" spans="11:17" ht="14.25" customHeight="1" x14ac:dyDescent="0.25">
      <c r="K225" s="36"/>
      <c r="L225" s="36"/>
      <c r="M225" s="36" t="s">
        <v>1075</v>
      </c>
      <c r="N225" s="46">
        <v>1</v>
      </c>
      <c r="O225" s="46">
        <v>5</v>
      </c>
      <c r="P225" s="48">
        <f t="shared" si="4"/>
        <v>21.889999999999997</v>
      </c>
      <c r="Q225" s="52">
        <f t="shared" si="0"/>
        <v>21.889999999999997</v>
      </c>
    </row>
    <row r="226" spans="11:17" ht="14.25" customHeight="1" x14ac:dyDescent="0.25">
      <c r="K226" s="36"/>
      <c r="L226" s="36"/>
      <c r="M226" s="36" t="s">
        <v>1076</v>
      </c>
      <c r="N226" s="46">
        <v>4</v>
      </c>
      <c r="O226" s="46">
        <v>8</v>
      </c>
      <c r="P226" s="48">
        <f t="shared" si="4"/>
        <v>60.29</v>
      </c>
      <c r="Q226" s="52">
        <f t="shared" si="0"/>
        <v>60.29</v>
      </c>
    </row>
    <row r="227" spans="11:17" ht="14.25" customHeight="1" x14ac:dyDescent="0.25">
      <c r="K227" s="36"/>
      <c r="L227" s="36"/>
      <c r="M227" s="36" t="s">
        <v>1077</v>
      </c>
      <c r="N227" s="46">
        <v>2</v>
      </c>
      <c r="O227" s="46">
        <v>3</v>
      </c>
      <c r="P227" s="48">
        <f t="shared" si="4"/>
        <v>17.59</v>
      </c>
      <c r="Q227" s="52">
        <f t="shared" si="0"/>
        <v>17.59</v>
      </c>
    </row>
    <row r="228" spans="11:17" ht="14.25" customHeight="1" x14ac:dyDescent="0.25">
      <c r="K228" s="36"/>
      <c r="L228" s="36"/>
      <c r="M228" s="36" t="s">
        <v>1078</v>
      </c>
      <c r="N228" s="46">
        <v>1</v>
      </c>
      <c r="O228" s="46">
        <v>8</v>
      </c>
      <c r="P228" s="48">
        <f t="shared" si="4"/>
        <v>37.79</v>
      </c>
      <c r="Q228" s="52">
        <f t="shared" si="0"/>
        <v>37.79</v>
      </c>
    </row>
    <row r="229" spans="11:17" ht="14.25" customHeight="1" x14ac:dyDescent="0.25">
      <c r="K229" s="36"/>
      <c r="L229" s="36"/>
      <c r="M229" s="36" t="s">
        <v>1079</v>
      </c>
      <c r="N229" s="46">
        <v>3</v>
      </c>
      <c r="O229" s="46">
        <v>5</v>
      </c>
      <c r="P229" s="48">
        <f t="shared" si="4"/>
        <v>29.389999999999997</v>
      </c>
      <c r="Q229" s="52">
        <f t="shared" si="0"/>
        <v>29.389999999999997</v>
      </c>
    </row>
    <row r="230" spans="11:17" ht="14.25" customHeight="1" x14ac:dyDescent="0.25">
      <c r="K230" s="36"/>
      <c r="L230" s="36"/>
      <c r="M230" s="36" t="s">
        <v>1080</v>
      </c>
      <c r="N230" s="46">
        <v>3</v>
      </c>
      <c r="O230" s="46">
        <v>8</v>
      </c>
      <c r="P230" s="48">
        <f t="shared" si="4"/>
        <v>50.690000000000005</v>
      </c>
      <c r="Q230" s="52">
        <f t="shared" si="0"/>
        <v>50.690000000000005</v>
      </c>
    </row>
    <row r="231" spans="11:17" ht="14.25" customHeight="1" x14ac:dyDescent="0.25">
      <c r="K231" s="36"/>
      <c r="L231" s="36"/>
      <c r="M231" s="36" t="s">
        <v>1081</v>
      </c>
      <c r="N231" s="46">
        <v>2</v>
      </c>
      <c r="O231" s="46">
        <v>3</v>
      </c>
      <c r="P231" s="48">
        <f t="shared" si="4"/>
        <v>17.59</v>
      </c>
      <c r="Q231" s="52">
        <f t="shared" si="0"/>
        <v>17.59</v>
      </c>
    </row>
    <row r="232" spans="11:17" ht="14.25" customHeight="1" x14ac:dyDescent="0.25">
      <c r="K232" s="36"/>
      <c r="L232" s="36"/>
      <c r="M232" s="36" t="s">
        <v>1082</v>
      </c>
      <c r="N232" s="46">
        <v>4</v>
      </c>
      <c r="O232" s="46">
        <v>7</v>
      </c>
      <c r="P232" s="48">
        <f t="shared" si="4"/>
        <v>50.29</v>
      </c>
      <c r="Q232" s="52">
        <f t="shared" si="0"/>
        <v>50.29</v>
      </c>
    </row>
    <row r="233" spans="11:17" ht="14.25" customHeight="1" x14ac:dyDescent="0.25">
      <c r="K233" s="36"/>
      <c r="L233" s="36"/>
      <c r="M233" s="36" t="s">
        <v>1083</v>
      </c>
      <c r="N233" s="46">
        <v>4</v>
      </c>
      <c r="O233" s="46">
        <v>6</v>
      </c>
      <c r="P233" s="48">
        <f t="shared" si="4"/>
        <v>41.89</v>
      </c>
      <c r="Q233" s="52">
        <f t="shared" si="0"/>
        <v>41.89</v>
      </c>
    </row>
    <row r="234" spans="11:17" ht="14.25" customHeight="1" x14ac:dyDescent="0.25">
      <c r="K234" s="36"/>
      <c r="L234" s="36"/>
      <c r="M234" s="36" t="s">
        <v>1084</v>
      </c>
      <c r="N234" s="46">
        <v>4</v>
      </c>
      <c r="O234" s="46">
        <v>5</v>
      </c>
      <c r="P234" s="48">
        <f t="shared" si="4"/>
        <v>34.89</v>
      </c>
      <c r="Q234" s="52">
        <f t="shared" si="0"/>
        <v>34.89</v>
      </c>
    </row>
    <row r="235" spans="11:17" ht="14.25" customHeight="1" x14ac:dyDescent="0.25">
      <c r="K235" s="36"/>
      <c r="L235" s="36"/>
      <c r="M235" s="36" t="s">
        <v>1085</v>
      </c>
      <c r="N235" s="46">
        <v>2</v>
      </c>
      <c r="O235" s="46">
        <v>4</v>
      </c>
      <c r="P235" s="48">
        <f t="shared" si="4"/>
        <v>21.09</v>
      </c>
      <c r="Q235" s="52">
        <f t="shared" si="0"/>
        <v>21.09</v>
      </c>
    </row>
    <row r="236" spans="11:17" ht="14.25" customHeight="1" x14ac:dyDescent="0.25">
      <c r="K236" s="36"/>
      <c r="L236" s="36"/>
      <c r="M236" s="36" t="s">
        <v>1086</v>
      </c>
      <c r="N236" s="46">
        <v>4</v>
      </c>
      <c r="O236" s="46">
        <v>1</v>
      </c>
      <c r="P236" s="48">
        <f t="shared" si="4"/>
        <v>16.89</v>
      </c>
      <c r="Q236" s="52">
        <f t="shared" si="0"/>
        <v>16.89</v>
      </c>
    </row>
    <row r="237" spans="11:17" ht="14.25" customHeight="1" x14ac:dyDescent="0.25">
      <c r="K237" s="36"/>
      <c r="L237" s="36"/>
      <c r="M237" s="36" t="s">
        <v>1087</v>
      </c>
      <c r="N237" s="46">
        <v>3</v>
      </c>
      <c r="O237" s="46">
        <v>6</v>
      </c>
      <c r="P237" s="48">
        <f t="shared" si="4"/>
        <v>35.29</v>
      </c>
      <c r="Q237" s="52">
        <f t="shared" si="0"/>
        <v>35.29</v>
      </c>
    </row>
    <row r="238" spans="11:17" ht="14.25" customHeight="1" x14ac:dyDescent="0.25">
      <c r="K238" s="36"/>
      <c r="L238" s="36"/>
      <c r="M238" s="36" t="s">
        <v>1088</v>
      </c>
      <c r="N238" s="46">
        <v>2</v>
      </c>
      <c r="O238" s="46">
        <v>8</v>
      </c>
      <c r="P238" s="48">
        <f t="shared" si="4"/>
        <v>43.49</v>
      </c>
      <c r="Q238" s="52">
        <f t="shared" si="0"/>
        <v>43.49</v>
      </c>
    </row>
    <row r="239" spans="11:17" ht="14.25" customHeight="1" x14ac:dyDescent="0.25">
      <c r="K239" s="36"/>
      <c r="L239" s="36"/>
      <c r="M239" s="36" t="s">
        <v>1089</v>
      </c>
      <c r="N239" s="46">
        <v>5</v>
      </c>
      <c r="O239" s="46">
        <v>7</v>
      </c>
      <c r="P239" s="48">
        <f t="shared" si="4"/>
        <v>54.29</v>
      </c>
      <c r="Q239" s="52">
        <f t="shared" si="0"/>
        <v>54.29</v>
      </c>
    </row>
    <row r="240" spans="11:17" ht="14.25" customHeight="1" x14ac:dyDescent="0.25">
      <c r="K240" s="36"/>
      <c r="L240" s="36"/>
      <c r="M240" s="36" t="s">
        <v>1090</v>
      </c>
      <c r="N240" s="46">
        <v>1</v>
      </c>
      <c r="O240" s="46">
        <v>1</v>
      </c>
      <c r="P240" s="48">
        <f t="shared" si="4"/>
        <v>10.69</v>
      </c>
      <c r="Q240" s="52">
        <f t="shared" si="0"/>
        <v>10.69</v>
      </c>
    </row>
    <row r="241" spans="1:17" ht="14.25" customHeight="1" x14ac:dyDescent="0.25">
      <c r="K241" s="36"/>
      <c r="L241" s="36"/>
      <c r="M241" s="36" t="s">
        <v>1091</v>
      </c>
      <c r="N241" s="46">
        <v>3</v>
      </c>
      <c r="O241" s="46">
        <v>6</v>
      </c>
      <c r="P241" s="48">
        <f t="shared" si="4"/>
        <v>35.29</v>
      </c>
      <c r="Q241" s="52">
        <f t="shared" si="0"/>
        <v>35.29</v>
      </c>
    </row>
    <row r="242" spans="1:17" ht="14.25" customHeight="1" x14ac:dyDescent="0.25">
      <c r="K242" s="36"/>
      <c r="L242" s="36"/>
      <c r="M242" s="36" t="s">
        <v>1092</v>
      </c>
      <c r="N242" s="46">
        <v>1</v>
      </c>
      <c r="O242" s="46">
        <v>4</v>
      </c>
      <c r="P242" s="48">
        <f t="shared" si="4"/>
        <v>18.29</v>
      </c>
      <c r="Q242" s="52">
        <f t="shared" si="0"/>
        <v>18.29</v>
      </c>
    </row>
    <row r="243" spans="1:17" ht="14.25" customHeight="1" x14ac:dyDescent="0.25">
      <c r="K243" s="36"/>
      <c r="L243" s="36"/>
      <c r="M243" s="36" t="s">
        <v>1093</v>
      </c>
      <c r="N243" s="46">
        <v>3</v>
      </c>
      <c r="O243" s="46">
        <v>1</v>
      </c>
      <c r="P243" s="48">
        <f t="shared" si="4"/>
        <v>14.19</v>
      </c>
      <c r="Q243" s="52">
        <f t="shared" si="0"/>
        <v>14.19</v>
      </c>
    </row>
    <row r="244" spans="1:17" ht="14.25" customHeight="1" x14ac:dyDescent="0.25">
      <c r="K244" s="36"/>
      <c r="L244" s="36"/>
      <c r="M244" s="36" t="s">
        <v>1094</v>
      </c>
      <c r="N244" s="46">
        <v>5</v>
      </c>
      <c r="O244" s="46">
        <v>7</v>
      </c>
      <c r="P244" s="48">
        <f t="shared" si="4"/>
        <v>54.29</v>
      </c>
      <c r="Q244" s="52">
        <f t="shared" si="0"/>
        <v>54.29</v>
      </c>
    </row>
    <row r="245" spans="1:17" ht="14.25" customHeight="1" x14ac:dyDescent="0.25">
      <c r="K245" s="36"/>
      <c r="L245" s="36"/>
      <c r="M245" s="36" t="s">
        <v>1095</v>
      </c>
      <c r="N245" s="46">
        <v>2</v>
      </c>
      <c r="O245" s="46">
        <v>6</v>
      </c>
      <c r="P245" s="48">
        <f t="shared" si="4"/>
        <v>30.29</v>
      </c>
      <c r="Q245" s="52">
        <f t="shared" si="0"/>
        <v>30.29</v>
      </c>
    </row>
    <row r="246" spans="1:17" ht="14.25" customHeight="1" x14ac:dyDescent="0.25">
      <c r="K246" s="36"/>
      <c r="L246" s="36"/>
      <c r="M246" s="36" t="s">
        <v>1096</v>
      </c>
      <c r="N246" s="46">
        <v>2</v>
      </c>
      <c r="O246" s="46">
        <v>5</v>
      </c>
      <c r="P246" s="48">
        <f t="shared" si="4"/>
        <v>25.29</v>
      </c>
      <c r="Q246" s="52">
        <f t="shared" si="0"/>
        <v>25.29</v>
      </c>
    </row>
    <row r="247" spans="1:17" ht="14.25" customHeight="1" x14ac:dyDescent="0.25">
      <c r="K247" s="36"/>
      <c r="L247" s="36"/>
      <c r="M247" s="36" t="s">
        <v>1097</v>
      </c>
      <c r="N247" s="46">
        <v>2</v>
      </c>
      <c r="O247" s="46">
        <v>4</v>
      </c>
      <c r="P247" s="48">
        <f t="shared" si="4"/>
        <v>21.09</v>
      </c>
      <c r="Q247" s="52">
        <f t="shared" si="0"/>
        <v>21.09</v>
      </c>
    </row>
    <row r="248" spans="1:17" ht="14.25" customHeight="1" x14ac:dyDescent="0.25">
      <c r="K248" s="36"/>
      <c r="L248" s="36"/>
      <c r="M248" s="36" t="s">
        <v>1098</v>
      </c>
      <c r="N248" s="46">
        <v>5</v>
      </c>
      <c r="O248" s="46">
        <v>5</v>
      </c>
      <c r="P248" s="48">
        <f t="shared" si="4"/>
        <v>37.79</v>
      </c>
      <c r="Q248" s="52">
        <f t="shared" si="0"/>
        <v>37.79</v>
      </c>
    </row>
    <row r="249" spans="1:17" ht="14.25" customHeight="1" x14ac:dyDescent="0.25">
      <c r="K249" s="36"/>
      <c r="L249" s="36"/>
      <c r="M249" s="36" t="s">
        <v>1099</v>
      </c>
      <c r="N249" s="46">
        <v>2</v>
      </c>
      <c r="O249" s="46">
        <v>3</v>
      </c>
      <c r="P249" s="48">
        <f t="shared" si="4"/>
        <v>17.59</v>
      </c>
      <c r="Q249" s="52">
        <f t="shared" si="0"/>
        <v>17.59</v>
      </c>
    </row>
    <row r="250" spans="1:17" ht="14.25" customHeight="1" x14ac:dyDescent="0.25">
      <c r="K250" s="36"/>
      <c r="L250" s="36"/>
      <c r="M250" s="36" t="s">
        <v>1100</v>
      </c>
      <c r="N250" s="46">
        <v>2</v>
      </c>
      <c r="O250" s="46">
        <v>5</v>
      </c>
      <c r="P250" s="48">
        <f t="shared" si="4"/>
        <v>25.29</v>
      </c>
      <c r="Q250" s="52">
        <f t="shared" si="0"/>
        <v>25.29</v>
      </c>
    </row>
    <row r="251" spans="1:17" ht="14.25" customHeight="1" x14ac:dyDescent="0.25">
      <c r="K251" s="36"/>
      <c r="L251" s="36"/>
      <c r="M251" s="36" t="s">
        <v>1101</v>
      </c>
      <c r="N251" s="46">
        <v>1</v>
      </c>
      <c r="O251" s="46">
        <v>5</v>
      </c>
      <c r="P251" s="48">
        <f t="shared" si="4"/>
        <v>21.889999999999997</v>
      </c>
      <c r="Q251" s="52">
        <f t="shared" si="0"/>
        <v>21.889999999999997</v>
      </c>
    </row>
    <row r="252" spans="1:17" ht="14.25" customHeight="1" x14ac:dyDescent="0.25">
      <c r="K252" s="36"/>
      <c r="L252" s="36"/>
      <c r="M252" s="36" t="s">
        <v>1102</v>
      </c>
      <c r="N252" s="46">
        <v>5</v>
      </c>
      <c r="O252" s="46">
        <v>1</v>
      </c>
      <c r="P252" s="48">
        <f t="shared" si="4"/>
        <v>18.29</v>
      </c>
      <c r="Q252" s="52">
        <f t="shared" si="0"/>
        <v>18.29</v>
      </c>
    </row>
    <row r="253" spans="1:17" ht="14.2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 t="s">
        <v>1103</v>
      </c>
      <c r="N253" s="46">
        <v>1</v>
      </c>
      <c r="O253" s="46">
        <v>7</v>
      </c>
      <c r="P253" s="48">
        <f t="shared" si="4"/>
        <v>31.49</v>
      </c>
      <c r="Q253" s="52">
        <f t="shared" si="0"/>
        <v>31.49</v>
      </c>
    </row>
    <row r="254" spans="1:17" ht="14.2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 t="s">
        <v>1104</v>
      </c>
      <c r="N254" s="46">
        <v>2</v>
      </c>
      <c r="O254" s="46">
        <v>8</v>
      </c>
      <c r="P254" s="48">
        <f t="shared" si="4"/>
        <v>43.49</v>
      </c>
      <c r="Q254" s="52">
        <f t="shared" si="0"/>
        <v>43.49</v>
      </c>
    </row>
    <row r="255" spans="1:17" ht="14.2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 t="s">
        <v>1105</v>
      </c>
      <c r="N255" s="46">
        <v>3</v>
      </c>
      <c r="O255" s="46">
        <v>8</v>
      </c>
      <c r="P255" s="48">
        <f t="shared" si="4"/>
        <v>50.690000000000005</v>
      </c>
      <c r="Q255" s="52">
        <f t="shared" si="0"/>
        <v>50.690000000000005</v>
      </c>
    </row>
    <row r="256" spans="1:17" ht="14.2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 t="s">
        <v>1106</v>
      </c>
      <c r="N256" s="46">
        <v>1</v>
      </c>
      <c r="O256" s="46">
        <v>7</v>
      </c>
      <c r="P256" s="48">
        <f t="shared" si="4"/>
        <v>31.49</v>
      </c>
      <c r="Q256" s="52">
        <f t="shared" si="0"/>
        <v>31.49</v>
      </c>
    </row>
    <row r="257" spans="1:17" ht="14.2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 t="s">
        <v>1107</v>
      </c>
      <c r="N257" s="46">
        <v>4</v>
      </c>
      <c r="O257" s="46">
        <v>3</v>
      </c>
      <c r="P257" s="48">
        <f t="shared" si="4"/>
        <v>24.29</v>
      </c>
      <c r="Q257" s="52">
        <f t="shared" si="0"/>
        <v>24.29</v>
      </c>
    </row>
    <row r="258" spans="1:17" ht="14.2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 t="s">
        <v>1108</v>
      </c>
      <c r="N258" s="46">
        <v>2</v>
      </c>
      <c r="O258" s="46">
        <v>3</v>
      </c>
      <c r="P258" s="48">
        <f t="shared" si="4"/>
        <v>17.59</v>
      </c>
      <c r="Q258" s="52">
        <f t="shared" si="0"/>
        <v>17.59</v>
      </c>
    </row>
    <row r="259" spans="1:17" ht="14.2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 t="s">
        <v>1109</v>
      </c>
      <c r="N259" s="46">
        <v>1</v>
      </c>
      <c r="O259" s="46">
        <v>3</v>
      </c>
      <c r="P259" s="48">
        <f t="shared" ref="P259:P322" si="5">INDEX($C$3:$J$7, MATCH(N259, $B$3:$B$7,0), MATCH(O259, $C$2:$J$2, 0))</f>
        <v>15.290000000000001</v>
      </c>
      <c r="Q259" s="52">
        <f t="shared" si="0"/>
        <v>15.290000000000001</v>
      </c>
    </row>
    <row r="260" spans="1:17" ht="14.2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 t="s">
        <v>1110</v>
      </c>
      <c r="N260" s="46">
        <v>4</v>
      </c>
      <c r="O260" s="46">
        <v>7</v>
      </c>
      <c r="P260" s="48">
        <f t="shared" si="5"/>
        <v>50.29</v>
      </c>
      <c r="Q260" s="52">
        <f t="shared" si="0"/>
        <v>50.29</v>
      </c>
    </row>
    <row r="261" spans="1:17" ht="14.2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 t="s">
        <v>1111</v>
      </c>
      <c r="N261" s="46">
        <v>3</v>
      </c>
      <c r="O261" s="46">
        <v>7</v>
      </c>
      <c r="P261" s="48">
        <f t="shared" si="5"/>
        <v>42.29</v>
      </c>
      <c r="Q261" s="52">
        <f t="shared" si="0"/>
        <v>42.29</v>
      </c>
    </row>
    <row r="262" spans="1:17" ht="14.2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 t="s">
        <v>1112</v>
      </c>
      <c r="N262" s="46">
        <v>5</v>
      </c>
      <c r="O262" s="46">
        <v>2</v>
      </c>
      <c r="P262" s="48">
        <f t="shared" si="5"/>
        <v>21.889999999999997</v>
      </c>
      <c r="Q262" s="52">
        <f t="shared" si="0"/>
        <v>21.889999999999997</v>
      </c>
    </row>
    <row r="263" spans="1:17" ht="14.2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 t="s">
        <v>1113</v>
      </c>
      <c r="N263" s="46">
        <v>5</v>
      </c>
      <c r="O263" s="46">
        <v>4</v>
      </c>
      <c r="P263" s="48">
        <f t="shared" si="5"/>
        <v>31.49</v>
      </c>
      <c r="Q263" s="52">
        <f t="shared" si="0"/>
        <v>31.49</v>
      </c>
    </row>
    <row r="264" spans="1:17" ht="14.2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 t="s">
        <v>1114</v>
      </c>
      <c r="N264" s="46">
        <v>1</v>
      </c>
      <c r="O264" s="46">
        <v>7</v>
      </c>
      <c r="P264" s="48">
        <f t="shared" si="5"/>
        <v>31.49</v>
      </c>
      <c r="Q264" s="52">
        <f t="shared" si="0"/>
        <v>31.49</v>
      </c>
    </row>
    <row r="265" spans="1:17" ht="14.2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 t="s">
        <v>1115</v>
      </c>
      <c r="N265" s="46">
        <v>3</v>
      </c>
      <c r="O265" s="46">
        <v>5</v>
      </c>
      <c r="P265" s="48">
        <f t="shared" si="5"/>
        <v>29.389999999999997</v>
      </c>
      <c r="Q265" s="52">
        <f t="shared" si="0"/>
        <v>29.389999999999997</v>
      </c>
    </row>
    <row r="266" spans="1:17" ht="14.2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 t="s">
        <v>1116</v>
      </c>
      <c r="N266" s="46">
        <v>2</v>
      </c>
      <c r="O266" s="46">
        <v>6</v>
      </c>
      <c r="P266" s="48">
        <f t="shared" si="5"/>
        <v>30.29</v>
      </c>
      <c r="Q266" s="52">
        <f t="shared" si="0"/>
        <v>30.29</v>
      </c>
    </row>
    <row r="267" spans="1:17" ht="14.2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 t="s">
        <v>1117</v>
      </c>
      <c r="N267" s="46">
        <v>5</v>
      </c>
      <c r="O267" s="46">
        <v>4</v>
      </c>
      <c r="P267" s="48">
        <f t="shared" si="5"/>
        <v>31.49</v>
      </c>
      <c r="Q267" s="52">
        <f t="shared" si="0"/>
        <v>31.49</v>
      </c>
    </row>
    <row r="268" spans="1:17" ht="14.2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 t="s">
        <v>1118</v>
      </c>
      <c r="N268" s="46">
        <v>4</v>
      </c>
      <c r="O268" s="46">
        <v>7</v>
      </c>
      <c r="P268" s="48">
        <f t="shared" si="5"/>
        <v>50.29</v>
      </c>
      <c r="Q268" s="52">
        <f t="shared" si="0"/>
        <v>50.29</v>
      </c>
    </row>
    <row r="269" spans="1:17" ht="14.2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 t="s">
        <v>1119</v>
      </c>
      <c r="N269" s="46">
        <v>2</v>
      </c>
      <c r="O269" s="46">
        <v>5</v>
      </c>
      <c r="P269" s="48">
        <f t="shared" si="5"/>
        <v>25.29</v>
      </c>
      <c r="Q269" s="52">
        <f t="shared" si="0"/>
        <v>25.29</v>
      </c>
    </row>
    <row r="270" spans="1:17" ht="14.2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 t="s">
        <v>1120</v>
      </c>
      <c r="N270" s="46">
        <v>4</v>
      </c>
      <c r="O270" s="46">
        <v>6</v>
      </c>
      <c r="P270" s="48">
        <f t="shared" si="5"/>
        <v>41.89</v>
      </c>
      <c r="Q270" s="52">
        <f t="shared" si="0"/>
        <v>41.89</v>
      </c>
    </row>
    <row r="271" spans="1:17" ht="14.2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 t="s">
        <v>1121</v>
      </c>
      <c r="N271" s="46">
        <v>3</v>
      </c>
      <c r="O271" s="46">
        <v>3</v>
      </c>
      <c r="P271" s="48">
        <f t="shared" si="5"/>
        <v>20.389999999999997</v>
      </c>
      <c r="Q271" s="52">
        <f t="shared" si="0"/>
        <v>20.389999999999997</v>
      </c>
    </row>
    <row r="272" spans="1:17" ht="14.2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 t="s">
        <v>1122</v>
      </c>
      <c r="N272" s="46">
        <v>4</v>
      </c>
      <c r="O272" s="46">
        <v>8</v>
      </c>
      <c r="P272" s="48">
        <f t="shared" si="5"/>
        <v>60.29</v>
      </c>
      <c r="Q272" s="52">
        <f t="shared" si="0"/>
        <v>60.29</v>
      </c>
    </row>
    <row r="273" spans="1:17" ht="14.2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 t="s">
        <v>1123</v>
      </c>
      <c r="N273" s="46">
        <v>5</v>
      </c>
      <c r="O273" s="46">
        <v>7</v>
      </c>
      <c r="P273" s="48">
        <f t="shared" si="5"/>
        <v>54.29</v>
      </c>
      <c r="Q273" s="52">
        <f t="shared" si="0"/>
        <v>54.29</v>
      </c>
    </row>
    <row r="274" spans="1:17" ht="14.2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 t="s">
        <v>1124</v>
      </c>
      <c r="N274" s="46">
        <v>3</v>
      </c>
      <c r="O274" s="46">
        <v>5</v>
      </c>
      <c r="P274" s="48">
        <f t="shared" si="5"/>
        <v>29.389999999999997</v>
      </c>
      <c r="Q274" s="52">
        <f t="shared" si="0"/>
        <v>29.389999999999997</v>
      </c>
    </row>
    <row r="275" spans="1:17" ht="14.2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 t="s">
        <v>1125</v>
      </c>
      <c r="N275" s="46">
        <v>2</v>
      </c>
      <c r="O275" s="46">
        <v>5</v>
      </c>
      <c r="P275" s="48">
        <f t="shared" si="5"/>
        <v>25.29</v>
      </c>
      <c r="Q275" s="52">
        <f t="shared" si="0"/>
        <v>25.29</v>
      </c>
    </row>
    <row r="276" spans="1:17" ht="14.2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 t="s">
        <v>1126</v>
      </c>
      <c r="N276" s="46">
        <v>2</v>
      </c>
      <c r="O276" s="46">
        <v>1</v>
      </c>
      <c r="P276" s="48">
        <f t="shared" si="5"/>
        <v>12.29</v>
      </c>
      <c r="Q276" s="52">
        <f t="shared" si="0"/>
        <v>12.29</v>
      </c>
    </row>
    <row r="277" spans="1:17" ht="14.2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 t="s">
        <v>1127</v>
      </c>
      <c r="N277" s="46">
        <v>4</v>
      </c>
      <c r="O277" s="46">
        <v>4</v>
      </c>
      <c r="P277" s="48">
        <f t="shared" si="5"/>
        <v>29.09</v>
      </c>
      <c r="Q277" s="52">
        <f t="shared" si="0"/>
        <v>29.09</v>
      </c>
    </row>
    <row r="278" spans="1:17" ht="14.2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 t="s">
        <v>1128</v>
      </c>
      <c r="N278" s="46">
        <v>2</v>
      </c>
      <c r="O278" s="46">
        <v>4</v>
      </c>
      <c r="P278" s="48">
        <f t="shared" si="5"/>
        <v>21.09</v>
      </c>
      <c r="Q278" s="52">
        <f t="shared" si="0"/>
        <v>21.09</v>
      </c>
    </row>
    <row r="279" spans="1:17" ht="14.2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 t="s">
        <v>1129</v>
      </c>
      <c r="N279" s="46">
        <v>3</v>
      </c>
      <c r="O279" s="46">
        <v>5</v>
      </c>
      <c r="P279" s="48">
        <f t="shared" si="5"/>
        <v>29.389999999999997</v>
      </c>
      <c r="Q279" s="52">
        <f t="shared" si="0"/>
        <v>29.389999999999997</v>
      </c>
    </row>
    <row r="280" spans="1:17" ht="14.2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 t="s">
        <v>1130</v>
      </c>
      <c r="N280" s="46">
        <v>1</v>
      </c>
      <c r="O280" s="46">
        <v>4</v>
      </c>
      <c r="P280" s="48">
        <f t="shared" si="5"/>
        <v>18.29</v>
      </c>
      <c r="Q280" s="52">
        <f t="shared" si="0"/>
        <v>18.29</v>
      </c>
    </row>
    <row r="281" spans="1:17" ht="14.2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 t="s">
        <v>1131</v>
      </c>
      <c r="N281" s="46">
        <v>4</v>
      </c>
      <c r="O281" s="46">
        <v>1</v>
      </c>
      <c r="P281" s="48">
        <f t="shared" si="5"/>
        <v>16.89</v>
      </c>
      <c r="Q281" s="52">
        <f t="shared" si="0"/>
        <v>16.89</v>
      </c>
    </row>
    <row r="282" spans="1:17" ht="14.2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 t="s">
        <v>1132</v>
      </c>
      <c r="N282" s="46">
        <v>2</v>
      </c>
      <c r="O282" s="46">
        <v>7</v>
      </c>
      <c r="P282" s="48">
        <f t="shared" si="5"/>
        <v>36.29</v>
      </c>
      <c r="Q282" s="52">
        <f t="shared" si="0"/>
        <v>36.29</v>
      </c>
    </row>
    <row r="283" spans="1:17" ht="14.2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 t="s">
        <v>1133</v>
      </c>
      <c r="N283" s="46">
        <v>2</v>
      </c>
      <c r="O283" s="46">
        <v>6</v>
      </c>
      <c r="P283" s="48">
        <f t="shared" si="5"/>
        <v>30.29</v>
      </c>
      <c r="Q283" s="52">
        <f t="shared" si="0"/>
        <v>30.29</v>
      </c>
    </row>
    <row r="284" spans="1:17" ht="14.2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 t="s">
        <v>1134</v>
      </c>
      <c r="N284" s="46">
        <v>2</v>
      </c>
      <c r="O284" s="46">
        <v>4</v>
      </c>
      <c r="P284" s="48">
        <f t="shared" si="5"/>
        <v>21.09</v>
      </c>
      <c r="Q284" s="52">
        <f t="shared" si="0"/>
        <v>21.09</v>
      </c>
    </row>
    <row r="285" spans="1:17" ht="14.2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 t="s">
        <v>1135</v>
      </c>
      <c r="N285" s="46">
        <v>3</v>
      </c>
      <c r="O285" s="46">
        <v>4</v>
      </c>
      <c r="P285" s="48">
        <f t="shared" si="5"/>
        <v>24.49</v>
      </c>
      <c r="Q285" s="52">
        <f t="shared" si="0"/>
        <v>24.49</v>
      </c>
    </row>
    <row r="286" spans="1:17" ht="14.2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 t="s">
        <v>1136</v>
      </c>
      <c r="N286" s="46">
        <v>2</v>
      </c>
      <c r="O286" s="46">
        <v>4</v>
      </c>
      <c r="P286" s="48">
        <f t="shared" si="5"/>
        <v>21.09</v>
      </c>
      <c r="Q286" s="52">
        <f t="shared" si="0"/>
        <v>21.09</v>
      </c>
    </row>
    <row r="287" spans="1:17" ht="14.2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 t="s">
        <v>1137</v>
      </c>
      <c r="N287" s="46">
        <v>2</v>
      </c>
      <c r="O287" s="46">
        <v>8</v>
      </c>
      <c r="P287" s="48">
        <f t="shared" si="5"/>
        <v>43.49</v>
      </c>
      <c r="Q287" s="52">
        <f t="shared" si="0"/>
        <v>43.49</v>
      </c>
    </row>
    <row r="288" spans="1:17" ht="14.2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 t="s">
        <v>1138</v>
      </c>
      <c r="N288" s="46">
        <v>3</v>
      </c>
      <c r="O288" s="46">
        <v>8</v>
      </c>
      <c r="P288" s="48">
        <f t="shared" si="5"/>
        <v>50.690000000000005</v>
      </c>
      <c r="Q288" s="52">
        <f t="shared" si="0"/>
        <v>50.690000000000005</v>
      </c>
    </row>
    <row r="289" spans="1:17" ht="14.2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 t="s">
        <v>1139</v>
      </c>
      <c r="N289" s="46">
        <v>3</v>
      </c>
      <c r="O289" s="46">
        <v>7</v>
      </c>
      <c r="P289" s="48">
        <f t="shared" si="5"/>
        <v>42.29</v>
      </c>
      <c r="Q289" s="52">
        <f t="shared" si="0"/>
        <v>42.29</v>
      </c>
    </row>
    <row r="290" spans="1:17" ht="14.2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 t="s">
        <v>1140</v>
      </c>
      <c r="N290" s="46">
        <v>2</v>
      </c>
      <c r="O290" s="46">
        <v>2</v>
      </c>
      <c r="P290" s="48">
        <f t="shared" si="5"/>
        <v>14.69</v>
      </c>
      <c r="Q290" s="52">
        <f t="shared" si="0"/>
        <v>14.69</v>
      </c>
    </row>
    <row r="291" spans="1:17" ht="14.2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 t="s">
        <v>1141</v>
      </c>
      <c r="N291" s="46">
        <v>2</v>
      </c>
      <c r="O291" s="46">
        <v>8</v>
      </c>
      <c r="P291" s="48">
        <f t="shared" si="5"/>
        <v>43.49</v>
      </c>
      <c r="Q291" s="52">
        <f t="shared" si="0"/>
        <v>43.49</v>
      </c>
    </row>
    <row r="292" spans="1:17" ht="14.2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 t="s">
        <v>1142</v>
      </c>
      <c r="N292" s="46">
        <v>5</v>
      </c>
      <c r="O292" s="46">
        <v>8</v>
      </c>
      <c r="P292" s="48">
        <f t="shared" si="5"/>
        <v>65.089999999999989</v>
      </c>
      <c r="Q292" s="52">
        <f t="shared" si="0"/>
        <v>65.089999999999989</v>
      </c>
    </row>
    <row r="293" spans="1:17" ht="14.2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 t="s">
        <v>1143</v>
      </c>
      <c r="N293" s="46">
        <v>5</v>
      </c>
      <c r="O293" s="46">
        <v>3</v>
      </c>
      <c r="P293" s="48">
        <f t="shared" si="5"/>
        <v>26.29</v>
      </c>
      <c r="Q293" s="52">
        <f t="shared" si="0"/>
        <v>26.29</v>
      </c>
    </row>
    <row r="294" spans="1:17" ht="14.2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 t="s">
        <v>1144</v>
      </c>
      <c r="N294" s="46">
        <v>3</v>
      </c>
      <c r="O294" s="46">
        <v>2</v>
      </c>
      <c r="P294" s="48">
        <f t="shared" si="5"/>
        <v>16.989999999999998</v>
      </c>
      <c r="Q294" s="52">
        <f t="shared" si="0"/>
        <v>16.989999999999998</v>
      </c>
    </row>
    <row r="295" spans="1:17" ht="14.2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 t="s">
        <v>1145</v>
      </c>
      <c r="N295" s="46">
        <v>2</v>
      </c>
      <c r="O295" s="46">
        <v>6</v>
      </c>
      <c r="P295" s="48">
        <f t="shared" si="5"/>
        <v>30.29</v>
      </c>
      <c r="Q295" s="52">
        <f t="shared" si="0"/>
        <v>30.29</v>
      </c>
    </row>
    <row r="296" spans="1:17" ht="14.2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 t="s">
        <v>1146</v>
      </c>
      <c r="N296" s="46">
        <v>4</v>
      </c>
      <c r="O296" s="46">
        <v>2</v>
      </c>
      <c r="P296" s="48">
        <f t="shared" si="5"/>
        <v>20.29</v>
      </c>
      <c r="Q296" s="52">
        <f t="shared" si="0"/>
        <v>20.29</v>
      </c>
    </row>
    <row r="297" spans="1:17" ht="14.2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 t="s">
        <v>1147</v>
      </c>
      <c r="N297" s="46">
        <v>2</v>
      </c>
      <c r="O297" s="46">
        <v>1</v>
      </c>
      <c r="P297" s="48">
        <f t="shared" si="5"/>
        <v>12.29</v>
      </c>
      <c r="Q297" s="52">
        <f t="shared" si="0"/>
        <v>12.29</v>
      </c>
    </row>
    <row r="298" spans="1:17" ht="14.2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 t="s">
        <v>1148</v>
      </c>
      <c r="N298" s="46">
        <v>5</v>
      </c>
      <c r="O298" s="46">
        <v>6</v>
      </c>
      <c r="P298" s="48">
        <f t="shared" si="5"/>
        <v>45.29</v>
      </c>
      <c r="Q298" s="52">
        <f t="shared" si="0"/>
        <v>45.29</v>
      </c>
    </row>
    <row r="299" spans="1:17" ht="14.2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 t="s">
        <v>1149</v>
      </c>
      <c r="N299" s="46">
        <v>2</v>
      </c>
      <c r="O299" s="46">
        <v>6</v>
      </c>
      <c r="P299" s="48">
        <f t="shared" si="5"/>
        <v>30.29</v>
      </c>
      <c r="Q299" s="52">
        <f t="shared" si="0"/>
        <v>30.29</v>
      </c>
    </row>
    <row r="300" spans="1:17" ht="14.2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 t="s">
        <v>1150</v>
      </c>
      <c r="N300" s="46">
        <v>3</v>
      </c>
      <c r="O300" s="46">
        <v>3</v>
      </c>
      <c r="P300" s="48">
        <f t="shared" si="5"/>
        <v>20.389999999999997</v>
      </c>
      <c r="Q300" s="52">
        <f t="shared" si="0"/>
        <v>20.389999999999997</v>
      </c>
    </row>
    <row r="301" spans="1:17" ht="14.2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 t="s">
        <v>1151</v>
      </c>
      <c r="N301" s="46">
        <v>5</v>
      </c>
      <c r="O301" s="46">
        <v>6</v>
      </c>
      <c r="P301" s="48">
        <f t="shared" si="5"/>
        <v>45.29</v>
      </c>
      <c r="Q301" s="52">
        <f t="shared" si="0"/>
        <v>45.29</v>
      </c>
    </row>
    <row r="302" spans="1:17" ht="14.2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 t="s">
        <v>1152</v>
      </c>
      <c r="N302" s="46">
        <v>4</v>
      </c>
      <c r="O302" s="46">
        <v>1</v>
      </c>
      <c r="P302" s="48">
        <f t="shared" si="5"/>
        <v>16.89</v>
      </c>
      <c r="Q302" s="52">
        <f t="shared" si="0"/>
        <v>16.89</v>
      </c>
    </row>
    <row r="303" spans="1:17" ht="14.2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 t="s">
        <v>1153</v>
      </c>
      <c r="N303" s="46">
        <v>5</v>
      </c>
      <c r="O303" s="46">
        <v>4</v>
      </c>
      <c r="P303" s="48">
        <f t="shared" si="5"/>
        <v>31.49</v>
      </c>
      <c r="Q303" s="52">
        <f t="shared" si="0"/>
        <v>31.49</v>
      </c>
    </row>
    <row r="304" spans="1:17" ht="14.2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 t="s">
        <v>1154</v>
      </c>
      <c r="N304" s="46">
        <v>2</v>
      </c>
      <c r="O304" s="46">
        <v>1</v>
      </c>
      <c r="P304" s="48">
        <f t="shared" si="5"/>
        <v>12.29</v>
      </c>
      <c r="Q304" s="52">
        <f t="shared" si="0"/>
        <v>12.29</v>
      </c>
    </row>
    <row r="305" spans="1:17" ht="14.2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 t="s">
        <v>1155</v>
      </c>
      <c r="N305" s="46">
        <v>4</v>
      </c>
      <c r="O305" s="46">
        <v>5</v>
      </c>
      <c r="P305" s="48">
        <f t="shared" si="5"/>
        <v>34.89</v>
      </c>
      <c r="Q305" s="52">
        <f t="shared" si="0"/>
        <v>34.89</v>
      </c>
    </row>
    <row r="306" spans="1:17" ht="14.2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 t="s">
        <v>1156</v>
      </c>
      <c r="N306" s="46">
        <v>3</v>
      </c>
      <c r="O306" s="46">
        <v>8</v>
      </c>
      <c r="P306" s="48">
        <f t="shared" si="5"/>
        <v>50.690000000000005</v>
      </c>
      <c r="Q306" s="52">
        <f t="shared" si="0"/>
        <v>50.690000000000005</v>
      </c>
    </row>
    <row r="307" spans="1:17" ht="14.2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 t="s">
        <v>1157</v>
      </c>
      <c r="N307" s="46">
        <v>3</v>
      </c>
      <c r="O307" s="46">
        <v>2</v>
      </c>
      <c r="P307" s="48">
        <f t="shared" si="5"/>
        <v>16.989999999999998</v>
      </c>
      <c r="Q307" s="52">
        <f t="shared" si="0"/>
        <v>16.989999999999998</v>
      </c>
    </row>
    <row r="308" spans="1:17" ht="14.2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 t="s">
        <v>1158</v>
      </c>
      <c r="N308" s="46">
        <v>3</v>
      </c>
      <c r="O308" s="46">
        <v>5</v>
      </c>
      <c r="P308" s="48">
        <f t="shared" si="5"/>
        <v>29.389999999999997</v>
      </c>
      <c r="Q308" s="52">
        <f t="shared" si="0"/>
        <v>29.389999999999997</v>
      </c>
    </row>
    <row r="309" spans="1:17" ht="14.2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 t="s">
        <v>1159</v>
      </c>
      <c r="N309" s="46">
        <v>2</v>
      </c>
      <c r="O309" s="46">
        <v>3</v>
      </c>
      <c r="P309" s="48">
        <f t="shared" si="5"/>
        <v>17.59</v>
      </c>
      <c r="Q309" s="52">
        <f t="shared" si="0"/>
        <v>17.59</v>
      </c>
    </row>
    <row r="310" spans="1:17" ht="14.2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 t="s">
        <v>1160</v>
      </c>
      <c r="N310" s="46">
        <v>4</v>
      </c>
      <c r="O310" s="46">
        <v>8</v>
      </c>
      <c r="P310" s="48">
        <f t="shared" si="5"/>
        <v>60.29</v>
      </c>
      <c r="Q310" s="52">
        <f t="shared" si="0"/>
        <v>60.29</v>
      </c>
    </row>
    <row r="311" spans="1:17" ht="14.2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 t="s">
        <v>1161</v>
      </c>
      <c r="N311" s="46">
        <v>2</v>
      </c>
      <c r="O311" s="46">
        <v>1</v>
      </c>
      <c r="P311" s="48">
        <f t="shared" si="5"/>
        <v>12.29</v>
      </c>
      <c r="Q311" s="52">
        <f t="shared" si="0"/>
        <v>12.29</v>
      </c>
    </row>
    <row r="312" spans="1:17" ht="14.2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 t="s">
        <v>1162</v>
      </c>
      <c r="N312" s="46">
        <v>2</v>
      </c>
      <c r="O312" s="46">
        <v>3</v>
      </c>
      <c r="P312" s="48">
        <f t="shared" si="5"/>
        <v>17.59</v>
      </c>
      <c r="Q312" s="52">
        <f t="shared" si="0"/>
        <v>17.59</v>
      </c>
    </row>
    <row r="313" spans="1:17" ht="14.2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 t="s">
        <v>1163</v>
      </c>
      <c r="N313" s="46">
        <v>3</v>
      </c>
      <c r="O313" s="46">
        <v>7</v>
      </c>
      <c r="P313" s="48">
        <f t="shared" si="5"/>
        <v>42.29</v>
      </c>
      <c r="Q313" s="52">
        <f t="shared" si="0"/>
        <v>42.29</v>
      </c>
    </row>
    <row r="314" spans="1:17" ht="14.2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 t="s">
        <v>1164</v>
      </c>
      <c r="N314" s="46">
        <v>5</v>
      </c>
      <c r="O314" s="46">
        <v>8</v>
      </c>
      <c r="P314" s="48">
        <f t="shared" si="5"/>
        <v>65.089999999999989</v>
      </c>
      <c r="Q314" s="52">
        <f t="shared" si="0"/>
        <v>65.089999999999989</v>
      </c>
    </row>
    <row r="315" spans="1:17" ht="14.2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 t="s">
        <v>1165</v>
      </c>
      <c r="N315" s="46">
        <v>4</v>
      </c>
      <c r="O315" s="46">
        <v>4</v>
      </c>
      <c r="P315" s="48">
        <f t="shared" si="5"/>
        <v>29.09</v>
      </c>
      <c r="Q315" s="52">
        <f t="shared" si="0"/>
        <v>29.09</v>
      </c>
    </row>
    <row r="316" spans="1:17" ht="14.2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 t="s">
        <v>1166</v>
      </c>
      <c r="N316" s="46">
        <v>1</v>
      </c>
      <c r="O316" s="46">
        <v>8</v>
      </c>
      <c r="P316" s="48">
        <f t="shared" si="5"/>
        <v>37.79</v>
      </c>
      <c r="Q316" s="52">
        <f t="shared" si="0"/>
        <v>37.79</v>
      </c>
    </row>
    <row r="317" spans="1:17" ht="14.2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 t="s">
        <v>1167</v>
      </c>
      <c r="N317" s="46">
        <v>1</v>
      </c>
      <c r="O317" s="46">
        <v>3</v>
      </c>
      <c r="P317" s="48">
        <f t="shared" si="5"/>
        <v>15.290000000000001</v>
      </c>
      <c r="Q317" s="52">
        <f t="shared" si="0"/>
        <v>15.290000000000001</v>
      </c>
    </row>
    <row r="318" spans="1:17" ht="14.2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 t="s">
        <v>1168</v>
      </c>
      <c r="N318" s="46">
        <v>2</v>
      </c>
      <c r="O318" s="46">
        <v>3</v>
      </c>
      <c r="P318" s="48">
        <f t="shared" si="5"/>
        <v>17.59</v>
      </c>
      <c r="Q318" s="52">
        <f t="shared" si="0"/>
        <v>17.59</v>
      </c>
    </row>
    <row r="319" spans="1:17" ht="14.2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 t="s">
        <v>1169</v>
      </c>
      <c r="N319" s="46">
        <v>4</v>
      </c>
      <c r="O319" s="46">
        <v>4</v>
      </c>
      <c r="P319" s="48">
        <f t="shared" si="5"/>
        <v>29.09</v>
      </c>
      <c r="Q319" s="52">
        <f t="shared" si="0"/>
        <v>29.09</v>
      </c>
    </row>
    <row r="320" spans="1:17" ht="14.2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 t="s">
        <v>1170</v>
      </c>
      <c r="N320" s="46">
        <v>3</v>
      </c>
      <c r="O320" s="46">
        <v>1</v>
      </c>
      <c r="P320" s="48">
        <f t="shared" si="5"/>
        <v>14.19</v>
      </c>
      <c r="Q320" s="52">
        <f t="shared" si="0"/>
        <v>14.19</v>
      </c>
    </row>
    <row r="321" spans="1:17" ht="14.2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 t="s">
        <v>1171</v>
      </c>
      <c r="N321" s="46">
        <v>2</v>
      </c>
      <c r="O321" s="46">
        <v>7</v>
      </c>
      <c r="P321" s="48">
        <f t="shared" si="5"/>
        <v>36.29</v>
      </c>
      <c r="Q321" s="52">
        <f t="shared" si="0"/>
        <v>36.29</v>
      </c>
    </row>
    <row r="322" spans="1:17" ht="14.2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 t="s">
        <v>1172</v>
      </c>
      <c r="N322" s="46">
        <v>2</v>
      </c>
      <c r="O322" s="46">
        <v>7</v>
      </c>
      <c r="P322" s="48">
        <f t="shared" si="5"/>
        <v>36.29</v>
      </c>
      <c r="Q322" s="52">
        <f t="shared" si="0"/>
        <v>36.29</v>
      </c>
    </row>
    <row r="323" spans="1:17" ht="14.2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 t="s">
        <v>1173</v>
      </c>
      <c r="N323" s="46">
        <v>2</v>
      </c>
      <c r="O323" s="46">
        <v>2</v>
      </c>
      <c r="P323" s="48">
        <f t="shared" ref="P323:P386" si="6">INDEX($C$3:$J$7, MATCH(N323, $B$3:$B$7,0), MATCH(O323, $C$2:$J$2, 0))</f>
        <v>14.69</v>
      </c>
      <c r="Q323" s="52">
        <f t="shared" si="0"/>
        <v>14.69</v>
      </c>
    </row>
    <row r="324" spans="1:17" ht="14.2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 t="s">
        <v>1174</v>
      </c>
      <c r="N324" s="46">
        <v>3</v>
      </c>
      <c r="O324" s="46">
        <v>4</v>
      </c>
      <c r="P324" s="48">
        <f t="shared" si="6"/>
        <v>24.49</v>
      </c>
      <c r="Q324" s="52">
        <f t="shared" si="0"/>
        <v>24.49</v>
      </c>
    </row>
    <row r="325" spans="1:17" ht="14.2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 t="s">
        <v>1175</v>
      </c>
      <c r="N325" s="46">
        <v>5</v>
      </c>
      <c r="O325" s="46">
        <v>4</v>
      </c>
      <c r="P325" s="48">
        <f t="shared" si="6"/>
        <v>31.49</v>
      </c>
      <c r="Q325" s="52">
        <f t="shared" si="0"/>
        <v>31.49</v>
      </c>
    </row>
    <row r="326" spans="1:17" ht="14.2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 t="s">
        <v>1176</v>
      </c>
      <c r="N326" s="46">
        <v>5</v>
      </c>
      <c r="O326" s="46">
        <v>3</v>
      </c>
      <c r="P326" s="48">
        <f t="shared" si="6"/>
        <v>26.29</v>
      </c>
      <c r="Q326" s="52">
        <f t="shared" si="0"/>
        <v>26.29</v>
      </c>
    </row>
    <row r="327" spans="1:17" ht="14.2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 t="s">
        <v>1177</v>
      </c>
      <c r="N327" s="46">
        <v>3</v>
      </c>
      <c r="O327" s="46">
        <v>2</v>
      </c>
      <c r="P327" s="48">
        <f t="shared" si="6"/>
        <v>16.989999999999998</v>
      </c>
      <c r="Q327" s="52">
        <f t="shared" si="0"/>
        <v>16.989999999999998</v>
      </c>
    </row>
    <row r="328" spans="1:17" ht="14.2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 t="s">
        <v>1178</v>
      </c>
      <c r="N328" s="46">
        <v>5</v>
      </c>
      <c r="O328" s="46">
        <v>8</v>
      </c>
      <c r="P328" s="48">
        <f t="shared" si="6"/>
        <v>65.089999999999989</v>
      </c>
      <c r="Q328" s="52">
        <f t="shared" si="0"/>
        <v>65.089999999999989</v>
      </c>
    </row>
    <row r="329" spans="1:17" ht="14.2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 t="s">
        <v>1179</v>
      </c>
      <c r="N329" s="46">
        <v>4</v>
      </c>
      <c r="O329" s="46">
        <v>7</v>
      </c>
      <c r="P329" s="48">
        <f t="shared" si="6"/>
        <v>50.29</v>
      </c>
      <c r="Q329" s="52">
        <f t="shared" si="0"/>
        <v>50.29</v>
      </c>
    </row>
    <row r="330" spans="1:17" ht="14.2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 t="s">
        <v>1180</v>
      </c>
      <c r="N330" s="46">
        <v>5</v>
      </c>
      <c r="O330" s="46">
        <v>5</v>
      </c>
      <c r="P330" s="48">
        <f t="shared" si="6"/>
        <v>37.79</v>
      </c>
      <c r="Q330" s="52">
        <f t="shared" si="0"/>
        <v>37.79</v>
      </c>
    </row>
    <row r="331" spans="1:17" ht="14.2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 t="s">
        <v>1181</v>
      </c>
      <c r="N331" s="46">
        <v>5</v>
      </c>
      <c r="O331" s="46">
        <v>7</v>
      </c>
      <c r="P331" s="48">
        <f t="shared" si="6"/>
        <v>54.29</v>
      </c>
      <c r="Q331" s="52">
        <f t="shared" si="0"/>
        <v>54.29</v>
      </c>
    </row>
    <row r="332" spans="1:17" ht="14.2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 t="s">
        <v>1182</v>
      </c>
      <c r="N332" s="46">
        <v>2</v>
      </c>
      <c r="O332" s="46">
        <v>6</v>
      </c>
      <c r="P332" s="48">
        <f t="shared" si="6"/>
        <v>30.29</v>
      </c>
      <c r="Q332" s="52">
        <f t="shared" si="0"/>
        <v>30.29</v>
      </c>
    </row>
    <row r="333" spans="1:17" ht="14.2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 t="s">
        <v>1183</v>
      </c>
      <c r="N333" s="46">
        <v>5</v>
      </c>
      <c r="O333" s="46">
        <v>3</v>
      </c>
      <c r="P333" s="48">
        <f t="shared" si="6"/>
        <v>26.29</v>
      </c>
      <c r="Q333" s="52">
        <f t="shared" si="0"/>
        <v>26.29</v>
      </c>
    </row>
    <row r="334" spans="1:17" ht="14.2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 t="s">
        <v>1184</v>
      </c>
      <c r="N334" s="46">
        <v>2</v>
      </c>
      <c r="O334" s="46">
        <v>4</v>
      </c>
      <c r="P334" s="48">
        <f t="shared" si="6"/>
        <v>21.09</v>
      </c>
      <c r="Q334" s="52">
        <f t="shared" si="0"/>
        <v>21.09</v>
      </c>
    </row>
    <row r="335" spans="1:17" ht="14.2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 t="s">
        <v>1185</v>
      </c>
      <c r="N335" s="46">
        <v>3</v>
      </c>
      <c r="O335" s="46">
        <v>7</v>
      </c>
      <c r="P335" s="48">
        <f t="shared" si="6"/>
        <v>42.29</v>
      </c>
      <c r="Q335" s="52">
        <f t="shared" si="0"/>
        <v>42.29</v>
      </c>
    </row>
    <row r="336" spans="1:17" ht="14.2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 t="s">
        <v>1186</v>
      </c>
      <c r="N336" s="46">
        <v>2</v>
      </c>
      <c r="O336" s="46">
        <v>7</v>
      </c>
      <c r="P336" s="48">
        <f t="shared" si="6"/>
        <v>36.29</v>
      </c>
      <c r="Q336" s="52">
        <f t="shared" si="0"/>
        <v>36.29</v>
      </c>
    </row>
    <row r="337" spans="1:17" ht="14.2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 t="s">
        <v>1187</v>
      </c>
      <c r="N337" s="46">
        <v>3</v>
      </c>
      <c r="O337" s="46">
        <v>1</v>
      </c>
      <c r="P337" s="48">
        <f t="shared" si="6"/>
        <v>14.19</v>
      </c>
      <c r="Q337" s="52">
        <f t="shared" si="0"/>
        <v>14.19</v>
      </c>
    </row>
    <row r="338" spans="1:17" ht="14.2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 t="s">
        <v>1188</v>
      </c>
      <c r="N338" s="46">
        <v>5</v>
      </c>
      <c r="O338" s="46">
        <v>7</v>
      </c>
      <c r="P338" s="48">
        <f t="shared" si="6"/>
        <v>54.29</v>
      </c>
      <c r="Q338" s="52">
        <f t="shared" si="0"/>
        <v>54.29</v>
      </c>
    </row>
    <row r="339" spans="1:17" ht="14.2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 t="s">
        <v>1189</v>
      </c>
      <c r="N339" s="46">
        <v>2</v>
      </c>
      <c r="O339" s="46">
        <v>4</v>
      </c>
      <c r="P339" s="48">
        <f t="shared" si="6"/>
        <v>21.09</v>
      </c>
      <c r="Q339" s="52">
        <f t="shared" si="0"/>
        <v>21.09</v>
      </c>
    </row>
    <row r="340" spans="1:17" ht="14.2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 t="s">
        <v>1190</v>
      </c>
      <c r="N340" s="46">
        <v>4</v>
      </c>
      <c r="O340" s="46">
        <v>7</v>
      </c>
      <c r="P340" s="48">
        <f t="shared" si="6"/>
        <v>50.29</v>
      </c>
      <c r="Q340" s="52">
        <f t="shared" si="0"/>
        <v>50.29</v>
      </c>
    </row>
    <row r="341" spans="1:17" ht="14.2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 t="s">
        <v>1191</v>
      </c>
      <c r="N341" s="46">
        <v>1</v>
      </c>
      <c r="O341" s="46">
        <v>4</v>
      </c>
      <c r="P341" s="48">
        <f t="shared" si="6"/>
        <v>18.29</v>
      </c>
      <c r="Q341" s="52">
        <f t="shared" si="0"/>
        <v>18.29</v>
      </c>
    </row>
    <row r="342" spans="1:17" ht="14.2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 t="s">
        <v>1192</v>
      </c>
      <c r="N342" s="46">
        <v>2</v>
      </c>
      <c r="O342" s="46">
        <v>6</v>
      </c>
      <c r="P342" s="48">
        <f t="shared" si="6"/>
        <v>30.29</v>
      </c>
      <c r="Q342" s="52">
        <f t="shared" si="0"/>
        <v>30.29</v>
      </c>
    </row>
    <row r="343" spans="1:17" ht="14.2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 t="s">
        <v>1193</v>
      </c>
      <c r="N343" s="46">
        <v>4</v>
      </c>
      <c r="O343" s="46">
        <v>7</v>
      </c>
      <c r="P343" s="48">
        <f t="shared" si="6"/>
        <v>50.29</v>
      </c>
      <c r="Q343" s="52">
        <f t="shared" si="0"/>
        <v>50.29</v>
      </c>
    </row>
    <row r="344" spans="1:17" ht="14.2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 t="s">
        <v>1194</v>
      </c>
      <c r="N344" s="46">
        <v>3</v>
      </c>
      <c r="O344" s="46">
        <v>3</v>
      </c>
      <c r="P344" s="48">
        <f t="shared" si="6"/>
        <v>20.389999999999997</v>
      </c>
      <c r="Q344" s="52">
        <f t="shared" si="0"/>
        <v>20.389999999999997</v>
      </c>
    </row>
    <row r="345" spans="1:17" ht="14.2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 t="s">
        <v>1195</v>
      </c>
      <c r="N345" s="46">
        <v>5</v>
      </c>
      <c r="O345" s="46">
        <v>8</v>
      </c>
      <c r="P345" s="48">
        <f t="shared" si="6"/>
        <v>65.089999999999989</v>
      </c>
      <c r="Q345" s="52">
        <f t="shared" si="0"/>
        <v>65.089999999999989</v>
      </c>
    </row>
    <row r="346" spans="1:17" ht="14.2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 t="s">
        <v>1196</v>
      </c>
      <c r="N346" s="46">
        <v>5</v>
      </c>
      <c r="O346" s="46">
        <v>3</v>
      </c>
      <c r="P346" s="48">
        <f t="shared" si="6"/>
        <v>26.29</v>
      </c>
      <c r="Q346" s="52">
        <f t="shared" si="0"/>
        <v>26.29</v>
      </c>
    </row>
    <row r="347" spans="1:17" ht="14.2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 t="s">
        <v>1197</v>
      </c>
      <c r="N347" s="46">
        <v>2</v>
      </c>
      <c r="O347" s="46">
        <v>7</v>
      </c>
      <c r="P347" s="48">
        <f t="shared" si="6"/>
        <v>36.29</v>
      </c>
      <c r="Q347" s="52">
        <f t="shared" si="0"/>
        <v>36.29</v>
      </c>
    </row>
    <row r="348" spans="1:17" ht="14.2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 t="s">
        <v>1198</v>
      </c>
      <c r="N348" s="46">
        <v>1</v>
      </c>
      <c r="O348" s="46">
        <v>3</v>
      </c>
      <c r="P348" s="48">
        <f t="shared" si="6"/>
        <v>15.290000000000001</v>
      </c>
      <c r="Q348" s="52">
        <f t="shared" si="0"/>
        <v>15.290000000000001</v>
      </c>
    </row>
    <row r="349" spans="1:17" ht="14.2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 t="s">
        <v>1199</v>
      </c>
      <c r="N349" s="46">
        <v>2</v>
      </c>
      <c r="O349" s="46">
        <v>2</v>
      </c>
      <c r="P349" s="48">
        <f t="shared" si="6"/>
        <v>14.69</v>
      </c>
      <c r="Q349" s="52">
        <f t="shared" si="0"/>
        <v>14.69</v>
      </c>
    </row>
    <row r="350" spans="1:17" ht="14.2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 t="s">
        <v>1200</v>
      </c>
      <c r="N350" s="46">
        <v>2</v>
      </c>
      <c r="O350" s="46">
        <v>5</v>
      </c>
      <c r="P350" s="48">
        <f t="shared" si="6"/>
        <v>25.29</v>
      </c>
      <c r="Q350" s="52">
        <f t="shared" si="0"/>
        <v>25.29</v>
      </c>
    </row>
    <row r="351" spans="1:17" ht="14.2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 t="s">
        <v>1201</v>
      </c>
      <c r="N351" s="46">
        <v>4</v>
      </c>
      <c r="O351" s="46">
        <v>3</v>
      </c>
      <c r="P351" s="48">
        <f t="shared" si="6"/>
        <v>24.29</v>
      </c>
      <c r="Q351" s="52">
        <f t="shared" si="0"/>
        <v>24.29</v>
      </c>
    </row>
    <row r="352" spans="1:17" ht="14.2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 t="s">
        <v>1202</v>
      </c>
      <c r="N352" s="46">
        <v>2</v>
      </c>
      <c r="O352" s="46">
        <v>2</v>
      </c>
      <c r="P352" s="48">
        <f t="shared" si="6"/>
        <v>14.69</v>
      </c>
      <c r="Q352" s="52">
        <f t="shared" si="0"/>
        <v>14.69</v>
      </c>
    </row>
    <row r="353" spans="1:17" ht="14.2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 t="s">
        <v>1203</v>
      </c>
      <c r="N353" s="46">
        <v>5</v>
      </c>
      <c r="O353" s="46">
        <v>2</v>
      </c>
      <c r="P353" s="48">
        <f t="shared" si="6"/>
        <v>21.889999999999997</v>
      </c>
      <c r="Q353" s="52">
        <f t="shared" si="0"/>
        <v>21.889999999999997</v>
      </c>
    </row>
    <row r="354" spans="1:17" ht="14.2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 t="s">
        <v>1204</v>
      </c>
      <c r="N354" s="46">
        <v>2</v>
      </c>
      <c r="O354" s="46">
        <v>8</v>
      </c>
      <c r="P354" s="48">
        <f t="shared" si="6"/>
        <v>43.49</v>
      </c>
      <c r="Q354" s="52">
        <f t="shared" si="0"/>
        <v>43.49</v>
      </c>
    </row>
    <row r="355" spans="1:17" ht="14.2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 t="s">
        <v>1205</v>
      </c>
      <c r="N355" s="46">
        <v>4</v>
      </c>
      <c r="O355" s="46">
        <v>6</v>
      </c>
      <c r="P355" s="48">
        <f t="shared" si="6"/>
        <v>41.89</v>
      </c>
      <c r="Q355" s="52">
        <f t="shared" si="0"/>
        <v>41.89</v>
      </c>
    </row>
    <row r="356" spans="1:17" ht="14.2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 t="s">
        <v>1206</v>
      </c>
      <c r="N356" s="46">
        <v>1</v>
      </c>
      <c r="O356" s="46">
        <v>1</v>
      </c>
      <c r="P356" s="48">
        <f t="shared" si="6"/>
        <v>10.69</v>
      </c>
      <c r="Q356" s="52">
        <f t="shared" si="0"/>
        <v>10.69</v>
      </c>
    </row>
    <row r="357" spans="1:17" ht="14.2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 t="s">
        <v>1207</v>
      </c>
      <c r="N357" s="46">
        <v>3</v>
      </c>
      <c r="O357" s="46">
        <v>3</v>
      </c>
      <c r="P357" s="48">
        <f t="shared" si="6"/>
        <v>20.389999999999997</v>
      </c>
      <c r="Q357" s="52">
        <f t="shared" si="0"/>
        <v>20.389999999999997</v>
      </c>
    </row>
    <row r="358" spans="1:17" ht="14.2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 t="s">
        <v>1208</v>
      </c>
      <c r="N358" s="46">
        <v>3</v>
      </c>
      <c r="O358" s="46">
        <v>5</v>
      </c>
      <c r="P358" s="48">
        <f t="shared" si="6"/>
        <v>29.389999999999997</v>
      </c>
      <c r="Q358" s="52">
        <f t="shared" si="0"/>
        <v>29.389999999999997</v>
      </c>
    </row>
    <row r="359" spans="1:17" ht="14.2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 t="s">
        <v>1209</v>
      </c>
      <c r="N359" s="46">
        <v>4</v>
      </c>
      <c r="O359" s="46">
        <v>7</v>
      </c>
      <c r="P359" s="48">
        <f t="shared" si="6"/>
        <v>50.29</v>
      </c>
      <c r="Q359" s="52">
        <f t="shared" si="0"/>
        <v>50.29</v>
      </c>
    </row>
    <row r="360" spans="1:17" ht="14.2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 t="s">
        <v>1210</v>
      </c>
      <c r="N360" s="46">
        <v>1</v>
      </c>
      <c r="O360" s="46">
        <v>5</v>
      </c>
      <c r="P360" s="48">
        <f t="shared" si="6"/>
        <v>21.889999999999997</v>
      </c>
      <c r="Q360" s="52">
        <f t="shared" si="0"/>
        <v>21.889999999999997</v>
      </c>
    </row>
    <row r="361" spans="1:17" ht="14.2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 t="s">
        <v>1211</v>
      </c>
      <c r="N361" s="46">
        <v>4</v>
      </c>
      <c r="O361" s="46">
        <v>3</v>
      </c>
      <c r="P361" s="48">
        <f t="shared" si="6"/>
        <v>24.29</v>
      </c>
      <c r="Q361" s="52">
        <f t="shared" si="0"/>
        <v>24.29</v>
      </c>
    </row>
    <row r="362" spans="1:17" ht="14.2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 t="s">
        <v>1212</v>
      </c>
      <c r="N362" s="46">
        <v>2</v>
      </c>
      <c r="O362" s="46">
        <v>6</v>
      </c>
      <c r="P362" s="48">
        <f t="shared" si="6"/>
        <v>30.29</v>
      </c>
      <c r="Q362" s="52">
        <f t="shared" si="0"/>
        <v>30.29</v>
      </c>
    </row>
    <row r="363" spans="1:17" ht="14.2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 t="s">
        <v>1213</v>
      </c>
      <c r="N363" s="46">
        <v>4</v>
      </c>
      <c r="O363" s="46">
        <v>2</v>
      </c>
      <c r="P363" s="48">
        <f t="shared" si="6"/>
        <v>20.29</v>
      </c>
      <c r="Q363" s="52">
        <f t="shared" si="0"/>
        <v>20.29</v>
      </c>
    </row>
    <row r="364" spans="1:17" ht="14.2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 t="s">
        <v>1214</v>
      </c>
      <c r="N364" s="46">
        <v>4</v>
      </c>
      <c r="O364" s="46">
        <v>5</v>
      </c>
      <c r="P364" s="48">
        <f t="shared" si="6"/>
        <v>34.89</v>
      </c>
      <c r="Q364" s="52">
        <f t="shared" si="0"/>
        <v>34.89</v>
      </c>
    </row>
    <row r="365" spans="1:17" ht="14.2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 t="s">
        <v>1215</v>
      </c>
      <c r="N365" s="46">
        <v>2</v>
      </c>
      <c r="O365" s="46">
        <v>2</v>
      </c>
      <c r="P365" s="48">
        <f t="shared" si="6"/>
        <v>14.69</v>
      </c>
      <c r="Q365" s="52">
        <f t="shared" si="0"/>
        <v>14.69</v>
      </c>
    </row>
    <row r="366" spans="1:17" ht="14.2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 t="s">
        <v>1216</v>
      </c>
      <c r="N366" s="46">
        <v>1</v>
      </c>
      <c r="O366" s="46">
        <v>2</v>
      </c>
      <c r="P366" s="48">
        <f t="shared" si="6"/>
        <v>12.790000000000001</v>
      </c>
      <c r="Q366" s="52">
        <f t="shared" si="0"/>
        <v>12.790000000000001</v>
      </c>
    </row>
    <row r="367" spans="1:17" ht="14.2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 t="s">
        <v>1217</v>
      </c>
      <c r="N367" s="46">
        <v>3</v>
      </c>
      <c r="O367" s="46">
        <v>4</v>
      </c>
      <c r="P367" s="48">
        <f t="shared" si="6"/>
        <v>24.49</v>
      </c>
      <c r="Q367" s="52">
        <f t="shared" si="0"/>
        <v>24.49</v>
      </c>
    </row>
    <row r="368" spans="1:17" ht="14.2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 t="s">
        <v>1218</v>
      </c>
      <c r="N368" s="46">
        <v>3</v>
      </c>
      <c r="O368" s="46">
        <v>7</v>
      </c>
      <c r="P368" s="48">
        <f t="shared" si="6"/>
        <v>42.29</v>
      </c>
      <c r="Q368" s="52">
        <f t="shared" si="0"/>
        <v>42.29</v>
      </c>
    </row>
    <row r="369" spans="1:17" ht="14.2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 t="s">
        <v>1219</v>
      </c>
      <c r="N369" s="46">
        <v>5</v>
      </c>
      <c r="O369" s="46">
        <v>4</v>
      </c>
      <c r="P369" s="48">
        <f t="shared" si="6"/>
        <v>31.49</v>
      </c>
      <c r="Q369" s="52">
        <f t="shared" si="0"/>
        <v>31.49</v>
      </c>
    </row>
    <row r="370" spans="1:17" ht="14.2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 t="s">
        <v>1220</v>
      </c>
      <c r="N370" s="46">
        <v>3</v>
      </c>
      <c r="O370" s="46">
        <v>4</v>
      </c>
      <c r="P370" s="48">
        <f t="shared" si="6"/>
        <v>24.49</v>
      </c>
      <c r="Q370" s="52">
        <f t="shared" si="0"/>
        <v>24.49</v>
      </c>
    </row>
    <row r="371" spans="1:17" ht="14.2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 t="s">
        <v>1221</v>
      </c>
      <c r="N371" s="46">
        <v>1</v>
      </c>
      <c r="O371" s="46">
        <v>2</v>
      </c>
      <c r="P371" s="48">
        <f t="shared" si="6"/>
        <v>12.790000000000001</v>
      </c>
      <c r="Q371" s="52">
        <f t="shared" si="0"/>
        <v>12.790000000000001</v>
      </c>
    </row>
    <row r="372" spans="1:17" ht="14.2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 t="s">
        <v>1222</v>
      </c>
      <c r="N372" s="46">
        <v>4</v>
      </c>
      <c r="O372" s="46">
        <v>2</v>
      </c>
      <c r="P372" s="48">
        <f t="shared" si="6"/>
        <v>20.29</v>
      </c>
      <c r="Q372" s="52">
        <f t="shared" si="0"/>
        <v>20.29</v>
      </c>
    </row>
    <row r="373" spans="1:17" ht="14.2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 t="s">
        <v>1223</v>
      </c>
      <c r="N373" s="46">
        <v>1</v>
      </c>
      <c r="O373" s="46">
        <v>3</v>
      </c>
      <c r="P373" s="48">
        <f t="shared" si="6"/>
        <v>15.290000000000001</v>
      </c>
      <c r="Q373" s="52">
        <f t="shared" si="0"/>
        <v>15.290000000000001</v>
      </c>
    </row>
    <row r="374" spans="1:17" ht="14.2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 t="s">
        <v>1224</v>
      </c>
      <c r="N374" s="46">
        <v>5</v>
      </c>
      <c r="O374" s="46">
        <v>8</v>
      </c>
      <c r="P374" s="48">
        <f t="shared" si="6"/>
        <v>65.089999999999989</v>
      </c>
      <c r="Q374" s="52">
        <f t="shared" si="0"/>
        <v>65.089999999999989</v>
      </c>
    </row>
    <row r="375" spans="1:17" ht="14.2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 t="s">
        <v>1225</v>
      </c>
      <c r="N375" s="46">
        <v>5</v>
      </c>
      <c r="O375" s="46">
        <v>8</v>
      </c>
      <c r="P375" s="48">
        <f t="shared" si="6"/>
        <v>65.089999999999989</v>
      </c>
      <c r="Q375" s="52">
        <f t="shared" si="0"/>
        <v>65.089999999999989</v>
      </c>
    </row>
    <row r="376" spans="1:17" ht="14.2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 t="s">
        <v>1226</v>
      </c>
      <c r="N376" s="46">
        <v>1</v>
      </c>
      <c r="O376" s="46">
        <v>6</v>
      </c>
      <c r="P376" s="48">
        <f t="shared" si="6"/>
        <v>26.29</v>
      </c>
      <c r="Q376" s="52">
        <f t="shared" si="0"/>
        <v>26.29</v>
      </c>
    </row>
    <row r="377" spans="1:17" ht="14.2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 t="s">
        <v>1227</v>
      </c>
      <c r="N377" s="46">
        <v>3</v>
      </c>
      <c r="O377" s="46">
        <v>2</v>
      </c>
      <c r="P377" s="48">
        <f t="shared" si="6"/>
        <v>16.989999999999998</v>
      </c>
      <c r="Q377" s="52">
        <f t="shared" si="0"/>
        <v>16.989999999999998</v>
      </c>
    </row>
    <row r="378" spans="1:17" ht="14.2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 t="s">
        <v>1228</v>
      </c>
      <c r="N378" s="46">
        <v>4</v>
      </c>
      <c r="O378" s="46">
        <v>7</v>
      </c>
      <c r="P378" s="48">
        <f t="shared" si="6"/>
        <v>50.29</v>
      </c>
      <c r="Q378" s="52">
        <f t="shared" si="0"/>
        <v>50.29</v>
      </c>
    </row>
    <row r="379" spans="1:17" ht="14.2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 t="s">
        <v>1229</v>
      </c>
      <c r="N379" s="46">
        <v>1</v>
      </c>
      <c r="O379" s="46">
        <v>2</v>
      </c>
      <c r="P379" s="48">
        <f t="shared" si="6"/>
        <v>12.790000000000001</v>
      </c>
      <c r="Q379" s="52">
        <f t="shared" si="0"/>
        <v>12.790000000000001</v>
      </c>
    </row>
    <row r="380" spans="1:17" ht="14.2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 t="s">
        <v>1230</v>
      </c>
      <c r="N380" s="46">
        <v>3</v>
      </c>
      <c r="O380" s="46">
        <v>7</v>
      </c>
      <c r="P380" s="48">
        <f t="shared" si="6"/>
        <v>42.29</v>
      </c>
      <c r="Q380" s="52">
        <f t="shared" si="0"/>
        <v>42.29</v>
      </c>
    </row>
    <row r="381" spans="1:17" ht="14.2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 t="s">
        <v>1231</v>
      </c>
      <c r="N381" s="46">
        <v>5</v>
      </c>
      <c r="O381" s="46">
        <v>5</v>
      </c>
      <c r="P381" s="48">
        <f t="shared" si="6"/>
        <v>37.79</v>
      </c>
      <c r="Q381" s="52">
        <f t="shared" si="0"/>
        <v>37.79</v>
      </c>
    </row>
    <row r="382" spans="1:17" ht="14.2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 t="s">
        <v>1232</v>
      </c>
      <c r="N382" s="46">
        <v>1</v>
      </c>
      <c r="O382" s="46">
        <v>1</v>
      </c>
      <c r="P382" s="48">
        <f t="shared" si="6"/>
        <v>10.69</v>
      </c>
      <c r="Q382" s="52">
        <f t="shared" si="0"/>
        <v>10.69</v>
      </c>
    </row>
    <row r="383" spans="1:17" ht="14.2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 t="s">
        <v>1233</v>
      </c>
      <c r="N383" s="46">
        <v>2</v>
      </c>
      <c r="O383" s="46">
        <v>5</v>
      </c>
      <c r="P383" s="48">
        <f t="shared" si="6"/>
        <v>25.29</v>
      </c>
      <c r="Q383" s="52">
        <f t="shared" si="0"/>
        <v>25.29</v>
      </c>
    </row>
    <row r="384" spans="1:17" ht="14.2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 t="s">
        <v>1234</v>
      </c>
      <c r="N384" s="46">
        <v>5</v>
      </c>
      <c r="O384" s="46">
        <v>1</v>
      </c>
      <c r="P384" s="48">
        <f t="shared" si="6"/>
        <v>18.29</v>
      </c>
      <c r="Q384" s="52">
        <f t="shared" si="0"/>
        <v>18.29</v>
      </c>
    </row>
    <row r="385" spans="1:17" ht="14.2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 t="s">
        <v>1235</v>
      </c>
      <c r="N385" s="46">
        <v>3</v>
      </c>
      <c r="O385" s="46">
        <v>6</v>
      </c>
      <c r="P385" s="48">
        <f t="shared" si="6"/>
        <v>35.29</v>
      </c>
      <c r="Q385" s="52">
        <f t="shared" si="0"/>
        <v>35.29</v>
      </c>
    </row>
    <row r="386" spans="1:17" ht="14.2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 t="s">
        <v>1236</v>
      </c>
      <c r="N386" s="46">
        <v>3</v>
      </c>
      <c r="O386" s="46">
        <v>5</v>
      </c>
      <c r="P386" s="48">
        <f t="shared" si="6"/>
        <v>29.389999999999997</v>
      </c>
      <c r="Q386" s="52">
        <f t="shared" si="0"/>
        <v>29.389999999999997</v>
      </c>
    </row>
    <row r="387" spans="1:17" ht="14.2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 t="s">
        <v>1237</v>
      </c>
      <c r="N387" s="46">
        <v>3</v>
      </c>
      <c r="O387" s="46">
        <v>3</v>
      </c>
      <c r="P387" s="48">
        <f t="shared" ref="P387:P450" si="7">INDEX($C$3:$J$7, MATCH(N387, $B$3:$B$7,0), MATCH(O387, $C$2:$J$2, 0))</f>
        <v>20.389999999999997</v>
      </c>
      <c r="Q387" s="52">
        <f t="shared" si="0"/>
        <v>20.389999999999997</v>
      </c>
    </row>
    <row r="388" spans="1:17" ht="14.2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 t="s">
        <v>1238</v>
      </c>
      <c r="N388" s="46">
        <v>3</v>
      </c>
      <c r="O388" s="46">
        <v>5</v>
      </c>
      <c r="P388" s="48">
        <f t="shared" si="7"/>
        <v>29.389999999999997</v>
      </c>
      <c r="Q388" s="52">
        <f t="shared" si="0"/>
        <v>29.389999999999997</v>
      </c>
    </row>
    <row r="389" spans="1:17" ht="14.2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 t="s">
        <v>1239</v>
      </c>
      <c r="N389" s="46">
        <v>1</v>
      </c>
      <c r="O389" s="46">
        <v>3</v>
      </c>
      <c r="P389" s="48">
        <f t="shared" si="7"/>
        <v>15.290000000000001</v>
      </c>
      <c r="Q389" s="52">
        <f t="shared" si="0"/>
        <v>15.290000000000001</v>
      </c>
    </row>
    <row r="390" spans="1:17" ht="14.2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 t="s">
        <v>1240</v>
      </c>
      <c r="N390" s="46">
        <v>4</v>
      </c>
      <c r="O390" s="46">
        <v>7</v>
      </c>
      <c r="P390" s="48">
        <f t="shared" si="7"/>
        <v>50.29</v>
      </c>
      <c r="Q390" s="52">
        <f t="shared" si="0"/>
        <v>50.29</v>
      </c>
    </row>
    <row r="391" spans="1:17" ht="14.2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 t="s">
        <v>1241</v>
      </c>
      <c r="N391" s="46">
        <v>2</v>
      </c>
      <c r="O391" s="46">
        <v>6</v>
      </c>
      <c r="P391" s="48">
        <f t="shared" si="7"/>
        <v>30.29</v>
      </c>
      <c r="Q391" s="52">
        <f t="shared" si="0"/>
        <v>30.29</v>
      </c>
    </row>
    <row r="392" spans="1:17" ht="14.2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 t="s">
        <v>1242</v>
      </c>
      <c r="N392" s="46">
        <v>5</v>
      </c>
      <c r="O392" s="46">
        <v>8</v>
      </c>
      <c r="P392" s="48">
        <f t="shared" si="7"/>
        <v>65.089999999999989</v>
      </c>
      <c r="Q392" s="52">
        <f t="shared" si="0"/>
        <v>65.089999999999989</v>
      </c>
    </row>
    <row r="393" spans="1:17" ht="14.2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 t="s">
        <v>1243</v>
      </c>
      <c r="N393" s="46">
        <v>5</v>
      </c>
      <c r="O393" s="46">
        <v>5</v>
      </c>
      <c r="P393" s="48">
        <f t="shared" si="7"/>
        <v>37.79</v>
      </c>
      <c r="Q393" s="52">
        <f t="shared" si="0"/>
        <v>37.79</v>
      </c>
    </row>
    <row r="394" spans="1:17" ht="14.2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 t="s">
        <v>1244</v>
      </c>
      <c r="N394" s="46">
        <v>4</v>
      </c>
      <c r="O394" s="46">
        <v>3</v>
      </c>
      <c r="P394" s="48">
        <f t="shared" si="7"/>
        <v>24.29</v>
      </c>
      <c r="Q394" s="52">
        <f t="shared" si="0"/>
        <v>24.29</v>
      </c>
    </row>
    <row r="395" spans="1:17" ht="14.2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 t="s">
        <v>1245</v>
      </c>
      <c r="N395" s="46">
        <v>3</v>
      </c>
      <c r="O395" s="46">
        <v>5</v>
      </c>
      <c r="P395" s="48">
        <f t="shared" si="7"/>
        <v>29.389999999999997</v>
      </c>
      <c r="Q395" s="52">
        <f t="shared" si="0"/>
        <v>29.389999999999997</v>
      </c>
    </row>
    <row r="396" spans="1:17" ht="14.2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 t="s">
        <v>1246</v>
      </c>
      <c r="N396" s="46">
        <v>1</v>
      </c>
      <c r="O396" s="46">
        <v>1</v>
      </c>
      <c r="P396" s="48">
        <f t="shared" si="7"/>
        <v>10.69</v>
      </c>
      <c r="Q396" s="52">
        <f t="shared" si="0"/>
        <v>10.69</v>
      </c>
    </row>
    <row r="397" spans="1:17" ht="14.2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 t="s">
        <v>1247</v>
      </c>
      <c r="N397" s="46">
        <v>5</v>
      </c>
      <c r="O397" s="46">
        <v>1</v>
      </c>
      <c r="P397" s="48">
        <f t="shared" si="7"/>
        <v>18.29</v>
      </c>
      <c r="Q397" s="52">
        <f t="shared" si="0"/>
        <v>18.29</v>
      </c>
    </row>
    <row r="398" spans="1:17" ht="14.2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 t="s">
        <v>1248</v>
      </c>
      <c r="N398" s="46">
        <v>4</v>
      </c>
      <c r="O398" s="46">
        <v>4</v>
      </c>
      <c r="P398" s="48">
        <f t="shared" si="7"/>
        <v>29.09</v>
      </c>
      <c r="Q398" s="52">
        <f t="shared" si="0"/>
        <v>29.09</v>
      </c>
    </row>
    <row r="399" spans="1:17" ht="14.2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 t="s">
        <v>1249</v>
      </c>
      <c r="N399" s="46">
        <v>1</v>
      </c>
      <c r="O399" s="46">
        <v>1</v>
      </c>
      <c r="P399" s="48">
        <f t="shared" si="7"/>
        <v>10.69</v>
      </c>
      <c r="Q399" s="52">
        <f t="shared" si="0"/>
        <v>10.69</v>
      </c>
    </row>
    <row r="400" spans="1:17" ht="14.2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 t="s">
        <v>1250</v>
      </c>
      <c r="N400" s="46">
        <v>5</v>
      </c>
      <c r="O400" s="46">
        <v>1</v>
      </c>
      <c r="P400" s="48">
        <f t="shared" si="7"/>
        <v>18.29</v>
      </c>
      <c r="Q400" s="52">
        <f t="shared" si="0"/>
        <v>18.29</v>
      </c>
    </row>
    <row r="401" spans="1:17" ht="14.2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 t="s">
        <v>1251</v>
      </c>
      <c r="N401" s="46">
        <v>4</v>
      </c>
      <c r="O401" s="46">
        <v>1</v>
      </c>
      <c r="P401" s="48">
        <f t="shared" si="7"/>
        <v>16.89</v>
      </c>
      <c r="Q401" s="52">
        <f t="shared" si="0"/>
        <v>16.89</v>
      </c>
    </row>
    <row r="402" spans="1:17" ht="14.2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 t="s">
        <v>1252</v>
      </c>
      <c r="N402" s="46">
        <v>2</v>
      </c>
      <c r="O402" s="46">
        <v>7</v>
      </c>
      <c r="P402" s="48">
        <f t="shared" si="7"/>
        <v>36.29</v>
      </c>
      <c r="Q402" s="52">
        <f t="shared" si="0"/>
        <v>36.29</v>
      </c>
    </row>
    <row r="403" spans="1:17" ht="14.2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 t="s">
        <v>1253</v>
      </c>
      <c r="N403" s="46">
        <v>2</v>
      </c>
      <c r="O403" s="46">
        <v>1</v>
      </c>
      <c r="P403" s="48">
        <f t="shared" si="7"/>
        <v>12.29</v>
      </c>
      <c r="Q403" s="52">
        <f t="shared" si="0"/>
        <v>12.29</v>
      </c>
    </row>
    <row r="404" spans="1:17" ht="14.2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 t="s">
        <v>1254</v>
      </c>
      <c r="N404" s="46">
        <v>1</v>
      </c>
      <c r="O404" s="46">
        <v>4</v>
      </c>
      <c r="P404" s="48">
        <f t="shared" si="7"/>
        <v>18.29</v>
      </c>
      <c r="Q404" s="52">
        <f t="shared" si="0"/>
        <v>18.29</v>
      </c>
    </row>
    <row r="405" spans="1:17" ht="14.2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 t="s">
        <v>1255</v>
      </c>
      <c r="N405" s="46">
        <v>1</v>
      </c>
      <c r="O405" s="46">
        <v>1</v>
      </c>
      <c r="P405" s="48">
        <f t="shared" si="7"/>
        <v>10.69</v>
      </c>
      <c r="Q405" s="52">
        <f t="shared" si="0"/>
        <v>10.69</v>
      </c>
    </row>
    <row r="406" spans="1:17" ht="14.2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 t="s">
        <v>1256</v>
      </c>
      <c r="N406" s="46">
        <v>4</v>
      </c>
      <c r="O406" s="46">
        <v>7</v>
      </c>
      <c r="P406" s="48">
        <f t="shared" si="7"/>
        <v>50.29</v>
      </c>
      <c r="Q406" s="52">
        <f t="shared" si="0"/>
        <v>50.29</v>
      </c>
    </row>
    <row r="407" spans="1:17" ht="14.2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 t="s">
        <v>1257</v>
      </c>
      <c r="N407" s="46">
        <v>1</v>
      </c>
      <c r="O407" s="46">
        <v>3</v>
      </c>
      <c r="P407" s="48">
        <f t="shared" si="7"/>
        <v>15.290000000000001</v>
      </c>
      <c r="Q407" s="52">
        <f t="shared" si="0"/>
        <v>15.290000000000001</v>
      </c>
    </row>
    <row r="408" spans="1:17" ht="14.2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 t="s">
        <v>1258</v>
      </c>
      <c r="N408" s="46">
        <v>5</v>
      </c>
      <c r="O408" s="46">
        <v>1</v>
      </c>
      <c r="P408" s="48">
        <f t="shared" si="7"/>
        <v>18.29</v>
      </c>
      <c r="Q408" s="52">
        <f t="shared" si="0"/>
        <v>18.29</v>
      </c>
    </row>
    <row r="409" spans="1:17" ht="14.2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 t="s">
        <v>1259</v>
      </c>
      <c r="N409" s="46">
        <v>4</v>
      </c>
      <c r="O409" s="46">
        <v>6</v>
      </c>
      <c r="P409" s="48">
        <f t="shared" si="7"/>
        <v>41.89</v>
      </c>
      <c r="Q409" s="52">
        <f t="shared" si="0"/>
        <v>41.89</v>
      </c>
    </row>
    <row r="410" spans="1:17" ht="14.2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 t="s">
        <v>1260</v>
      </c>
      <c r="N410" s="46">
        <v>1</v>
      </c>
      <c r="O410" s="46">
        <v>8</v>
      </c>
      <c r="P410" s="48">
        <f t="shared" si="7"/>
        <v>37.79</v>
      </c>
      <c r="Q410" s="52">
        <f t="shared" si="0"/>
        <v>37.79</v>
      </c>
    </row>
    <row r="411" spans="1:17" ht="14.2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 t="s">
        <v>1261</v>
      </c>
      <c r="N411" s="46">
        <v>1</v>
      </c>
      <c r="O411" s="46">
        <v>8</v>
      </c>
      <c r="P411" s="48">
        <f t="shared" si="7"/>
        <v>37.79</v>
      </c>
      <c r="Q411" s="52">
        <f t="shared" si="0"/>
        <v>37.79</v>
      </c>
    </row>
    <row r="412" spans="1:17" ht="14.2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 t="s">
        <v>1262</v>
      </c>
      <c r="N412" s="46">
        <v>1</v>
      </c>
      <c r="O412" s="46">
        <v>3</v>
      </c>
      <c r="P412" s="48">
        <f t="shared" si="7"/>
        <v>15.290000000000001</v>
      </c>
      <c r="Q412" s="52">
        <f t="shared" si="0"/>
        <v>15.290000000000001</v>
      </c>
    </row>
    <row r="413" spans="1:17" ht="14.2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 t="s">
        <v>1263</v>
      </c>
      <c r="N413" s="46">
        <v>4</v>
      </c>
      <c r="O413" s="46">
        <v>7</v>
      </c>
      <c r="P413" s="48">
        <f t="shared" si="7"/>
        <v>50.29</v>
      </c>
      <c r="Q413" s="52">
        <f t="shared" si="0"/>
        <v>50.29</v>
      </c>
    </row>
    <row r="414" spans="1:17" ht="14.2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 t="s">
        <v>1264</v>
      </c>
      <c r="N414" s="46">
        <v>5</v>
      </c>
      <c r="O414" s="46">
        <v>6</v>
      </c>
      <c r="P414" s="48">
        <f t="shared" si="7"/>
        <v>45.29</v>
      </c>
      <c r="Q414" s="52">
        <f t="shared" si="0"/>
        <v>45.29</v>
      </c>
    </row>
    <row r="415" spans="1:17" ht="14.2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 t="s">
        <v>1265</v>
      </c>
      <c r="N415" s="46">
        <v>1</v>
      </c>
      <c r="O415" s="46">
        <v>8</v>
      </c>
      <c r="P415" s="48">
        <f t="shared" si="7"/>
        <v>37.79</v>
      </c>
      <c r="Q415" s="52">
        <f t="shared" si="0"/>
        <v>37.79</v>
      </c>
    </row>
    <row r="416" spans="1:17" ht="14.2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 t="s">
        <v>1266</v>
      </c>
      <c r="N416" s="46">
        <v>1</v>
      </c>
      <c r="O416" s="46">
        <v>4</v>
      </c>
      <c r="P416" s="48">
        <f t="shared" si="7"/>
        <v>18.29</v>
      </c>
      <c r="Q416" s="52">
        <f t="shared" si="0"/>
        <v>18.29</v>
      </c>
    </row>
    <row r="417" spans="1:17" ht="14.2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 t="s">
        <v>1267</v>
      </c>
      <c r="N417" s="46">
        <v>4</v>
      </c>
      <c r="O417" s="46">
        <v>6</v>
      </c>
      <c r="P417" s="48">
        <f t="shared" si="7"/>
        <v>41.89</v>
      </c>
      <c r="Q417" s="52">
        <f t="shared" si="0"/>
        <v>41.89</v>
      </c>
    </row>
    <row r="418" spans="1:17" ht="14.2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 t="s">
        <v>1268</v>
      </c>
      <c r="N418" s="46">
        <v>4</v>
      </c>
      <c r="O418" s="46">
        <v>8</v>
      </c>
      <c r="P418" s="48">
        <f t="shared" si="7"/>
        <v>60.29</v>
      </c>
      <c r="Q418" s="52">
        <f t="shared" si="0"/>
        <v>60.29</v>
      </c>
    </row>
    <row r="419" spans="1:17" ht="14.2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 t="s">
        <v>1269</v>
      </c>
      <c r="N419" s="46">
        <v>1</v>
      </c>
      <c r="O419" s="46">
        <v>2</v>
      </c>
      <c r="P419" s="48">
        <f t="shared" si="7"/>
        <v>12.790000000000001</v>
      </c>
      <c r="Q419" s="52">
        <f t="shared" si="0"/>
        <v>12.790000000000001</v>
      </c>
    </row>
    <row r="420" spans="1:17" ht="14.2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 t="s">
        <v>1270</v>
      </c>
      <c r="N420" s="46">
        <v>3</v>
      </c>
      <c r="O420" s="46">
        <v>5</v>
      </c>
      <c r="P420" s="48">
        <f t="shared" si="7"/>
        <v>29.389999999999997</v>
      </c>
      <c r="Q420" s="52">
        <f t="shared" si="0"/>
        <v>29.389999999999997</v>
      </c>
    </row>
    <row r="421" spans="1:17" ht="14.2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 t="s">
        <v>1271</v>
      </c>
      <c r="N421" s="46">
        <v>3</v>
      </c>
      <c r="O421" s="46">
        <v>5</v>
      </c>
      <c r="P421" s="48">
        <f t="shared" si="7"/>
        <v>29.389999999999997</v>
      </c>
      <c r="Q421" s="52">
        <f t="shared" si="0"/>
        <v>29.389999999999997</v>
      </c>
    </row>
    <row r="422" spans="1:17" ht="14.2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 t="s">
        <v>1272</v>
      </c>
      <c r="N422" s="46">
        <v>4</v>
      </c>
      <c r="O422" s="46">
        <v>5</v>
      </c>
      <c r="P422" s="48">
        <f t="shared" si="7"/>
        <v>34.89</v>
      </c>
      <c r="Q422" s="52">
        <f t="shared" si="0"/>
        <v>34.89</v>
      </c>
    </row>
    <row r="423" spans="1:17" ht="14.2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 t="s">
        <v>1273</v>
      </c>
      <c r="N423" s="46">
        <v>1</v>
      </c>
      <c r="O423" s="46">
        <v>4</v>
      </c>
      <c r="P423" s="48">
        <f t="shared" si="7"/>
        <v>18.29</v>
      </c>
      <c r="Q423" s="52">
        <f t="shared" si="0"/>
        <v>18.29</v>
      </c>
    </row>
    <row r="424" spans="1:17" ht="14.2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 t="s">
        <v>1274</v>
      </c>
      <c r="N424" s="46">
        <v>3</v>
      </c>
      <c r="O424" s="46">
        <v>8</v>
      </c>
      <c r="P424" s="48">
        <f t="shared" si="7"/>
        <v>50.690000000000005</v>
      </c>
      <c r="Q424" s="52">
        <f t="shared" si="0"/>
        <v>50.690000000000005</v>
      </c>
    </row>
    <row r="425" spans="1:17" ht="14.2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 t="s">
        <v>1275</v>
      </c>
      <c r="N425" s="46">
        <v>3</v>
      </c>
      <c r="O425" s="46">
        <v>5</v>
      </c>
      <c r="P425" s="48">
        <f t="shared" si="7"/>
        <v>29.389999999999997</v>
      </c>
      <c r="Q425" s="52">
        <f t="shared" si="0"/>
        <v>29.389999999999997</v>
      </c>
    </row>
    <row r="426" spans="1:17" ht="14.2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 t="s">
        <v>1276</v>
      </c>
      <c r="N426" s="46">
        <v>5</v>
      </c>
      <c r="O426" s="46">
        <v>6</v>
      </c>
      <c r="P426" s="48">
        <f t="shared" si="7"/>
        <v>45.29</v>
      </c>
      <c r="Q426" s="52">
        <f t="shared" si="0"/>
        <v>45.29</v>
      </c>
    </row>
    <row r="427" spans="1:17" ht="14.2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 t="s">
        <v>1277</v>
      </c>
      <c r="N427" s="46">
        <v>4</v>
      </c>
      <c r="O427" s="46">
        <v>5</v>
      </c>
      <c r="P427" s="48">
        <f t="shared" si="7"/>
        <v>34.89</v>
      </c>
      <c r="Q427" s="52">
        <f t="shared" si="0"/>
        <v>34.89</v>
      </c>
    </row>
    <row r="428" spans="1:17" ht="14.2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 t="s">
        <v>1278</v>
      </c>
      <c r="N428" s="46">
        <v>1</v>
      </c>
      <c r="O428" s="46">
        <v>6</v>
      </c>
      <c r="P428" s="48">
        <f t="shared" si="7"/>
        <v>26.29</v>
      </c>
      <c r="Q428" s="52">
        <f t="shared" si="0"/>
        <v>26.29</v>
      </c>
    </row>
    <row r="429" spans="1:17" ht="14.2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 t="s">
        <v>1279</v>
      </c>
      <c r="N429" s="46">
        <v>5</v>
      </c>
      <c r="O429" s="46">
        <v>7</v>
      </c>
      <c r="P429" s="48">
        <f t="shared" si="7"/>
        <v>54.29</v>
      </c>
      <c r="Q429" s="52">
        <f t="shared" si="0"/>
        <v>54.29</v>
      </c>
    </row>
    <row r="430" spans="1:17" ht="14.2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 t="s">
        <v>1280</v>
      </c>
      <c r="N430" s="46">
        <v>4</v>
      </c>
      <c r="O430" s="46">
        <v>1</v>
      </c>
      <c r="P430" s="48">
        <f t="shared" si="7"/>
        <v>16.89</v>
      </c>
      <c r="Q430" s="52">
        <f t="shared" si="0"/>
        <v>16.89</v>
      </c>
    </row>
    <row r="431" spans="1:17" ht="14.2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 t="s">
        <v>1281</v>
      </c>
      <c r="N431" s="46">
        <v>2</v>
      </c>
      <c r="O431" s="46">
        <v>6</v>
      </c>
      <c r="P431" s="48">
        <f t="shared" si="7"/>
        <v>30.29</v>
      </c>
      <c r="Q431" s="52">
        <f t="shared" si="0"/>
        <v>30.29</v>
      </c>
    </row>
    <row r="432" spans="1:17" ht="14.2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 t="s">
        <v>1282</v>
      </c>
      <c r="N432" s="46">
        <v>5</v>
      </c>
      <c r="O432" s="46">
        <v>7</v>
      </c>
      <c r="P432" s="48">
        <f t="shared" si="7"/>
        <v>54.29</v>
      </c>
      <c r="Q432" s="52">
        <f t="shared" si="0"/>
        <v>54.29</v>
      </c>
    </row>
    <row r="433" spans="1:17" ht="14.2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 t="s">
        <v>1283</v>
      </c>
      <c r="N433" s="46">
        <v>3</v>
      </c>
      <c r="O433" s="46">
        <v>5</v>
      </c>
      <c r="P433" s="48">
        <f t="shared" si="7"/>
        <v>29.389999999999997</v>
      </c>
      <c r="Q433" s="52">
        <f t="shared" si="0"/>
        <v>29.389999999999997</v>
      </c>
    </row>
    <row r="434" spans="1:17" ht="14.2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 t="s">
        <v>1284</v>
      </c>
      <c r="N434" s="46">
        <v>5</v>
      </c>
      <c r="O434" s="46">
        <v>1</v>
      </c>
      <c r="P434" s="48">
        <f t="shared" si="7"/>
        <v>18.29</v>
      </c>
      <c r="Q434" s="52">
        <f t="shared" si="0"/>
        <v>18.29</v>
      </c>
    </row>
    <row r="435" spans="1:17" ht="14.2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 t="s">
        <v>1285</v>
      </c>
      <c r="N435" s="46">
        <v>4</v>
      </c>
      <c r="O435" s="46">
        <v>1</v>
      </c>
      <c r="P435" s="48">
        <f t="shared" si="7"/>
        <v>16.89</v>
      </c>
      <c r="Q435" s="52">
        <f t="shared" si="0"/>
        <v>16.89</v>
      </c>
    </row>
    <row r="436" spans="1:17" ht="14.2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 t="s">
        <v>1286</v>
      </c>
      <c r="N436" s="46">
        <v>1</v>
      </c>
      <c r="O436" s="46">
        <v>4</v>
      </c>
      <c r="P436" s="48">
        <f t="shared" si="7"/>
        <v>18.29</v>
      </c>
      <c r="Q436" s="52">
        <f t="shared" si="0"/>
        <v>18.29</v>
      </c>
    </row>
    <row r="437" spans="1:17" ht="14.2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 t="s">
        <v>1287</v>
      </c>
      <c r="N437" s="46">
        <v>5</v>
      </c>
      <c r="O437" s="46">
        <v>3</v>
      </c>
      <c r="P437" s="48">
        <f t="shared" si="7"/>
        <v>26.29</v>
      </c>
      <c r="Q437" s="52">
        <f t="shared" si="0"/>
        <v>26.29</v>
      </c>
    </row>
    <row r="438" spans="1:17" ht="14.2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 t="s">
        <v>1288</v>
      </c>
      <c r="N438" s="46">
        <v>4</v>
      </c>
      <c r="O438" s="46">
        <v>3</v>
      </c>
      <c r="P438" s="48">
        <f t="shared" si="7"/>
        <v>24.29</v>
      </c>
      <c r="Q438" s="52">
        <f t="shared" si="0"/>
        <v>24.29</v>
      </c>
    </row>
    <row r="439" spans="1:17" ht="14.2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 t="s">
        <v>1289</v>
      </c>
      <c r="N439" s="46">
        <v>1</v>
      </c>
      <c r="O439" s="46">
        <v>3</v>
      </c>
      <c r="P439" s="48">
        <f t="shared" si="7"/>
        <v>15.290000000000001</v>
      </c>
      <c r="Q439" s="52">
        <f t="shared" si="0"/>
        <v>15.290000000000001</v>
      </c>
    </row>
    <row r="440" spans="1:17" ht="14.2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 t="s">
        <v>1290</v>
      </c>
      <c r="N440" s="46">
        <v>3</v>
      </c>
      <c r="O440" s="46">
        <v>8</v>
      </c>
      <c r="P440" s="48">
        <f t="shared" si="7"/>
        <v>50.690000000000005</v>
      </c>
      <c r="Q440" s="52">
        <f t="shared" si="0"/>
        <v>50.690000000000005</v>
      </c>
    </row>
    <row r="441" spans="1:17" ht="14.2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 t="s">
        <v>1291</v>
      </c>
      <c r="N441" s="46">
        <v>5</v>
      </c>
      <c r="O441" s="46">
        <v>4</v>
      </c>
      <c r="P441" s="48">
        <f t="shared" si="7"/>
        <v>31.49</v>
      </c>
      <c r="Q441" s="52">
        <f t="shared" si="0"/>
        <v>31.49</v>
      </c>
    </row>
    <row r="442" spans="1:17" ht="14.2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 t="s">
        <v>1292</v>
      </c>
      <c r="N442" s="46">
        <v>5</v>
      </c>
      <c r="O442" s="46">
        <v>6</v>
      </c>
      <c r="P442" s="48">
        <f t="shared" si="7"/>
        <v>45.29</v>
      </c>
      <c r="Q442" s="52">
        <f t="shared" si="0"/>
        <v>45.29</v>
      </c>
    </row>
    <row r="443" spans="1:17" ht="14.2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 t="s">
        <v>1293</v>
      </c>
      <c r="N443" s="46">
        <v>4</v>
      </c>
      <c r="O443" s="46">
        <v>8</v>
      </c>
      <c r="P443" s="48">
        <f t="shared" si="7"/>
        <v>60.29</v>
      </c>
      <c r="Q443" s="52">
        <f t="shared" si="0"/>
        <v>60.29</v>
      </c>
    </row>
    <row r="444" spans="1:17" ht="14.2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 t="s">
        <v>1294</v>
      </c>
      <c r="N444" s="46">
        <v>5</v>
      </c>
      <c r="O444" s="46">
        <v>6</v>
      </c>
      <c r="P444" s="48">
        <f t="shared" si="7"/>
        <v>45.29</v>
      </c>
      <c r="Q444" s="52">
        <f t="shared" si="0"/>
        <v>45.29</v>
      </c>
    </row>
    <row r="445" spans="1:17" ht="14.2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 t="s">
        <v>1295</v>
      </c>
      <c r="N445" s="46">
        <v>1</v>
      </c>
      <c r="O445" s="46">
        <v>1</v>
      </c>
      <c r="P445" s="48">
        <f t="shared" si="7"/>
        <v>10.69</v>
      </c>
      <c r="Q445" s="52">
        <f t="shared" si="0"/>
        <v>10.69</v>
      </c>
    </row>
    <row r="446" spans="1:17" ht="14.2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 t="s">
        <v>1296</v>
      </c>
      <c r="N446" s="46">
        <v>3</v>
      </c>
      <c r="O446" s="46">
        <v>3</v>
      </c>
      <c r="P446" s="48">
        <f t="shared" si="7"/>
        <v>20.389999999999997</v>
      </c>
      <c r="Q446" s="52">
        <f t="shared" si="0"/>
        <v>20.389999999999997</v>
      </c>
    </row>
    <row r="447" spans="1:17" ht="14.2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 t="s">
        <v>1297</v>
      </c>
      <c r="N447" s="46">
        <v>5</v>
      </c>
      <c r="O447" s="46">
        <v>6</v>
      </c>
      <c r="P447" s="48">
        <f t="shared" si="7"/>
        <v>45.29</v>
      </c>
      <c r="Q447" s="52">
        <f t="shared" si="0"/>
        <v>45.29</v>
      </c>
    </row>
    <row r="448" spans="1:17" ht="14.2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 t="s">
        <v>1298</v>
      </c>
      <c r="N448" s="46">
        <v>5</v>
      </c>
      <c r="O448" s="46">
        <v>5</v>
      </c>
      <c r="P448" s="48">
        <f t="shared" si="7"/>
        <v>37.79</v>
      </c>
      <c r="Q448" s="52">
        <f t="shared" si="0"/>
        <v>37.79</v>
      </c>
    </row>
    <row r="449" spans="1:17" ht="14.2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 t="s">
        <v>1299</v>
      </c>
      <c r="N449" s="46">
        <v>4</v>
      </c>
      <c r="O449" s="46">
        <v>4</v>
      </c>
      <c r="P449" s="48">
        <f t="shared" si="7"/>
        <v>29.09</v>
      </c>
      <c r="Q449" s="52">
        <f t="shared" si="0"/>
        <v>29.09</v>
      </c>
    </row>
    <row r="450" spans="1:17" ht="14.2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 t="s">
        <v>1300</v>
      </c>
      <c r="N450" s="46">
        <v>4</v>
      </c>
      <c r="O450" s="46">
        <v>2</v>
      </c>
      <c r="P450" s="48">
        <f t="shared" si="7"/>
        <v>20.29</v>
      </c>
      <c r="Q450" s="52">
        <f t="shared" si="0"/>
        <v>20.29</v>
      </c>
    </row>
    <row r="451" spans="1:17" ht="14.2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 t="s">
        <v>1301</v>
      </c>
      <c r="N451" s="46">
        <v>3</v>
      </c>
      <c r="O451" s="46">
        <v>7</v>
      </c>
      <c r="P451" s="48">
        <f t="shared" ref="P451:P501" si="8">INDEX($C$3:$J$7, MATCH(N451, $B$3:$B$7,0), MATCH(O451, $C$2:$J$2, 0))</f>
        <v>42.29</v>
      </c>
      <c r="Q451" s="52">
        <f t="shared" si="0"/>
        <v>42.29</v>
      </c>
    </row>
    <row r="452" spans="1:17" ht="14.2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 t="s">
        <v>1302</v>
      </c>
      <c r="N452" s="46">
        <v>2</v>
      </c>
      <c r="O452" s="46">
        <v>1</v>
      </c>
      <c r="P452" s="48">
        <f t="shared" si="8"/>
        <v>12.29</v>
      </c>
      <c r="Q452" s="52">
        <f t="shared" si="0"/>
        <v>12.29</v>
      </c>
    </row>
    <row r="453" spans="1:17" ht="14.2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 t="s">
        <v>1303</v>
      </c>
      <c r="N453" s="46">
        <v>3</v>
      </c>
      <c r="O453" s="46">
        <v>4</v>
      </c>
      <c r="P453" s="48">
        <f t="shared" si="8"/>
        <v>24.49</v>
      </c>
      <c r="Q453" s="52">
        <f t="shared" si="0"/>
        <v>24.49</v>
      </c>
    </row>
    <row r="454" spans="1:17" ht="14.2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 t="s">
        <v>1304</v>
      </c>
      <c r="N454" s="46">
        <v>4</v>
      </c>
      <c r="O454" s="46">
        <v>2</v>
      </c>
      <c r="P454" s="48">
        <f t="shared" si="8"/>
        <v>20.29</v>
      </c>
      <c r="Q454" s="52">
        <f t="shared" si="0"/>
        <v>20.29</v>
      </c>
    </row>
    <row r="455" spans="1:17" ht="14.2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 t="s">
        <v>1305</v>
      </c>
      <c r="N455" s="46">
        <v>3</v>
      </c>
      <c r="O455" s="46">
        <v>1</v>
      </c>
      <c r="P455" s="48">
        <f t="shared" si="8"/>
        <v>14.19</v>
      </c>
      <c r="Q455" s="52">
        <f t="shared" si="0"/>
        <v>14.19</v>
      </c>
    </row>
    <row r="456" spans="1:17" ht="14.2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 t="s">
        <v>1306</v>
      </c>
      <c r="N456" s="46">
        <v>5</v>
      </c>
      <c r="O456" s="46">
        <v>6</v>
      </c>
      <c r="P456" s="48">
        <f t="shared" si="8"/>
        <v>45.29</v>
      </c>
      <c r="Q456" s="52">
        <f t="shared" si="0"/>
        <v>45.29</v>
      </c>
    </row>
    <row r="457" spans="1:17" ht="14.2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 t="s">
        <v>1307</v>
      </c>
      <c r="N457" s="46">
        <v>2</v>
      </c>
      <c r="O457" s="46">
        <v>2</v>
      </c>
      <c r="P457" s="48">
        <f t="shared" si="8"/>
        <v>14.69</v>
      </c>
      <c r="Q457" s="52">
        <f t="shared" si="0"/>
        <v>14.69</v>
      </c>
    </row>
    <row r="458" spans="1:17" ht="14.2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 t="s">
        <v>1308</v>
      </c>
      <c r="N458" s="46">
        <v>3</v>
      </c>
      <c r="O458" s="46">
        <v>7</v>
      </c>
      <c r="P458" s="48">
        <f t="shared" si="8"/>
        <v>42.29</v>
      </c>
      <c r="Q458" s="52">
        <f t="shared" si="0"/>
        <v>42.29</v>
      </c>
    </row>
    <row r="459" spans="1:17" ht="14.2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 t="s">
        <v>1309</v>
      </c>
      <c r="N459" s="46">
        <v>2</v>
      </c>
      <c r="O459" s="46">
        <v>5</v>
      </c>
      <c r="P459" s="48">
        <f t="shared" si="8"/>
        <v>25.29</v>
      </c>
      <c r="Q459" s="52">
        <f t="shared" si="0"/>
        <v>25.29</v>
      </c>
    </row>
    <row r="460" spans="1:17" ht="14.2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 t="s">
        <v>1310</v>
      </c>
      <c r="N460" s="46">
        <v>2</v>
      </c>
      <c r="O460" s="46">
        <v>2</v>
      </c>
      <c r="P460" s="48">
        <f t="shared" si="8"/>
        <v>14.69</v>
      </c>
      <c r="Q460" s="52">
        <f t="shared" si="0"/>
        <v>14.69</v>
      </c>
    </row>
    <row r="461" spans="1:17" ht="14.2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 t="s">
        <v>1311</v>
      </c>
      <c r="N461" s="46">
        <v>2</v>
      </c>
      <c r="O461" s="46">
        <v>4</v>
      </c>
      <c r="P461" s="48">
        <f t="shared" si="8"/>
        <v>21.09</v>
      </c>
      <c r="Q461" s="52">
        <f t="shared" si="0"/>
        <v>21.09</v>
      </c>
    </row>
    <row r="462" spans="1:17" ht="14.2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 t="s">
        <v>1312</v>
      </c>
      <c r="N462" s="46">
        <v>4</v>
      </c>
      <c r="O462" s="46">
        <v>5</v>
      </c>
      <c r="P462" s="48">
        <f t="shared" si="8"/>
        <v>34.89</v>
      </c>
      <c r="Q462" s="52">
        <f t="shared" si="0"/>
        <v>34.89</v>
      </c>
    </row>
    <row r="463" spans="1:17" ht="14.2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 t="s">
        <v>1313</v>
      </c>
      <c r="N463" s="46">
        <v>2</v>
      </c>
      <c r="O463" s="46">
        <v>2</v>
      </c>
      <c r="P463" s="48">
        <f t="shared" si="8"/>
        <v>14.69</v>
      </c>
      <c r="Q463" s="52">
        <f t="shared" si="0"/>
        <v>14.69</v>
      </c>
    </row>
    <row r="464" spans="1:17" ht="14.2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 t="s">
        <v>1314</v>
      </c>
      <c r="N464" s="46">
        <v>1</v>
      </c>
      <c r="O464" s="46">
        <v>6</v>
      </c>
      <c r="P464" s="48">
        <f t="shared" si="8"/>
        <v>26.29</v>
      </c>
      <c r="Q464" s="52">
        <f t="shared" si="0"/>
        <v>26.29</v>
      </c>
    </row>
    <row r="465" spans="1:17" ht="14.2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 t="s">
        <v>1315</v>
      </c>
      <c r="N465" s="46">
        <v>2</v>
      </c>
      <c r="O465" s="46">
        <v>1</v>
      </c>
      <c r="P465" s="48">
        <f t="shared" si="8"/>
        <v>12.29</v>
      </c>
      <c r="Q465" s="52">
        <f t="shared" si="0"/>
        <v>12.29</v>
      </c>
    </row>
    <row r="466" spans="1:17" ht="14.2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 t="s">
        <v>1316</v>
      </c>
      <c r="N466" s="46">
        <v>3</v>
      </c>
      <c r="O466" s="46">
        <v>6</v>
      </c>
      <c r="P466" s="48">
        <f t="shared" si="8"/>
        <v>35.29</v>
      </c>
      <c r="Q466" s="52">
        <f t="shared" si="0"/>
        <v>35.29</v>
      </c>
    </row>
    <row r="467" spans="1:17" ht="14.2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 t="s">
        <v>1317</v>
      </c>
      <c r="N467" s="46">
        <v>1</v>
      </c>
      <c r="O467" s="46">
        <v>7</v>
      </c>
      <c r="P467" s="48">
        <f t="shared" si="8"/>
        <v>31.49</v>
      </c>
      <c r="Q467" s="52">
        <f t="shared" si="0"/>
        <v>31.49</v>
      </c>
    </row>
    <row r="468" spans="1:17" ht="14.2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 t="s">
        <v>1318</v>
      </c>
      <c r="N468" s="46">
        <v>4</v>
      </c>
      <c r="O468" s="46">
        <v>5</v>
      </c>
      <c r="P468" s="48">
        <f t="shared" si="8"/>
        <v>34.89</v>
      </c>
      <c r="Q468" s="52">
        <f t="shared" si="0"/>
        <v>34.89</v>
      </c>
    </row>
    <row r="469" spans="1:17" ht="14.2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 t="s">
        <v>1319</v>
      </c>
      <c r="N469" s="46">
        <v>1</v>
      </c>
      <c r="O469" s="46">
        <v>7</v>
      </c>
      <c r="P469" s="48">
        <f t="shared" si="8"/>
        <v>31.49</v>
      </c>
      <c r="Q469" s="52">
        <f t="shared" si="0"/>
        <v>31.49</v>
      </c>
    </row>
    <row r="470" spans="1:17" ht="14.2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 t="s">
        <v>1320</v>
      </c>
      <c r="N470" s="46">
        <v>1</v>
      </c>
      <c r="O470" s="46">
        <v>3</v>
      </c>
      <c r="P470" s="48">
        <f t="shared" si="8"/>
        <v>15.290000000000001</v>
      </c>
      <c r="Q470" s="52">
        <f t="shared" si="0"/>
        <v>15.290000000000001</v>
      </c>
    </row>
    <row r="471" spans="1:17" ht="14.2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 t="s">
        <v>1321</v>
      </c>
      <c r="N471" s="46">
        <v>4</v>
      </c>
      <c r="O471" s="46">
        <v>5</v>
      </c>
      <c r="P471" s="48">
        <f t="shared" si="8"/>
        <v>34.89</v>
      </c>
      <c r="Q471" s="52">
        <f t="shared" si="0"/>
        <v>34.89</v>
      </c>
    </row>
    <row r="472" spans="1:17" ht="14.2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 t="s">
        <v>1322</v>
      </c>
      <c r="N472" s="46">
        <v>2</v>
      </c>
      <c r="O472" s="46">
        <v>4</v>
      </c>
      <c r="P472" s="48">
        <f t="shared" si="8"/>
        <v>21.09</v>
      </c>
      <c r="Q472" s="52">
        <f t="shared" si="0"/>
        <v>21.09</v>
      </c>
    </row>
    <row r="473" spans="1:17" ht="14.2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 t="s">
        <v>1323</v>
      </c>
      <c r="N473" s="46">
        <v>1</v>
      </c>
      <c r="O473" s="46">
        <v>3</v>
      </c>
      <c r="P473" s="48">
        <f t="shared" si="8"/>
        <v>15.290000000000001</v>
      </c>
      <c r="Q473" s="52">
        <f t="shared" si="0"/>
        <v>15.290000000000001</v>
      </c>
    </row>
    <row r="474" spans="1:17" ht="14.2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 t="s">
        <v>1324</v>
      </c>
      <c r="N474" s="46">
        <v>2</v>
      </c>
      <c r="O474" s="46">
        <v>2</v>
      </c>
      <c r="P474" s="48">
        <f t="shared" si="8"/>
        <v>14.69</v>
      </c>
      <c r="Q474" s="52">
        <f t="shared" si="0"/>
        <v>14.69</v>
      </c>
    </row>
    <row r="475" spans="1:17" ht="14.2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 t="s">
        <v>1325</v>
      </c>
      <c r="N475" s="46">
        <v>3</v>
      </c>
      <c r="O475" s="46">
        <v>7</v>
      </c>
      <c r="P475" s="48">
        <f t="shared" si="8"/>
        <v>42.29</v>
      </c>
      <c r="Q475" s="52">
        <f t="shared" si="0"/>
        <v>42.29</v>
      </c>
    </row>
    <row r="476" spans="1:17" ht="14.2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 t="s">
        <v>1326</v>
      </c>
      <c r="N476" s="46">
        <v>2</v>
      </c>
      <c r="O476" s="46">
        <v>8</v>
      </c>
      <c r="P476" s="48">
        <f t="shared" si="8"/>
        <v>43.49</v>
      </c>
      <c r="Q476" s="52">
        <f t="shared" si="0"/>
        <v>43.49</v>
      </c>
    </row>
    <row r="477" spans="1:17" ht="14.2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 t="s">
        <v>1327</v>
      </c>
      <c r="N477" s="46">
        <v>4</v>
      </c>
      <c r="O477" s="46">
        <v>4</v>
      </c>
      <c r="P477" s="48">
        <f t="shared" si="8"/>
        <v>29.09</v>
      </c>
      <c r="Q477" s="52">
        <f t="shared" si="0"/>
        <v>29.09</v>
      </c>
    </row>
    <row r="478" spans="1:17" ht="14.2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 t="s">
        <v>1328</v>
      </c>
      <c r="N478" s="46">
        <v>1</v>
      </c>
      <c r="O478" s="46">
        <v>8</v>
      </c>
      <c r="P478" s="48">
        <f t="shared" si="8"/>
        <v>37.79</v>
      </c>
      <c r="Q478" s="52">
        <f t="shared" si="0"/>
        <v>37.79</v>
      </c>
    </row>
    <row r="479" spans="1:17" ht="14.2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 t="s">
        <v>1329</v>
      </c>
      <c r="N479" s="46">
        <v>2</v>
      </c>
      <c r="O479" s="46">
        <v>1</v>
      </c>
      <c r="P479" s="48">
        <f t="shared" si="8"/>
        <v>12.29</v>
      </c>
      <c r="Q479" s="52">
        <f t="shared" si="0"/>
        <v>12.29</v>
      </c>
    </row>
    <row r="480" spans="1:17" ht="14.2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 t="s">
        <v>1330</v>
      </c>
      <c r="N480" s="46">
        <v>2</v>
      </c>
      <c r="O480" s="46">
        <v>5</v>
      </c>
      <c r="P480" s="48">
        <f t="shared" si="8"/>
        <v>25.29</v>
      </c>
      <c r="Q480" s="52">
        <f t="shared" si="0"/>
        <v>25.29</v>
      </c>
    </row>
    <row r="481" spans="1:17" ht="14.2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 t="s">
        <v>1331</v>
      </c>
      <c r="N481" s="46">
        <v>1</v>
      </c>
      <c r="O481" s="46">
        <v>2</v>
      </c>
      <c r="P481" s="48">
        <f t="shared" si="8"/>
        <v>12.790000000000001</v>
      </c>
      <c r="Q481" s="52">
        <f t="shared" si="0"/>
        <v>12.790000000000001</v>
      </c>
    </row>
    <row r="482" spans="1:17" ht="14.2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 t="s">
        <v>1332</v>
      </c>
      <c r="N482" s="46">
        <v>5</v>
      </c>
      <c r="O482" s="46">
        <v>8</v>
      </c>
      <c r="P482" s="48">
        <f t="shared" si="8"/>
        <v>65.089999999999989</v>
      </c>
      <c r="Q482" s="52">
        <f t="shared" si="0"/>
        <v>65.089999999999989</v>
      </c>
    </row>
    <row r="483" spans="1:17" ht="14.2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 t="s">
        <v>1333</v>
      </c>
      <c r="N483" s="46">
        <v>3</v>
      </c>
      <c r="O483" s="46">
        <v>6</v>
      </c>
      <c r="P483" s="48">
        <f t="shared" si="8"/>
        <v>35.29</v>
      </c>
      <c r="Q483" s="52">
        <f t="shared" si="0"/>
        <v>35.29</v>
      </c>
    </row>
    <row r="484" spans="1:17" ht="14.2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 t="s">
        <v>1334</v>
      </c>
      <c r="N484" s="46">
        <v>3</v>
      </c>
      <c r="O484" s="46">
        <v>8</v>
      </c>
      <c r="P484" s="48">
        <f t="shared" si="8"/>
        <v>50.690000000000005</v>
      </c>
      <c r="Q484" s="52">
        <f t="shared" si="0"/>
        <v>50.690000000000005</v>
      </c>
    </row>
    <row r="485" spans="1:17" ht="14.2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 t="s">
        <v>1335</v>
      </c>
      <c r="N485" s="46">
        <v>1</v>
      </c>
      <c r="O485" s="46">
        <v>2</v>
      </c>
      <c r="P485" s="48">
        <f t="shared" si="8"/>
        <v>12.790000000000001</v>
      </c>
      <c r="Q485" s="52">
        <f t="shared" si="0"/>
        <v>12.790000000000001</v>
      </c>
    </row>
    <row r="486" spans="1:17" ht="14.2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 t="s">
        <v>1336</v>
      </c>
      <c r="N486" s="46">
        <v>2</v>
      </c>
      <c r="O486" s="46">
        <v>4</v>
      </c>
      <c r="P486" s="48">
        <f t="shared" si="8"/>
        <v>21.09</v>
      </c>
      <c r="Q486" s="52">
        <f t="shared" si="0"/>
        <v>21.09</v>
      </c>
    </row>
    <row r="487" spans="1:17" ht="14.2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 t="s">
        <v>1337</v>
      </c>
      <c r="N487" s="46">
        <v>5</v>
      </c>
      <c r="O487" s="46">
        <v>8</v>
      </c>
      <c r="P487" s="48">
        <f t="shared" si="8"/>
        <v>65.089999999999989</v>
      </c>
      <c r="Q487" s="52">
        <f t="shared" si="0"/>
        <v>65.089999999999989</v>
      </c>
    </row>
    <row r="488" spans="1:17" ht="14.2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 t="s">
        <v>1338</v>
      </c>
      <c r="N488" s="46">
        <v>4</v>
      </c>
      <c r="O488" s="46">
        <v>5</v>
      </c>
      <c r="P488" s="48">
        <f t="shared" si="8"/>
        <v>34.89</v>
      </c>
      <c r="Q488" s="52">
        <f t="shared" si="0"/>
        <v>34.89</v>
      </c>
    </row>
    <row r="489" spans="1:17" ht="14.2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 t="s">
        <v>1339</v>
      </c>
      <c r="N489" s="46">
        <v>4</v>
      </c>
      <c r="O489" s="46">
        <v>8</v>
      </c>
      <c r="P489" s="48">
        <f t="shared" si="8"/>
        <v>60.29</v>
      </c>
      <c r="Q489" s="52">
        <f t="shared" si="0"/>
        <v>60.29</v>
      </c>
    </row>
    <row r="490" spans="1:17" ht="14.2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 t="s">
        <v>1340</v>
      </c>
      <c r="N490" s="46">
        <v>5</v>
      </c>
      <c r="O490" s="46">
        <v>5</v>
      </c>
      <c r="P490" s="48">
        <f t="shared" si="8"/>
        <v>37.79</v>
      </c>
      <c r="Q490" s="52">
        <f t="shared" si="0"/>
        <v>37.79</v>
      </c>
    </row>
    <row r="491" spans="1:17" ht="14.2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 t="s">
        <v>1341</v>
      </c>
      <c r="N491" s="46">
        <v>4</v>
      </c>
      <c r="O491" s="46">
        <v>6</v>
      </c>
      <c r="P491" s="48">
        <f t="shared" si="8"/>
        <v>41.89</v>
      </c>
      <c r="Q491" s="52">
        <f t="shared" si="0"/>
        <v>41.89</v>
      </c>
    </row>
    <row r="492" spans="1:17" ht="14.2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 t="s">
        <v>1342</v>
      </c>
      <c r="N492" s="46">
        <v>4</v>
      </c>
      <c r="O492" s="46">
        <v>5</v>
      </c>
      <c r="P492" s="48">
        <f t="shared" si="8"/>
        <v>34.89</v>
      </c>
      <c r="Q492" s="52">
        <f t="shared" si="0"/>
        <v>34.89</v>
      </c>
    </row>
    <row r="493" spans="1:17" ht="14.2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 t="s">
        <v>1343</v>
      </c>
      <c r="N493" s="46">
        <v>2</v>
      </c>
      <c r="O493" s="46">
        <v>3</v>
      </c>
      <c r="P493" s="48">
        <f t="shared" si="8"/>
        <v>17.59</v>
      </c>
      <c r="Q493" s="52">
        <f t="shared" si="0"/>
        <v>17.59</v>
      </c>
    </row>
    <row r="494" spans="1:17" ht="14.2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 t="s">
        <v>1344</v>
      </c>
      <c r="N494" s="46">
        <v>1</v>
      </c>
      <c r="O494" s="46">
        <v>6</v>
      </c>
      <c r="P494" s="48">
        <f t="shared" si="8"/>
        <v>26.29</v>
      </c>
      <c r="Q494" s="52">
        <f t="shared" si="0"/>
        <v>26.29</v>
      </c>
    </row>
    <row r="495" spans="1:17" ht="14.2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 t="s">
        <v>1345</v>
      </c>
      <c r="N495" s="46">
        <v>5</v>
      </c>
      <c r="O495" s="46">
        <v>2</v>
      </c>
      <c r="P495" s="48">
        <f t="shared" si="8"/>
        <v>21.889999999999997</v>
      </c>
      <c r="Q495" s="52">
        <f t="shared" si="0"/>
        <v>21.889999999999997</v>
      </c>
    </row>
    <row r="496" spans="1:17" ht="14.2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 t="s">
        <v>1346</v>
      </c>
      <c r="N496" s="46">
        <v>1</v>
      </c>
      <c r="O496" s="46">
        <v>5</v>
      </c>
      <c r="P496" s="48">
        <f t="shared" si="8"/>
        <v>21.889999999999997</v>
      </c>
      <c r="Q496" s="52">
        <f t="shared" si="0"/>
        <v>21.889999999999997</v>
      </c>
    </row>
    <row r="497" spans="1:17" ht="14.2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 t="s">
        <v>1347</v>
      </c>
      <c r="N497" s="46">
        <v>5</v>
      </c>
      <c r="O497" s="46">
        <v>4</v>
      </c>
      <c r="P497" s="48">
        <f t="shared" si="8"/>
        <v>31.49</v>
      </c>
      <c r="Q497" s="52">
        <f t="shared" si="0"/>
        <v>31.49</v>
      </c>
    </row>
    <row r="498" spans="1:17" ht="14.2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 t="s">
        <v>1348</v>
      </c>
      <c r="N498" s="46">
        <v>4</v>
      </c>
      <c r="O498" s="46">
        <v>3</v>
      </c>
      <c r="P498" s="48">
        <f t="shared" si="8"/>
        <v>24.29</v>
      </c>
      <c r="Q498" s="52">
        <f t="shared" si="0"/>
        <v>24.29</v>
      </c>
    </row>
    <row r="499" spans="1:17" ht="14.2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 t="s">
        <v>1349</v>
      </c>
      <c r="N499" s="46">
        <v>3</v>
      </c>
      <c r="O499" s="46">
        <v>6</v>
      </c>
      <c r="P499" s="48">
        <f t="shared" si="8"/>
        <v>35.29</v>
      </c>
      <c r="Q499" s="52">
        <f t="shared" si="0"/>
        <v>35.29</v>
      </c>
    </row>
    <row r="500" spans="1:17" ht="14.2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 t="s">
        <v>1350</v>
      </c>
      <c r="N500" s="46">
        <v>1</v>
      </c>
      <c r="O500" s="46">
        <v>2</v>
      </c>
      <c r="P500" s="48">
        <f t="shared" si="8"/>
        <v>12.790000000000001</v>
      </c>
      <c r="Q500" s="52">
        <f t="shared" si="0"/>
        <v>12.790000000000001</v>
      </c>
    </row>
    <row r="501" spans="1:17" ht="14.2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 t="s">
        <v>1351</v>
      </c>
      <c r="N501" s="46">
        <v>1</v>
      </c>
      <c r="O501" s="46">
        <v>3</v>
      </c>
      <c r="P501" s="48">
        <f t="shared" si="8"/>
        <v>15.290000000000001</v>
      </c>
      <c r="Q501" s="52">
        <f t="shared" si="0"/>
        <v>15.290000000000001</v>
      </c>
    </row>
    <row r="502" spans="1:17" ht="14.2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46"/>
      <c r="O502" s="46"/>
      <c r="P502" s="36"/>
      <c r="Q502" s="36"/>
    </row>
    <row r="503" spans="1:17" ht="14.2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46"/>
      <c r="O503" s="46"/>
      <c r="P503" s="36"/>
      <c r="Q503" s="36"/>
    </row>
    <row r="504" spans="1:17" ht="14.2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46"/>
      <c r="O504" s="46"/>
      <c r="P504" s="36"/>
      <c r="Q504" s="36"/>
    </row>
    <row r="505" spans="1:17" ht="14.2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46"/>
      <c r="O505" s="46"/>
      <c r="P505" s="36"/>
      <c r="Q505" s="36"/>
    </row>
    <row r="506" spans="1:17" ht="14.2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46"/>
      <c r="O506" s="46"/>
      <c r="P506" s="36"/>
      <c r="Q506" s="36"/>
    </row>
    <row r="507" spans="1:17" ht="14.2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46"/>
      <c r="O507" s="46"/>
      <c r="P507" s="36"/>
      <c r="Q507" s="36"/>
    </row>
    <row r="508" spans="1:17" ht="14.2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46"/>
      <c r="O508" s="46"/>
      <c r="P508" s="36"/>
      <c r="Q508" s="36"/>
    </row>
    <row r="509" spans="1:17" ht="14.2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46"/>
      <c r="O509" s="46"/>
      <c r="P509" s="36"/>
      <c r="Q509" s="36"/>
    </row>
    <row r="510" spans="1:17" ht="14.2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46"/>
      <c r="O510" s="46"/>
      <c r="P510" s="36"/>
      <c r="Q510" s="36"/>
    </row>
    <row r="511" spans="1:17" ht="14.2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46"/>
      <c r="O511" s="46"/>
      <c r="P511" s="36"/>
      <c r="Q511" s="36"/>
    </row>
    <row r="512" spans="1:17" ht="14.2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46"/>
      <c r="O512" s="46"/>
      <c r="P512" s="36"/>
      <c r="Q512" s="36"/>
    </row>
    <row r="513" spans="1:17" ht="14.2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46"/>
      <c r="O513" s="46"/>
      <c r="P513" s="36"/>
      <c r="Q513" s="36"/>
    </row>
    <row r="514" spans="1:17" ht="14.2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46"/>
      <c r="O514" s="46"/>
      <c r="P514" s="36"/>
      <c r="Q514" s="36"/>
    </row>
    <row r="515" spans="1:17" ht="14.2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46"/>
      <c r="O515" s="46"/>
      <c r="P515" s="36"/>
      <c r="Q515" s="36"/>
    </row>
    <row r="516" spans="1:17" ht="14.2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46"/>
      <c r="O516" s="46"/>
      <c r="P516" s="36"/>
      <c r="Q516" s="36"/>
    </row>
    <row r="517" spans="1:17" ht="14.2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46"/>
      <c r="O517" s="46"/>
      <c r="P517" s="36"/>
      <c r="Q517" s="36"/>
    </row>
    <row r="518" spans="1:17" ht="14.2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46"/>
      <c r="O518" s="46"/>
      <c r="P518" s="36"/>
      <c r="Q518" s="36"/>
    </row>
    <row r="519" spans="1:17" ht="14.2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46"/>
      <c r="O519" s="46"/>
      <c r="P519" s="36"/>
      <c r="Q519" s="36"/>
    </row>
    <row r="520" spans="1:17" ht="14.2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46"/>
      <c r="O520" s="46"/>
      <c r="P520" s="36"/>
      <c r="Q520" s="36"/>
    </row>
    <row r="521" spans="1:17" ht="14.2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46"/>
      <c r="O521" s="46"/>
      <c r="P521" s="36"/>
      <c r="Q521" s="36"/>
    </row>
    <row r="522" spans="1:17" ht="14.2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46"/>
      <c r="O522" s="46"/>
      <c r="P522" s="36"/>
      <c r="Q522" s="36"/>
    </row>
    <row r="523" spans="1:17" ht="14.2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46"/>
      <c r="O523" s="46"/>
      <c r="P523" s="36"/>
      <c r="Q523" s="36"/>
    </row>
    <row r="524" spans="1:17" ht="14.2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46"/>
      <c r="O524" s="46"/>
      <c r="P524" s="36"/>
      <c r="Q524" s="36"/>
    </row>
    <row r="525" spans="1:17" ht="14.2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46"/>
      <c r="O525" s="46"/>
      <c r="P525" s="36"/>
      <c r="Q525" s="36"/>
    </row>
    <row r="526" spans="1:17" ht="14.2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46"/>
      <c r="O526" s="46"/>
      <c r="P526" s="36"/>
      <c r="Q526" s="36"/>
    </row>
    <row r="527" spans="1:17" ht="14.2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46"/>
      <c r="O527" s="46"/>
      <c r="P527" s="36"/>
      <c r="Q527" s="36"/>
    </row>
    <row r="528" spans="1:17" ht="14.2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46"/>
      <c r="O528" s="46"/>
      <c r="P528" s="36"/>
      <c r="Q528" s="36"/>
    </row>
    <row r="529" spans="1:17" ht="14.2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46"/>
      <c r="O529" s="46"/>
      <c r="P529" s="36"/>
      <c r="Q529" s="36"/>
    </row>
    <row r="530" spans="1:17" ht="14.2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46"/>
      <c r="O530" s="46"/>
      <c r="P530" s="36"/>
      <c r="Q530" s="36"/>
    </row>
    <row r="531" spans="1:17" ht="14.2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46"/>
      <c r="O531" s="46"/>
      <c r="P531" s="36"/>
      <c r="Q531" s="36"/>
    </row>
    <row r="532" spans="1:17" ht="14.2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46"/>
      <c r="O532" s="46"/>
      <c r="P532" s="36"/>
      <c r="Q532" s="36"/>
    </row>
    <row r="533" spans="1:17" ht="14.2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46"/>
      <c r="O533" s="46"/>
      <c r="P533" s="36"/>
      <c r="Q533" s="36"/>
    </row>
    <row r="534" spans="1:17" ht="14.2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46"/>
      <c r="O534" s="46"/>
      <c r="P534" s="36"/>
      <c r="Q534" s="36"/>
    </row>
    <row r="535" spans="1:17" ht="14.2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46"/>
      <c r="O535" s="46"/>
      <c r="P535" s="36"/>
      <c r="Q535" s="36"/>
    </row>
    <row r="536" spans="1:17" ht="14.2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46"/>
      <c r="O536" s="46"/>
      <c r="P536" s="36"/>
      <c r="Q536" s="36"/>
    </row>
    <row r="537" spans="1:17" ht="14.2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46"/>
      <c r="O537" s="46"/>
      <c r="P537" s="36"/>
      <c r="Q537" s="36"/>
    </row>
    <row r="538" spans="1:17" ht="14.2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46"/>
      <c r="O538" s="46"/>
      <c r="P538" s="36"/>
      <c r="Q538" s="36"/>
    </row>
    <row r="539" spans="1:17" ht="14.2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46"/>
      <c r="O539" s="46"/>
      <c r="P539" s="36"/>
      <c r="Q539" s="36"/>
    </row>
    <row r="540" spans="1:17" ht="14.2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46"/>
      <c r="O540" s="46"/>
      <c r="P540" s="36"/>
      <c r="Q540" s="36"/>
    </row>
    <row r="541" spans="1:17" ht="14.2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46"/>
      <c r="O541" s="46"/>
      <c r="P541" s="36"/>
      <c r="Q541" s="36"/>
    </row>
    <row r="542" spans="1:17" ht="14.2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46"/>
      <c r="O542" s="46"/>
      <c r="P542" s="36"/>
      <c r="Q542" s="36"/>
    </row>
    <row r="543" spans="1:17" ht="14.2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46"/>
      <c r="O543" s="46"/>
      <c r="P543" s="36"/>
      <c r="Q543" s="36"/>
    </row>
    <row r="544" spans="1:17" ht="14.2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46"/>
      <c r="O544" s="46"/>
      <c r="P544" s="36"/>
      <c r="Q544" s="36"/>
    </row>
    <row r="545" spans="1:17" ht="14.2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46"/>
      <c r="O545" s="46"/>
      <c r="P545" s="36"/>
      <c r="Q545" s="36"/>
    </row>
    <row r="546" spans="1:17" ht="14.2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46"/>
      <c r="O546" s="46"/>
      <c r="P546" s="36"/>
      <c r="Q546" s="36"/>
    </row>
    <row r="547" spans="1:17" ht="14.2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46"/>
      <c r="O547" s="46"/>
      <c r="P547" s="36"/>
      <c r="Q547" s="36"/>
    </row>
    <row r="548" spans="1:17" ht="14.2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46"/>
      <c r="O548" s="46"/>
      <c r="P548" s="36"/>
      <c r="Q548" s="36"/>
    </row>
    <row r="549" spans="1:17" ht="14.2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46"/>
      <c r="O549" s="46"/>
      <c r="P549" s="36"/>
      <c r="Q549" s="36"/>
    </row>
    <row r="550" spans="1:17" ht="14.2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46"/>
      <c r="O550" s="46"/>
      <c r="P550" s="36"/>
      <c r="Q550" s="36"/>
    </row>
    <row r="551" spans="1:17" ht="14.2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46"/>
      <c r="O551" s="46"/>
      <c r="P551" s="36"/>
      <c r="Q551" s="36"/>
    </row>
    <row r="552" spans="1:17" ht="14.2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46"/>
      <c r="O552" s="46"/>
      <c r="P552" s="36"/>
      <c r="Q552" s="36"/>
    </row>
    <row r="553" spans="1:17" ht="14.2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46"/>
      <c r="O553" s="46"/>
      <c r="P553" s="36"/>
      <c r="Q553" s="36"/>
    </row>
    <row r="554" spans="1:17" ht="14.2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46"/>
      <c r="O554" s="46"/>
      <c r="P554" s="36"/>
      <c r="Q554" s="36"/>
    </row>
    <row r="555" spans="1:17" ht="14.2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46"/>
      <c r="O555" s="46"/>
      <c r="P555" s="36"/>
      <c r="Q555" s="36"/>
    </row>
    <row r="556" spans="1:17" ht="14.2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46"/>
      <c r="O556" s="46"/>
      <c r="P556" s="36"/>
      <c r="Q556" s="36"/>
    </row>
    <row r="557" spans="1:17" ht="14.2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46"/>
      <c r="O557" s="46"/>
      <c r="P557" s="36"/>
      <c r="Q557" s="36"/>
    </row>
    <row r="558" spans="1:17" ht="14.2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46"/>
      <c r="O558" s="46"/>
      <c r="P558" s="36"/>
      <c r="Q558" s="36"/>
    </row>
    <row r="559" spans="1:17" ht="14.2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46"/>
      <c r="O559" s="46"/>
      <c r="P559" s="36"/>
      <c r="Q559" s="36"/>
    </row>
    <row r="560" spans="1:17" ht="14.2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46"/>
      <c r="O560" s="46"/>
      <c r="P560" s="36"/>
      <c r="Q560" s="36"/>
    </row>
    <row r="561" spans="1:17" ht="14.2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46"/>
      <c r="O561" s="46"/>
      <c r="P561" s="36"/>
      <c r="Q561" s="36"/>
    </row>
    <row r="562" spans="1:17" ht="14.2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46"/>
      <c r="O562" s="46"/>
      <c r="P562" s="36"/>
      <c r="Q562" s="36"/>
    </row>
    <row r="563" spans="1:17" ht="14.2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46"/>
      <c r="O563" s="46"/>
      <c r="P563" s="36"/>
      <c r="Q563" s="36"/>
    </row>
    <row r="564" spans="1:17" ht="14.2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46"/>
      <c r="O564" s="46"/>
      <c r="P564" s="36"/>
      <c r="Q564" s="36"/>
    </row>
    <row r="565" spans="1:17" ht="14.2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46"/>
      <c r="O565" s="46"/>
      <c r="P565" s="36"/>
      <c r="Q565" s="36"/>
    </row>
    <row r="566" spans="1:17" ht="14.2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46"/>
      <c r="O566" s="46"/>
      <c r="P566" s="36"/>
      <c r="Q566" s="36"/>
    </row>
    <row r="567" spans="1:17" ht="14.2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46"/>
      <c r="O567" s="46"/>
      <c r="P567" s="36"/>
      <c r="Q567" s="36"/>
    </row>
    <row r="568" spans="1:17" ht="14.2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46"/>
      <c r="O568" s="46"/>
      <c r="P568" s="36"/>
      <c r="Q568" s="36"/>
    </row>
    <row r="569" spans="1:17" ht="14.2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46"/>
      <c r="O569" s="46"/>
      <c r="P569" s="36"/>
      <c r="Q569" s="36"/>
    </row>
    <row r="570" spans="1:17" ht="14.2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46"/>
      <c r="O570" s="46"/>
      <c r="P570" s="36"/>
      <c r="Q570" s="36"/>
    </row>
    <row r="571" spans="1:17" ht="14.2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46"/>
      <c r="O571" s="46"/>
      <c r="P571" s="36"/>
      <c r="Q571" s="36"/>
    </row>
    <row r="572" spans="1:17" ht="14.2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46"/>
      <c r="O572" s="46"/>
      <c r="P572" s="36"/>
      <c r="Q572" s="36"/>
    </row>
    <row r="573" spans="1:17" ht="14.2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46"/>
      <c r="O573" s="46"/>
      <c r="P573" s="36"/>
      <c r="Q573" s="36"/>
    </row>
    <row r="574" spans="1:17" ht="14.2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46"/>
      <c r="O574" s="46"/>
      <c r="P574" s="36"/>
      <c r="Q574" s="36"/>
    </row>
    <row r="575" spans="1:17" ht="14.2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46"/>
      <c r="O575" s="46"/>
      <c r="P575" s="36"/>
      <c r="Q575" s="36"/>
    </row>
    <row r="576" spans="1:17" ht="14.2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46"/>
      <c r="O576" s="46"/>
      <c r="P576" s="36"/>
      <c r="Q576" s="36"/>
    </row>
    <row r="577" spans="1:17" ht="14.2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46"/>
      <c r="O577" s="46"/>
      <c r="P577" s="36"/>
      <c r="Q577" s="36"/>
    </row>
    <row r="578" spans="1:17" ht="14.2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46"/>
      <c r="O578" s="46"/>
      <c r="P578" s="36"/>
      <c r="Q578" s="36"/>
    </row>
    <row r="579" spans="1:17" ht="14.2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46"/>
      <c r="O579" s="46"/>
      <c r="P579" s="36"/>
      <c r="Q579" s="36"/>
    </row>
    <row r="580" spans="1:17" ht="14.2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46"/>
      <c r="O580" s="46"/>
      <c r="P580" s="36"/>
      <c r="Q580" s="36"/>
    </row>
    <row r="581" spans="1:17" ht="14.2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46"/>
      <c r="O581" s="46"/>
      <c r="P581" s="36"/>
      <c r="Q581" s="36"/>
    </row>
    <row r="582" spans="1:17" ht="14.2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46"/>
      <c r="O582" s="46"/>
      <c r="P582" s="36"/>
      <c r="Q582" s="36"/>
    </row>
    <row r="583" spans="1:17" ht="14.2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46"/>
      <c r="O583" s="46"/>
      <c r="P583" s="36"/>
      <c r="Q583" s="36"/>
    </row>
    <row r="584" spans="1:17" ht="14.2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46"/>
      <c r="O584" s="46"/>
      <c r="P584" s="36"/>
      <c r="Q584" s="36"/>
    </row>
    <row r="585" spans="1:17" ht="14.2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46"/>
      <c r="O585" s="46"/>
      <c r="P585" s="36"/>
      <c r="Q585" s="36"/>
    </row>
    <row r="586" spans="1:17" ht="14.2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46"/>
      <c r="O586" s="46"/>
      <c r="P586" s="36"/>
      <c r="Q586" s="36"/>
    </row>
    <row r="587" spans="1:17" ht="14.2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46"/>
      <c r="O587" s="46"/>
      <c r="P587" s="36"/>
      <c r="Q587" s="36"/>
    </row>
    <row r="588" spans="1:17" ht="14.2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46"/>
      <c r="O588" s="46"/>
      <c r="P588" s="36"/>
      <c r="Q588" s="36"/>
    </row>
    <row r="589" spans="1:17" ht="14.2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46"/>
      <c r="O589" s="46"/>
      <c r="P589" s="36"/>
      <c r="Q589" s="36"/>
    </row>
    <row r="590" spans="1:17" ht="14.2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46"/>
      <c r="O590" s="46"/>
      <c r="P590" s="36"/>
      <c r="Q590" s="36"/>
    </row>
    <row r="591" spans="1:17" ht="14.2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46"/>
      <c r="O591" s="46"/>
      <c r="P591" s="36"/>
      <c r="Q591" s="36"/>
    </row>
    <row r="592" spans="1:17" ht="14.2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46"/>
      <c r="O592" s="46"/>
      <c r="P592" s="36"/>
      <c r="Q592" s="36"/>
    </row>
    <row r="593" spans="1:17" ht="14.2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46"/>
      <c r="O593" s="46"/>
      <c r="P593" s="36"/>
      <c r="Q593" s="36"/>
    </row>
    <row r="594" spans="1:17" ht="14.2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46"/>
      <c r="O594" s="46"/>
      <c r="P594" s="36"/>
      <c r="Q594" s="36"/>
    </row>
    <row r="595" spans="1:17" ht="14.2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46"/>
      <c r="O595" s="46"/>
      <c r="P595" s="36"/>
      <c r="Q595" s="36"/>
    </row>
    <row r="596" spans="1:17" ht="14.2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46"/>
      <c r="O596" s="46"/>
      <c r="P596" s="36"/>
      <c r="Q596" s="36"/>
    </row>
    <row r="597" spans="1:17" ht="14.2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46"/>
      <c r="O597" s="46"/>
      <c r="P597" s="36"/>
      <c r="Q597" s="36"/>
    </row>
    <row r="598" spans="1:17" ht="14.2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46"/>
      <c r="O598" s="46"/>
      <c r="P598" s="36"/>
      <c r="Q598" s="36"/>
    </row>
    <row r="599" spans="1:17" ht="14.2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46"/>
      <c r="O599" s="46"/>
      <c r="P599" s="36"/>
      <c r="Q599" s="36"/>
    </row>
    <row r="600" spans="1:17" ht="14.2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46"/>
      <c r="O600" s="46"/>
      <c r="P600" s="36"/>
      <c r="Q600" s="36"/>
    </row>
    <row r="601" spans="1:17" ht="14.2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46"/>
      <c r="O601" s="46"/>
      <c r="P601" s="36"/>
      <c r="Q601" s="36"/>
    </row>
    <row r="602" spans="1:17" ht="14.2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46"/>
      <c r="O602" s="46"/>
      <c r="P602" s="36"/>
      <c r="Q602" s="36"/>
    </row>
    <row r="603" spans="1:17" ht="14.2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46"/>
      <c r="O603" s="46"/>
      <c r="P603" s="36"/>
      <c r="Q603" s="36"/>
    </row>
    <row r="604" spans="1:17" ht="14.2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46"/>
      <c r="O604" s="46"/>
      <c r="P604" s="36"/>
      <c r="Q604" s="36"/>
    </row>
    <row r="605" spans="1:17" ht="14.2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46"/>
      <c r="O605" s="46"/>
      <c r="P605" s="36"/>
      <c r="Q605" s="36"/>
    </row>
    <row r="606" spans="1:17" ht="14.2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46"/>
      <c r="O606" s="46"/>
      <c r="P606" s="36"/>
      <c r="Q606" s="36"/>
    </row>
    <row r="607" spans="1:17" ht="14.2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46"/>
      <c r="O607" s="46"/>
      <c r="P607" s="36"/>
      <c r="Q607" s="36"/>
    </row>
    <row r="608" spans="1:17" ht="14.2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46"/>
      <c r="O608" s="46"/>
      <c r="P608" s="36"/>
      <c r="Q608" s="36"/>
    </row>
    <row r="609" spans="1:17" ht="14.2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46"/>
      <c r="O609" s="46"/>
      <c r="P609" s="36"/>
      <c r="Q609" s="36"/>
    </row>
    <row r="610" spans="1:17" ht="14.2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46"/>
      <c r="O610" s="46"/>
      <c r="P610" s="36"/>
      <c r="Q610" s="36"/>
    </row>
    <row r="611" spans="1:17" ht="14.2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46"/>
      <c r="O611" s="46"/>
      <c r="P611" s="36"/>
      <c r="Q611" s="36"/>
    </row>
    <row r="612" spans="1:17" ht="14.2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46"/>
      <c r="O612" s="46"/>
      <c r="P612" s="36"/>
      <c r="Q612" s="36"/>
    </row>
    <row r="613" spans="1:17" ht="14.2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46"/>
      <c r="O613" s="46"/>
      <c r="P613" s="36"/>
      <c r="Q613" s="36"/>
    </row>
    <row r="614" spans="1:17" ht="14.2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46"/>
      <c r="O614" s="46"/>
      <c r="P614" s="36"/>
      <c r="Q614" s="36"/>
    </row>
    <row r="615" spans="1:17" ht="14.2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46"/>
      <c r="O615" s="46"/>
      <c r="P615" s="36"/>
      <c r="Q615" s="36"/>
    </row>
    <row r="616" spans="1:17" ht="14.2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46"/>
      <c r="O616" s="46"/>
      <c r="P616" s="36"/>
      <c r="Q616" s="36"/>
    </row>
    <row r="617" spans="1:17" ht="14.2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46"/>
      <c r="O617" s="46"/>
      <c r="P617" s="36"/>
      <c r="Q617" s="36"/>
    </row>
    <row r="618" spans="1:17" ht="14.2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46"/>
      <c r="O618" s="46"/>
      <c r="P618" s="36"/>
      <c r="Q618" s="36"/>
    </row>
    <row r="619" spans="1:17" ht="14.2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46"/>
      <c r="O619" s="46"/>
      <c r="P619" s="36"/>
      <c r="Q619" s="36"/>
    </row>
    <row r="620" spans="1:17" ht="14.2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46"/>
      <c r="O620" s="46"/>
      <c r="P620" s="36"/>
      <c r="Q620" s="36"/>
    </row>
    <row r="621" spans="1:17" ht="14.2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46"/>
      <c r="O621" s="46"/>
      <c r="P621" s="36"/>
      <c r="Q621" s="36"/>
    </row>
    <row r="622" spans="1:17" ht="14.2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46"/>
      <c r="O622" s="46"/>
      <c r="P622" s="36"/>
      <c r="Q622" s="36"/>
    </row>
    <row r="623" spans="1:17" ht="14.2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46"/>
      <c r="O623" s="46"/>
      <c r="P623" s="36"/>
      <c r="Q623" s="36"/>
    </row>
    <row r="624" spans="1:17" ht="14.2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46"/>
      <c r="O624" s="46"/>
      <c r="P624" s="36"/>
      <c r="Q624" s="36"/>
    </row>
    <row r="625" spans="1:17" ht="14.2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46"/>
      <c r="O625" s="46"/>
      <c r="P625" s="36"/>
      <c r="Q625" s="36"/>
    </row>
    <row r="626" spans="1:17" ht="14.2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46"/>
      <c r="O626" s="46"/>
      <c r="P626" s="36"/>
      <c r="Q626" s="36"/>
    </row>
    <row r="627" spans="1:17" ht="14.2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46"/>
      <c r="O627" s="46"/>
      <c r="P627" s="36"/>
      <c r="Q627" s="36"/>
    </row>
    <row r="628" spans="1:17" ht="14.2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46"/>
      <c r="O628" s="46"/>
      <c r="P628" s="36"/>
      <c r="Q628" s="36"/>
    </row>
    <row r="629" spans="1:17" ht="14.2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46"/>
      <c r="O629" s="46"/>
      <c r="P629" s="36"/>
      <c r="Q629" s="36"/>
    </row>
    <row r="630" spans="1:17" ht="14.2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46"/>
      <c r="O630" s="46"/>
      <c r="P630" s="36"/>
      <c r="Q630" s="36"/>
    </row>
    <row r="631" spans="1:17" ht="14.2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46"/>
      <c r="O631" s="46"/>
      <c r="P631" s="36"/>
      <c r="Q631" s="36"/>
    </row>
    <row r="632" spans="1:17" ht="14.2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46"/>
      <c r="O632" s="46"/>
      <c r="P632" s="36"/>
      <c r="Q632" s="36"/>
    </row>
    <row r="633" spans="1:17" ht="14.2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46"/>
      <c r="O633" s="46"/>
      <c r="P633" s="36"/>
      <c r="Q633" s="36"/>
    </row>
    <row r="634" spans="1:17" ht="14.2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46"/>
      <c r="O634" s="46"/>
      <c r="P634" s="36"/>
      <c r="Q634" s="36"/>
    </row>
    <row r="635" spans="1:17" ht="14.2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46"/>
      <c r="O635" s="46"/>
      <c r="P635" s="36"/>
      <c r="Q635" s="36"/>
    </row>
    <row r="636" spans="1:17" ht="14.2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46"/>
      <c r="O636" s="46"/>
      <c r="P636" s="36"/>
      <c r="Q636" s="36"/>
    </row>
    <row r="637" spans="1:17" ht="14.2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46"/>
      <c r="O637" s="46"/>
      <c r="P637" s="36"/>
      <c r="Q637" s="36"/>
    </row>
    <row r="638" spans="1:17" ht="14.2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46"/>
      <c r="O638" s="46"/>
      <c r="P638" s="36"/>
      <c r="Q638" s="36"/>
    </row>
    <row r="639" spans="1:17" ht="14.2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46"/>
      <c r="O639" s="46"/>
      <c r="P639" s="36"/>
      <c r="Q639" s="36"/>
    </row>
    <row r="640" spans="1:17" ht="14.2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46"/>
      <c r="O640" s="46"/>
      <c r="P640" s="36"/>
      <c r="Q640" s="36"/>
    </row>
    <row r="641" spans="1:17" ht="14.2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46"/>
      <c r="O641" s="46"/>
      <c r="P641" s="36"/>
      <c r="Q641" s="36"/>
    </row>
    <row r="642" spans="1:17" ht="14.2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46"/>
      <c r="O642" s="46"/>
      <c r="P642" s="36"/>
      <c r="Q642" s="36"/>
    </row>
    <row r="643" spans="1:17" ht="14.2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46"/>
      <c r="O643" s="46"/>
      <c r="P643" s="36"/>
      <c r="Q643" s="36"/>
    </row>
    <row r="644" spans="1:17" ht="14.2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46"/>
      <c r="O644" s="46"/>
      <c r="P644" s="36"/>
      <c r="Q644" s="36"/>
    </row>
    <row r="645" spans="1:17" ht="14.2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46"/>
      <c r="O645" s="46"/>
      <c r="P645" s="36"/>
      <c r="Q645" s="36"/>
    </row>
    <row r="646" spans="1:17" ht="14.2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46"/>
      <c r="O646" s="46"/>
      <c r="P646" s="36"/>
      <c r="Q646" s="36"/>
    </row>
    <row r="647" spans="1:17" ht="14.2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46"/>
      <c r="O647" s="46"/>
      <c r="P647" s="36"/>
      <c r="Q647" s="36"/>
    </row>
    <row r="648" spans="1:17" ht="14.2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46"/>
      <c r="O648" s="46"/>
      <c r="P648" s="36"/>
      <c r="Q648" s="36"/>
    </row>
    <row r="649" spans="1:17" ht="14.2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46"/>
      <c r="O649" s="46"/>
      <c r="P649" s="36"/>
      <c r="Q649" s="36"/>
    </row>
    <row r="650" spans="1:17" ht="14.2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46"/>
      <c r="O650" s="46"/>
      <c r="P650" s="36"/>
      <c r="Q650" s="36"/>
    </row>
    <row r="651" spans="1:17" ht="14.2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46"/>
      <c r="O651" s="46"/>
      <c r="P651" s="36"/>
      <c r="Q651" s="36"/>
    </row>
    <row r="652" spans="1:17" ht="14.2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46"/>
      <c r="O652" s="46"/>
      <c r="P652" s="36"/>
      <c r="Q652" s="36"/>
    </row>
    <row r="653" spans="1:17" ht="14.2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46"/>
      <c r="O653" s="46"/>
      <c r="P653" s="36"/>
      <c r="Q653" s="36"/>
    </row>
    <row r="654" spans="1:17" ht="14.2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46"/>
      <c r="O654" s="46"/>
      <c r="P654" s="36"/>
      <c r="Q654" s="36"/>
    </row>
    <row r="655" spans="1:17" ht="14.2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46"/>
      <c r="O655" s="46"/>
      <c r="P655" s="36"/>
      <c r="Q655" s="36"/>
    </row>
    <row r="656" spans="1:17" ht="14.2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46"/>
      <c r="O656" s="46"/>
      <c r="P656" s="36"/>
      <c r="Q656" s="36"/>
    </row>
    <row r="657" spans="1:17" ht="14.2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46"/>
      <c r="O657" s="46"/>
      <c r="P657" s="36"/>
      <c r="Q657" s="36"/>
    </row>
    <row r="658" spans="1:17" ht="14.2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46"/>
      <c r="O658" s="46"/>
      <c r="P658" s="36"/>
      <c r="Q658" s="36"/>
    </row>
    <row r="659" spans="1:17" ht="14.2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46"/>
      <c r="O659" s="46"/>
      <c r="P659" s="36"/>
      <c r="Q659" s="36"/>
    </row>
    <row r="660" spans="1:17" ht="14.2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46"/>
      <c r="O660" s="46"/>
      <c r="P660" s="36"/>
      <c r="Q660" s="36"/>
    </row>
    <row r="661" spans="1:17" ht="14.2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46"/>
      <c r="O661" s="46"/>
      <c r="P661" s="36"/>
      <c r="Q661" s="36"/>
    </row>
    <row r="662" spans="1:17" ht="14.2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46"/>
      <c r="O662" s="46"/>
      <c r="P662" s="36"/>
      <c r="Q662" s="36"/>
    </row>
    <row r="663" spans="1:17" ht="14.2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46"/>
      <c r="O663" s="46"/>
      <c r="P663" s="36"/>
      <c r="Q663" s="36"/>
    </row>
    <row r="664" spans="1:17" ht="14.2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46"/>
      <c r="O664" s="46"/>
      <c r="P664" s="36"/>
      <c r="Q664" s="36"/>
    </row>
    <row r="665" spans="1:17" ht="14.2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46"/>
      <c r="O665" s="46"/>
      <c r="P665" s="36"/>
      <c r="Q665" s="36"/>
    </row>
    <row r="666" spans="1:17" ht="14.2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46"/>
      <c r="O666" s="46"/>
      <c r="P666" s="36"/>
      <c r="Q666" s="36"/>
    </row>
    <row r="667" spans="1:17" ht="14.2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46"/>
      <c r="O667" s="46"/>
      <c r="P667" s="36"/>
      <c r="Q667" s="36"/>
    </row>
    <row r="668" spans="1:17" ht="14.2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46"/>
      <c r="O668" s="46"/>
      <c r="P668" s="36"/>
      <c r="Q668" s="36"/>
    </row>
    <row r="669" spans="1:17" ht="14.2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46"/>
      <c r="O669" s="46"/>
      <c r="P669" s="36"/>
      <c r="Q669" s="36"/>
    </row>
    <row r="670" spans="1:17" ht="14.2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46"/>
      <c r="O670" s="46"/>
      <c r="P670" s="36"/>
      <c r="Q670" s="36"/>
    </row>
    <row r="671" spans="1:17" ht="14.2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46"/>
      <c r="O671" s="46"/>
      <c r="P671" s="36"/>
      <c r="Q671" s="36"/>
    </row>
    <row r="672" spans="1:17" ht="14.2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46"/>
      <c r="O672" s="46"/>
      <c r="P672" s="36"/>
      <c r="Q672" s="36"/>
    </row>
    <row r="673" spans="1:17" ht="14.2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46"/>
      <c r="O673" s="46"/>
      <c r="P673" s="36"/>
      <c r="Q673" s="36"/>
    </row>
    <row r="674" spans="1:17" ht="14.2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46"/>
      <c r="O674" s="46"/>
      <c r="P674" s="36"/>
      <c r="Q674" s="36"/>
    </row>
    <row r="675" spans="1:17" ht="14.2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46"/>
      <c r="O675" s="46"/>
      <c r="P675" s="36"/>
      <c r="Q675" s="36"/>
    </row>
    <row r="676" spans="1:17" ht="14.2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46"/>
      <c r="O676" s="46"/>
      <c r="P676" s="36"/>
      <c r="Q676" s="36"/>
    </row>
    <row r="677" spans="1:17" ht="14.2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46"/>
      <c r="O677" s="46"/>
      <c r="P677" s="36"/>
      <c r="Q677" s="36"/>
    </row>
    <row r="678" spans="1:17" ht="14.2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46"/>
      <c r="O678" s="46"/>
      <c r="P678" s="36"/>
      <c r="Q678" s="36"/>
    </row>
    <row r="679" spans="1:17" ht="14.2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46"/>
      <c r="O679" s="46"/>
      <c r="P679" s="36"/>
      <c r="Q679" s="36"/>
    </row>
    <row r="680" spans="1:17" ht="14.2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46"/>
      <c r="O680" s="46"/>
      <c r="P680" s="36"/>
      <c r="Q680" s="36"/>
    </row>
    <row r="681" spans="1:17" ht="14.2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46"/>
      <c r="O681" s="46"/>
      <c r="P681" s="36"/>
      <c r="Q681" s="36"/>
    </row>
    <row r="682" spans="1:17" ht="14.2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46"/>
      <c r="O682" s="46"/>
      <c r="P682" s="36"/>
      <c r="Q682" s="36"/>
    </row>
    <row r="683" spans="1:17" ht="14.2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46"/>
      <c r="O683" s="46"/>
      <c r="P683" s="36"/>
      <c r="Q683" s="36"/>
    </row>
    <row r="684" spans="1:17" ht="14.2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46"/>
      <c r="O684" s="46"/>
      <c r="P684" s="36"/>
      <c r="Q684" s="36"/>
    </row>
    <row r="685" spans="1:17" ht="14.2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46"/>
      <c r="O685" s="46"/>
      <c r="P685" s="36"/>
      <c r="Q685" s="36"/>
    </row>
    <row r="686" spans="1:17" ht="14.2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46"/>
      <c r="O686" s="46"/>
      <c r="P686" s="36"/>
      <c r="Q686" s="36"/>
    </row>
    <row r="687" spans="1:17" ht="14.2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46"/>
      <c r="O687" s="46"/>
      <c r="P687" s="36"/>
      <c r="Q687" s="36"/>
    </row>
    <row r="688" spans="1:17" ht="14.2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46"/>
      <c r="O688" s="46"/>
      <c r="P688" s="36"/>
      <c r="Q688" s="36"/>
    </row>
    <row r="689" spans="1:17" ht="14.2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46"/>
      <c r="O689" s="46"/>
      <c r="P689" s="36"/>
      <c r="Q689" s="36"/>
    </row>
    <row r="690" spans="1:17" ht="14.2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46"/>
      <c r="O690" s="46"/>
      <c r="P690" s="36"/>
      <c r="Q690" s="36"/>
    </row>
    <row r="691" spans="1:17" ht="14.2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46"/>
      <c r="O691" s="46"/>
      <c r="P691" s="36"/>
      <c r="Q691" s="36"/>
    </row>
    <row r="692" spans="1:17" ht="14.2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46"/>
      <c r="O692" s="46"/>
      <c r="P692" s="36"/>
      <c r="Q692" s="36"/>
    </row>
    <row r="693" spans="1:17" ht="14.2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46"/>
      <c r="O693" s="46"/>
      <c r="P693" s="36"/>
      <c r="Q693" s="36"/>
    </row>
    <row r="694" spans="1:17" ht="14.2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46"/>
      <c r="O694" s="46"/>
      <c r="P694" s="36"/>
      <c r="Q694" s="36"/>
    </row>
    <row r="695" spans="1:17" ht="14.2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46"/>
      <c r="O695" s="46"/>
      <c r="P695" s="36"/>
      <c r="Q695" s="36"/>
    </row>
    <row r="696" spans="1:17" ht="14.2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46"/>
      <c r="O696" s="46"/>
      <c r="P696" s="36"/>
      <c r="Q696" s="36"/>
    </row>
    <row r="697" spans="1:17" ht="14.2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46"/>
      <c r="O697" s="46"/>
      <c r="P697" s="36"/>
      <c r="Q697" s="36"/>
    </row>
    <row r="698" spans="1:17" ht="14.2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46"/>
      <c r="O698" s="46"/>
      <c r="P698" s="36"/>
      <c r="Q698" s="36"/>
    </row>
    <row r="699" spans="1:17" ht="14.2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46"/>
      <c r="O699" s="46"/>
      <c r="P699" s="36"/>
      <c r="Q699" s="36"/>
    </row>
    <row r="700" spans="1:17" ht="14.2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46"/>
      <c r="O700" s="46"/>
      <c r="P700" s="36"/>
      <c r="Q700" s="36"/>
    </row>
    <row r="701" spans="1:17" ht="14.2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46"/>
      <c r="O701" s="46"/>
      <c r="P701" s="36"/>
      <c r="Q701" s="36"/>
    </row>
    <row r="702" spans="1:17" ht="14.2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46"/>
      <c r="O702" s="46"/>
      <c r="P702" s="36"/>
      <c r="Q702" s="36"/>
    </row>
    <row r="703" spans="1:17" ht="14.2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46"/>
      <c r="O703" s="46"/>
      <c r="P703" s="36"/>
      <c r="Q703" s="36"/>
    </row>
    <row r="704" spans="1:17" ht="14.2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46"/>
      <c r="O704" s="46"/>
      <c r="P704" s="36"/>
      <c r="Q704" s="36"/>
    </row>
    <row r="705" spans="1:17" ht="14.2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46"/>
      <c r="O705" s="46"/>
      <c r="P705" s="36"/>
      <c r="Q705" s="36"/>
    </row>
    <row r="706" spans="1:17" ht="14.2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46"/>
      <c r="O706" s="46"/>
      <c r="P706" s="36"/>
      <c r="Q706" s="36"/>
    </row>
    <row r="707" spans="1:17" ht="14.2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46"/>
      <c r="O707" s="46"/>
      <c r="P707" s="36"/>
      <c r="Q707" s="36"/>
    </row>
    <row r="708" spans="1:17" ht="14.2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46"/>
      <c r="O708" s="46"/>
      <c r="P708" s="36"/>
      <c r="Q708" s="36"/>
    </row>
    <row r="709" spans="1:17" ht="14.2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46"/>
      <c r="O709" s="46"/>
      <c r="P709" s="36"/>
      <c r="Q709" s="36"/>
    </row>
    <row r="710" spans="1:17" ht="14.2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46"/>
      <c r="O710" s="46"/>
      <c r="P710" s="36"/>
      <c r="Q710" s="36"/>
    </row>
    <row r="711" spans="1:17" ht="14.2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46"/>
      <c r="O711" s="46"/>
      <c r="P711" s="36"/>
      <c r="Q711" s="36"/>
    </row>
    <row r="712" spans="1:17" ht="14.2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46"/>
      <c r="O712" s="46"/>
      <c r="P712" s="36"/>
      <c r="Q712" s="36"/>
    </row>
    <row r="713" spans="1:17" ht="14.2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46"/>
      <c r="O713" s="46"/>
      <c r="P713" s="36"/>
      <c r="Q713" s="36"/>
    </row>
    <row r="714" spans="1:17" ht="14.2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46"/>
      <c r="O714" s="46"/>
      <c r="P714" s="36"/>
      <c r="Q714" s="36"/>
    </row>
    <row r="715" spans="1:17" ht="14.2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46"/>
      <c r="O715" s="46"/>
      <c r="P715" s="36"/>
      <c r="Q715" s="36"/>
    </row>
    <row r="716" spans="1:17" ht="14.2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46"/>
      <c r="O716" s="46"/>
      <c r="P716" s="36"/>
      <c r="Q716" s="36"/>
    </row>
    <row r="717" spans="1:17" ht="14.2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46"/>
      <c r="O717" s="46"/>
      <c r="P717" s="36"/>
      <c r="Q717" s="36"/>
    </row>
    <row r="718" spans="1:17" ht="14.2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46"/>
      <c r="O718" s="46"/>
      <c r="P718" s="36"/>
      <c r="Q718" s="36"/>
    </row>
    <row r="719" spans="1:17" ht="14.2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46"/>
      <c r="O719" s="46"/>
      <c r="P719" s="36"/>
      <c r="Q719" s="36"/>
    </row>
    <row r="720" spans="1:17" ht="14.2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46"/>
      <c r="O720" s="46"/>
      <c r="P720" s="36"/>
      <c r="Q720" s="36"/>
    </row>
    <row r="721" spans="1:17" ht="14.2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46"/>
      <c r="O721" s="46"/>
      <c r="P721" s="36"/>
      <c r="Q721" s="36"/>
    </row>
    <row r="722" spans="1:17" ht="14.2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46"/>
      <c r="O722" s="46"/>
      <c r="P722" s="36"/>
      <c r="Q722" s="36"/>
    </row>
    <row r="723" spans="1:17" ht="14.2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46"/>
      <c r="O723" s="46"/>
      <c r="P723" s="36"/>
      <c r="Q723" s="36"/>
    </row>
    <row r="724" spans="1:17" ht="14.2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46"/>
      <c r="O724" s="46"/>
      <c r="P724" s="36"/>
      <c r="Q724" s="36"/>
    </row>
    <row r="725" spans="1:17" ht="14.2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46"/>
      <c r="O725" s="46"/>
      <c r="P725" s="36"/>
      <c r="Q725" s="36"/>
    </row>
    <row r="726" spans="1:17" ht="14.2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46"/>
      <c r="O726" s="46"/>
      <c r="P726" s="36"/>
      <c r="Q726" s="36"/>
    </row>
    <row r="727" spans="1:17" ht="14.2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46"/>
      <c r="O727" s="46"/>
      <c r="P727" s="36"/>
      <c r="Q727" s="36"/>
    </row>
    <row r="728" spans="1:17" ht="14.2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46"/>
      <c r="O728" s="46"/>
      <c r="P728" s="36"/>
      <c r="Q728" s="36"/>
    </row>
    <row r="729" spans="1:17" ht="14.2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46"/>
      <c r="O729" s="46"/>
      <c r="P729" s="36"/>
      <c r="Q729" s="36"/>
    </row>
    <row r="730" spans="1:17" ht="14.2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46"/>
      <c r="O730" s="46"/>
      <c r="P730" s="36"/>
      <c r="Q730" s="36"/>
    </row>
    <row r="731" spans="1:17" ht="14.2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46"/>
      <c r="O731" s="46"/>
      <c r="P731" s="36"/>
      <c r="Q731" s="36"/>
    </row>
    <row r="732" spans="1:17" ht="14.2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46"/>
      <c r="O732" s="46"/>
      <c r="P732" s="36"/>
      <c r="Q732" s="36"/>
    </row>
    <row r="733" spans="1:17" ht="14.2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46"/>
      <c r="O733" s="46"/>
      <c r="P733" s="36"/>
      <c r="Q733" s="36"/>
    </row>
    <row r="734" spans="1:17" ht="14.2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46"/>
      <c r="O734" s="46"/>
      <c r="P734" s="36"/>
      <c r="Q734" s="36"/>
    </row>
    <row r="735" spans="1:17" ht="14.2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46"/>
      <c r="O735" s="46"/>
      <c r="P735" s="36"/>
      <c r="Q735" s="36"/>
    </row>
    <row r="736" spans="1:17" ht="14.2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46"/>
      <c r="O736" s="46"/>
      <c r="P736" s="36"/>
      <c r="Q736" s="36"/>
    </row>
    <row r="737" spans="1:17" ht="14.2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46"/>
      <c r="O737" s="46"/>
      <c r="P737" s="36"/>
      <c r="Q737" s="36"/>
    </row>
    <row r="738" spans="1:17" ht="14.2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46"/>
      <c r="O738" s="46"/>
      <c r="P738" s="36"/>
      <c r="Q738" s="36"/>
    </row>
    <row r="739" spans="1:17" ht="14.2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46"/>
      <c r="O739" s="46"/>
      <c r="P739" s="36"/>
      <c r="Q739" s="36"/>
    </row>
    <row r="740" spans="1:17" ht="14.2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46"/>
      <c r="O740" s="46"/>
      <c r="P740" s="36"/>
      <c r="Q740" s="36"/>
    </row>
    <row r="741" spans="1:17" ht="14.2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46"/>
      <c r="O741" s="46"/>
      <c r="P741" s="36"/>
      <c r="Q741" s="36"/>
    </row>
    <row r="742" spans="1:17" ht="14.2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46"/>
      <c r="O742" s="46"/>
      <c r="P742" s="36"/>
      <c r="Q742" s="36"/>
    </row>
    <row r="743" spans="1:17" ht="14.2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46"/>
      <c r="O743" s="46"/>
      <c r="P743" s="36"/>
      <c r="Q743" s="36"/>
    </row>
    <row r="744" spans="1:17" ht="14.2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46"/>
      <c r="O744" s="46"/>
      <c r="P744" s="36"/>
      <c r="Q744" s="36"/>
    </row>
    <row r="745" spans="1:17" ht="14.2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46"/>
      <c r="O745" s="46"/>
      <c r="P745" s="36"/>
      <c r="Q745" s="36"/>
    </row>
    <row r="746" spans="1:17" ht="14.2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46"/>
      <c r="O746" s="46"/>
      <c r="P746" s="36"/>
      <c r="Q746" s="36"/>
    </row>
    <row r="747" spans="1:17" ht="14.2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46"/>
      <c r="O747" s="46"/>
      <c r="P747" s="36"/>
      <c r="Q747" s="36"/>
    </row>
    <row r="748" spans="1:17" ht="14.2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46"/>
      <c r="O748" s="46"/>
      <c r="P748" s="36"/>
      <c r="Q748" s="36"/>
    </row>
    <row r="749" spans="1:17" ht="14.2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46"/>
      <c r="O749" s="46"/>
      <c r="P749" s="36"/>
      <c r="Q749" s="36"/>
    </row>
    <row r="750" spans="1:17" ht="14.2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46"/>
      <c r="O750" s="46"/>
      <c r="P750" s="36"/>
      <c r="Q750" s="36"/>
    </row>
    <row r="751" spans="1:17" ht="14.2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46"/>
      <c r="O751" s="46"/>
      <c r="P751" s="36"/>
      <c r="Q751" s="36"/>
    </row>
    <row r="752" spans="1:17" ht="14.2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46"/>
      <c r="O752" s="46"/>
      <c r="P752" s="36"/>
      <c r="Q752" s="36"/>
    </row>
    <row r="753" spans="1:17" ht="14.2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46"/>
      <c r="O753" s="46"/>
      <c r="P753" s="36"/>
      <c r="Q753" s="36"/>
    </row>
    <row r="754" spans="1:17" ht="14.2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46"/>
      <c r="O754" s="46"/>
      <c r="P754" s="36"/>
      <c r="Q754" s="36"/>
    </row>
    <row r="755" spans="1:17" ht="14.2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46"/>
      <c r="O755" s="46"/>
      <c r="P755" s="36"/>
      <c r="Q755" s="36"/>
    </row>
    <row r="756" spans="1:17" ht="14.2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46"/>
      <c r="O756" s="46"/>
      <c r="P756" s="36"/>
      <c r="Q756" s="36"/>
    </row>
    <row r="757" spans="1:17" ht="14.2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46"/>
      <c r="O757" s="46"/>
      <c r="P757" s="36"/>
      <c r="Q757" s="36"/>
    </row>
    <row r="758" spans="1:17" ht="14.2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46"/>
      <c r="O758" s="46"/>
      <c r="P758" s="36"/>
      <c r="Q758" s="36"/>
    </row>
    <row r="759" spans="1:17" ht="14.2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46"/>
      <c r="O759" s="46"/>
      <c r="P759" s="36"/>
      <c r="Q759" s="36"/>
    </row>
    <row r="760" spans="1:17" ht="14.2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46"/>
      <c r="O760" s="46"/>
      <c r="P760" s="36"/>
      <c r="Q760" s="36"/>
    </row>
    <row r="761" spans="1:17" ht="14.2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46"/>
      <c r="O761" s="46"/>
      <c r="P761" s="36"/>
      <c r="Q761" s="36"/>
    </row>
    <row r="762" spans="1:17" ht="14.2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46"/>
      <c r="O762" s="46"/>
      <c r="P762" s="36"/>
      <c r="Q762" s="36"/>
    </row>
    <row r="763" spans="1:17" ht="14.2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46"/>
      <c r="O763" s="46"/>
      <c r="P763" s="36"/>
      <c r="Q763" s="36"/>
    </row>
    <row r="764" spans="1:17" ht="14.2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46"/>
      <c r="O764" s="46"/>
      <c r="P764" s="36"/>
      <c r="Q764" s="36"/>
    </row>
    <row r="765" spans="1:17" ht="14.2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46"/>
      <c r="O765" s="46"/>
      <c r="P765" s="36"/>
      <c r="Q765" s="36"/>
    </row>
    <row r="766" spans="1:17" ht="14.2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46"/>
      <c r="O766" s="46"/>
      <c r="P766" s="36"/>
      <c r="Q766" s="36"/>
    </row>
    <row r="767" spans="1:17" ht="14.2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46"/>
      <c r="O767" s="46"/>
      <c r="P767" s="36"/>
      <c r="Q767" s="36"/>
    </row>
    <row r="768" spans="1:17" ht="14.2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46"/>
      <c r="O768" s="46"/>
      <c r="P768" s="36"/>
      <c r="Q768" s="36"/>
    </row>
    <row r="769" spans="1:17" ht="14.2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46"/>
      <c r="O769" s="46"/>
      <c r="P769" s="36"/>
      <c r="Q769" s="36"/>
    </row>
    <row r="770" spans="1:17" ht="14.2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46"/>
      <c r="O770" s="46"/>
      <c r="P770" s="36"/>
      <c r="Q770" s="36"/>
    </row>
    <row r="771" spans="1:17" ht="14.2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46"/>
      <c r="O771" s="46"/>
      <c r="P771" s="36"/>
      <c r="Q771" s="36"/>
    </row>
    <row r="772" spans="1:17" ht="14.2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46"/>
      <c r="O772" s="46"/>
      <c r="P772" s="36"/>
      <c r="Q772" s="36"/>
    </row>
    <row r="773" spans="1:17" ht="14.2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46"/>
      <c r="O773" s="46"/>
      <c r="P773" s="36"/>
      <c r="Q773" s="36"/>
    </row>
    <row r="774" spans="1:17" ht="14.2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46"/>
      <c r="O774" s="46"/>
      <c r="P774" s="36"/>
      <c r="Q774" s="36"/>
    </row>
    <row r="775" spans="1:17" ht="14.2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46"/>
      <c r="O775" s="46"/>
      <c r="P775" s="36"/>
      <c r="Q775" s="36"/>
    </row>
    <row r="776" spans="1:17" ht="14.2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46"/>
      <c r="O776" s="46"/>
      <c r="P776" s="36"/>
      <c r="Q776" s="36"/>
    </row>
    <row r="777" spans="1:17" ht="14.2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46"/>
      <c r="O777" s="46"/>
      <c r="P777" s="36"/>
      <c r="Q777" s="36"/>
    </row>
    <row r="778" spans="1:17" ht="14.2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46"/>
      <c r="O778" s="46"/>
      <c r="P778" s="36"/>
      <c r="Q778" s="36"/>
    </row>
    <row r="779" spans="1:17" ht="14.2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46"/>
      <c r="O779" s="46"/>
      <c r="P779" s="36"/>
      <c r="Q779" s="36"/>
    </row>
    <row r="780" spans="1:17" ht="14.2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46"/>
      <c r="O780" s="46"/>
      <c r="P780" s="36"/>
      <c r="Q780" s="36"/>
    </row>
    <row r="781" spans="1:17" ht="14.2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46"/>
      <c r="O781" s="46"/>
      <c r="P781" s="36"/>
      <c r="Q781" s="36"/>
    </row>
    <row r="782" spans="1:17" ht="14.2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46"/>
      <c r="O782" s="46"/>
      <c r="P782" s="36"/>
      <c r="Q782" s="36"/>
    </row>
    <row r="783" spans="1:17" ht="14.2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46"/>
      <c r="O783" s="46"/>
      <c r="P783" s="36"/>
      <c r="Q783" s="36"/>
    </row>
    <row r="784" spans="1:17" ht="14.2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46"/>
      <c r="O784" s="46"/>
      <c r="P784" s="36"/>
      <c r="Q784" s="36"/>
    </row>
    <row r="785" spans="1:17" ht="14.2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46"/>
      <c r="O785" s="46"/>
      <c r="P785" s="36"/>
      <c r="Q785" s="36"/>
    </row>
    <row r="786" spans="1:17" ht="14.2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46"/>
      <c r="O786" s="46"/>
      <c r="P786" s="36"/>
      <c r="Q786" s="36"/>
    </row>
    <row r="787" spans="1:17" ht="14.2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46"/>
      <c r="O787" s="46"/>
      <c r="P787" s="36"/>
      <c r="Q787" s="36"/>
    </row>
    <row r="788" spans="1:17" ht="14.2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46"/>
      <c r="O788" s="46"/>
      <c r="P788" s="36"/>
      <c r="Q788" s="36"/>
    </row>
    <row r="789" spans="1:17" ht="14.2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46"/>
      <c r="O789" s="46"/>
      <c r="P789" s="36"/>
      <c r="Q789" s="36"/>
    </row>
    <row r="790" spans="1:17" ht="14.2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46"/>
      <c r="O790" s="46"/>
      <c r="P790" s="36"/>
      <c r="Q790" s="36"/>
    </row>
    <row r="791" spans="1:17" ht="14.2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46"/>
      <c r="O791" s="46"/>
      <c r="P791" s="36"/>
      <c r="Q791" s="36"/>
    </row>
    <row r="792" spans="1:17" ht="14.2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46"/>
      <c r="O792" s="46"/>
      <c r="P792" s="36"/>
      <c r="Q792" s="36"/>
    </row>
    <row r="793" spans="1:17" ht="14.2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46"/>
      <c r="O793" s="46"/>
      <c r="P793" s="36"/>
      <c r="Q793" s="36"/>
    </row>
    <row r="794" spans="1:17" ht="14.2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46"/>
      <c r="O794" s="46"/>
      <c r="P794" s="36"/>
      <c r="Q794" s="36"/>
    </row>
    <row r="795" spans="1:17" ht="14.2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46"/>
      <c r="O795" s="46"/>
      <c r="P795" s="36"/>
      <c r="Q795" s="36"/>
    </row>
    <row r="796" spans="1:17" ht="14.2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46"/>
      <c r="O796" s="46"/>
      <c r="P796" s="36"/>
      <c r="Q796" s="36"/>
    </row>
    <row r="797" spans="1:17" ht="14.2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46"/>
      <c r="O797" s="46"/>
      <c r="P797" s="36"/>
      <c r="Q797" s="36"/>
    </row>
    <row r="798" spans="1:17" ht="14.2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46"/>
      <c r="O798" s="46"/>
      <c r="P798" s="36"/>
      <c r="Q798" s="36"/>
    </row>
    <row r="799" spans="1:17" ht="14.2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46"/>
      <c r="O799" s="46"/>
      <c r="P799" s="36"/>
      <c r="Q799" s="36"/>
    </row>
    <row r="800" spans="1:17" ht="14.2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46"/>
      <c r="O800" s="46"/>
      <c r="P800" s="36"/>
      <c r="Q800" s="36"/>
    </row>
    <row r="801" spans="1:17" ht="14.2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46"/>
      <c r="O801" s="46"/>
      <c r="P801" s="36"/>
      <c r="Q801" s="36"/>
    </row>
    <row r="802" spans="1:17" ht="14.2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46"/>
      <c r="O802" s="46"/>
      <c r="P802" s="36"/>
      <c r="Q802" s="36"/>
    </row>
    <row r="803" spans="1:17" ht="14.2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46"/>
      <c r="O803" s="46"/>
      <c r="P803" s="36"/>
      <c r="Q803" s="36"/>
    </row>
    <row r="804" spans="1:17" ht="14.2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46"/>
      <c r="O804" s="46"/>
      <c r="P804" s="36"/>
      <c r="Q804" s="36"/>
    </row>
    <row r="805" spans="1:17" ht="14.2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46"/>
      <c r="O805" s="46"/>
      <c r="P805" s="36"/>
      <c r="Q805" s="36"/>
    </row>
    <row r="806" spans="1:17" ht="14.2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46"/>
      <c r="O806" s="46"/>
      <c r="P806" s="36"/>
      <c r="Q806" s="36"/>
    </row>
    <row r="807" spans="1:17" ht="14.2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46"/>
      <c r="O807" s="46"/>
      <c r="P807" s="36"/>
      <c r="Q807" s="36"/>
    </row>
    <row r="808" spans="1:17" ht="14.2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46"/>
      <c r="O808" s="46"/>
      <c r="P808" s="36"/>
      <c r="Q808" s="36"/>
    </row>
    <row r="809" spans="1:17" ht="14.2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46"/>
      <c r="O809" s="46"/>
      <c r="P809" s="36"/>
      <c r="Q809" s="36"/>
    </row>
    <row r="810" spans="1:17" ht="14.2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46"/>
      <c r="O810" s="46"/>
      <c r="P810" s="36"/>
      <c r="Q810" s="36"/>
    </row>
    <row r="811" spans="1:17" ht="14.2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46"/>
      <c r="O811" s="46"/>
      <c r="P811" s="36"/>
      <c r="Q811" s="36"/>
    </row>
    <row r="812" spans="1:17" ht="14.2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46"/>
      <c r="O812" s="46"/>
      <c r="P812" s="36"/>
      <c r="Q812" s="36"/>
    </row>
    <row r="813" spans="1:17" ht="14.2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46"/>
      <c r="O813" s="46"/>
      <c r="P813" s="36"/>
      <c r="Q813" s="36"/>
    </row>
    <row r="814" spans="1:17" ht="14.2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46"/>
      <c r="O814" s="46"/>
      <c r="P814" s="36"/>
      <c r="Q814" s="36"/>
    </row>
    <row r="815" spans="1:17" ht="14.2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46"/>
      <c r="O815" s="46"/>
      <c r="P815" s="36"/>
      <c r="Q815" s="36"/>
    </row>
    <row r="816" spans="1:17" ht="14.2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46"/>
      <c r="O816" s="46"/>
      <c r="P816" s="36"/>
      <c r="Q816" s="36"/>
    </row>
    <row r="817" spans="1:17" ht="14.2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46"/>
      <c r="O817" s="46"/>
      <c r="P817" s="36"/>
      <c r="Q817" s="36"/>
    </row>
    <row r="818" spans="1:17" ht="14.2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46"/>
      <c r="O818" s="46"/>
      <c r="P818" s="36"/>
      <c r="Q818" s="36"/>
    </row>
    <row r="819" spans="1:17" ht="14.2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46"/>
      <c r="O819" s="46"/>
      <c r="P819" s="36"/>
      <c r="Q819" s="36"/>
    </row>
    <row r="820" spans="1:17" ht="14.2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46"/>
      <c r="O820" s="46"/>
      <c r="P820" s="36"/>
      <c r="Q820" s="36"/>
    </row>
    <row r="821" spans="1:17" ht="14.2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46"/>
      <c r="O821" s="46"/>
      <c r="P821" s="36"/>
      <c r="Q821" s="36"/>
    </row>
    <row r="822" spans="1:17" ht="14.2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46"/>
      <c r="O822" s="46"/>
      <c r="P822" s="36"/>
      <c r="Q822" s="36"/>
    </row>
    <row r="823" spans="1:17" ht="14.2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46"/>
      <c r="O823" s="46"/>
      <c r="P823" s="36"/>
      <c r="Q823" s="36"/>
    </row>
    <row r="824" spans="1:17" ht="14.2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46"/>
      <c r="O824" s="46"/>
      <c r="P824" s="36"/>
      <c r="Q824" s="36"/>
    </row>
    <row r="825" spans="1:17" ht="14.2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46"/>
      <c r="O825" s="46"/>
      <c r="P825" s="36"/>
      <c r="Q825" s="36"/>
    </row>
    <row r="826" spans="1:17" ht="14.2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46"/>
      <c r="O826" s="46"/>
      <c r="P826" s="36"/>
      <c r="Q826" s="36"/>
    </row>
    <row r="827" spans="1:17" ht="14.2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46"/>
      <c r="O827" s="46"/>
      <c r="P827" s="36"/>
      <c r="Q827" s="36"/>
    </row>
    <row r="828" spans="1:17" ht="14.2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46"/>
      <c r="O828" s="46"/>
      <c r="P828" s="36"/>
      <c r="Q828" s="36"/>
    </row>
    <row r="829" spans="1:17" ht="14.2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46"/>
      <c r="O829" s="46"/>
      <c r="P829" s="36"/>
      <c r="Q829" s="36"/>
    </row>
    <row r="830" spans="1:17" ht="14.2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46"/>
      <c r="O830" s="46"/>
      <c r="P830" s="36"/>
      <c r="Q830" s="36"/>
    </row>
    <row r="831" spans="1:17" ht="14.2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46"/>
      <c r="O831" s="46"/>
      <c r="P831" s="36"/>
      <c r="Q831" s="36"/>
    </row>
    <row r="832" spans="1:17" ht="14.2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46"/>
      <c r="O832" s="46"/>
      <c r="P832" s="36"/>
      <c r="Q832" s="36"/>
    </row>
    <row r="833" spans="1:17" ht="14.2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46"/>
      <c r="O833" s="46"/>
      <c r="P833" s="36"/>
      <c r="Q833" s="36"/>
    </row>
    <row r="834" spans="1:17" ht="14.2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46"/>
      <c r="O834" s="46"/>
      <c r="P834" s="36"/>
      <c r="Q834" s="36"/>
    </row>
    <row r="835" spans="1:17" ht="14.2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46"/>
      <c r="O835" s="46"/>
      <c r="P835" s="36"/>
      <c r="Q835" s="36"/>
    </row>
    <row r="836" spans="1:17" ht="14.2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46"/>
      <c r="O836" s="46"/>
      <c r="P836" s="36"/>
      <c r="Q836" s="36"/>
    </row>
    <row r="837" spans="1:17" ht="14.2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46"/>
      <c r="O837" s="46"/>
      <c r="P837" s="36"/>
      <c r="Q837" s="36"/>
    </row>
    <row r="838" spans="1:17" ht="14.2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46"/>
      <c r="O838" s="46"/>
      <c r="P838" s="36"/>
      <c r="Q838" s="36"/>
    </row>
    <row r="839" spans="1:17" ht="14.2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46"/>
      <c r="O839" s="46"/>
      <c r="P839" s="36"/>
      <c r="Q839" s="36"/>
    </row>
    <row r="840" spans="1:17" ht="14.2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46"/>
      <c r="O840" s="46"/>
      <c r="P840" s="36"/>
      <c r="Q840" s="36"/>
    </row>
    <row r="841" spans="1:17" ht="14.2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46"/>
      <c r="O841" s="46"/>
      <c r="P841" s="36"/>
      <c r="Q841" s="36"/>
    </row>
    <row r="842" spans="1:17" ht="14.2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46"/>
      <c r="O842" s="46"/>
      <c r="P842" s="36"/>
      <c r="Q842" s="36"/>
    </row>
    <row r="843" spans="1:17" ht="14.2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46"/>
      <c r="O843" s="46"/>
      <c r="P843" s="36"/>
      <c r="Q843" s="36"/>
    </row>
    <row r="844" spans="1:17" ht="14.2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46"/>
      <c r="O844" s="46"/>
      <c r="P844" s="36"/>
      <c r="Q844" s="36"/>
    </row>
    <row r="845" spans="1:17" ht="14.2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46"/>
      <c r="O845" s="46"/>
      <c r="P845" s="36"/>
      <c r="Q845" s="36"/>
    </row>
    <row r="846" spans="1:17" ht="14.2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46"/>
      <c r="O846" s="46"/>
      <c r="P846" s="36"/>
      <c r="Q846" s="36"/>
    </row>
    <row r="847" spans="1:17" ht="14.2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46"/>
      <c r="O847" s="46"/>
      <c r="P847" s="36"/>
      <c r="Q847" s="36"/>
    </row>
    <row r="848" spans="1:17" ht="14.2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46"/>
      <c r="O848" s="46"/>
      <c r="P848" s="36"/>
      <c r="Q848" s="36"/>
    </row>
    <row r="849" spans="1:17" ht="14.2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46"/>
      <c r="O849" s="46"/>
      <c r="P849" s="36"/>
      <c r="Q849" s="36"/>
    </row>
    <row r="850" spans="1:17" ht="14.2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46"/>
      <c r="O850" s="46"/>
      <c r="P850" s="36"/>
      <c r="Q850" s="36"/>
    </row>
    <row r="851" spans="1:17" ht="14.2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46"/>
      <c r="O851" s="46"/>
      <c r="P851" s="36"/>
      <c r="Q851" s="36"/>
    </row>
    <row r="852" spans="1:17" ht="14.2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46"/>
      <c r="O852" s="46"/>
      <c r="P852" s="36"/>
      <c r="Q852" s="36"/>
    </row>
    <row r="853" spans="1:17" ht="14.2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46"/>
      <c r="O853" s="46"/>
      <c r="P853" s="36"/>
      <c r="Q853" s="36"/>
    </row>
    <row r="854" spans="1:17" ht="14.2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46"/>
      <c r="O854" s="46"/>
      <c r="P854" s="36"/>
      <c r="Q854" s="36"/>
    </row>
    <row r="855" spans="1:17" ht="14.2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46"/>
      <c r="O855" s="46"/>
      <c r="P855" s="36"/>
      <c r="Q855" s="36"/>
    </row>
    <row r="856" spans="1:17" ht="14.2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46"/>
      <c r="O856" s="46"/>
      <c r="P856" s="36"/>
      <c r="Q856" s="36"/>
    </row>
    <row r="857" spans="1:17" ht="14.2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46"/>
      <c r="O857" s="46"/>
      <c r="P857" s="36"/>
      <c r="Q857" s="36"/>
    </row>
    <row r="858" spans="1:17" ht="14.2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46"/>
      <c r="O858" s="46"/>
      <c r="P858" s="36"/>
      <c r="Q858" s="36"/>
    </row>
    <row r="859" spans="1:17" ht="14.2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46"/>
      <c r="O859" s="46"/>
      <c r="P859" s="36"/>
      <c r="Q859" s="36"/>
    </row>
    <row r="860" spans="1:17" ht="14.2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46"/>
      <c r="O860" s="46"/>
      <c r="P860" s="36"/>
      <c r="Q860" s="36"/>
    </row>
    <row r="861" spans="1:17" ht="14.2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46"/>
      <c r="O861" s="46"/>
      <c r="P861" s="36"/>
      <c r="Q861" s="36"/>
    </row>
    <row r="862" spans="1:17" ht="14.2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46"/>
      <c r="O862" s="46"/>
      <c r="P862" s="36"/>
      <c r="Q862" s="36"/>
    </row>
    <row r="863" spans="1:17" ht="14.2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46"/>
      <c r="O863" s="46"/>
      <c r="P863" s="36"/>
      <c r="Q863" s="36"/>
    </row>
    <row r="864" spans="1:17" ht="14.2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46"/>
      <c r="O864" s="46"/>
      <c r="P864" s="36"/>
      <c r="Q864" s="36"/>
    </row>
    <row r="865" spans="1:17" ht="14.2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46"/>
      <c r="O865" s="46"/>
      <c r="P865" s="36"/>
      <c r="Q865" s="36"/>
    </row>
    <row r="866" spans="1:17" ht="14.2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46"/>
      <c r="O866" s="46"/>
      <c r="P866" s="36"/>
      <c r="Q866" s="36"/>
    </row>
    <row r="867" spans="1:17" ht="14.2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46"/>
      <c r="O867" s="46"/>
      <c r="P867" s="36"/>
      <c r="Q867" s="36"/>
    </row>
    <row r="868" spans="1:17" ht="14.2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46"/>
      <c r="O868" s="46"/>
      <c r="P868" s="36"/>
      <c r="Q868" s="36"/>
    </row>
    <row r="869" spans="1:17" ht="14.2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46"/>
      <c r="O869" s="46"/>
      <c r="P869" s="36"/>
      <c r="Q869" s="36"/>
    </row>
    <row r="870" spans="1:17" ht="14.2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46"/>
      <c r="O870" s="46"/>
      <c r="P870" s="36"/>
      <c r="Q870" s="36"/>
    </row>
    <row r="871" spans="1:17" ht="14.2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46"/>
      <c r="O871" s="46"/>
      <c r="P871" s="36"/>
      <c r="Q871" s="36"/>
    </row>
    <row r="872" spans="1:17" ht="14.2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46"/>
      <c r="O872" s="46"/>
      <c r="P872" s="36"/>
      <c r="Q872" s="36"/>
    </row>
    <row r="873" spans="1:17" ht="14.2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46"/>
      <c r="O873" s="46"/>
      <c r="P873" s="36"/>
      <c r="Q873" s="36"/>
    </row>
    <row r="874" spans="1:17" ht="14.2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46"/>
      <c r="O874" s="46"/>
      <c r="P874" s="36"/>
      <c r="Q874" s="36"/>
    </row>
    <row r="875" spans="1:17" ht="14.2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46"/>
      <c r="O875" s="46"/>
      <c r="P875" s="36"/>
      <c r="Q875" s="36"/>
    </row>
    <row r="876" spans="1:17" ht="14.2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46"/>
      <c r="O876" s="46"/>
      <c r="P876" s="36"/>
      <c r="Q876" s="36"/>
    </row>
    <row r="877" spans="1:17" ht="14.2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46"/>
      <c r="O877" s="46"/>
      <c r="P877" s="36"/>
      <c r="Q877" s="36"/>
    </row>
    <row r="878" spans="1:17" ht="14.2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46"/>
      <c r="O878" s="46"/>
      <c r="P878" s="36"/>
      <c r="Q878" s="36"/>
    </row>
    <row r="879" spans="1:17" ht="14.2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46"/>
      <c r="O879" s="46"/>
      <c r="P879" s="36"/>
      <c r="Q879" s="36"/>
    </row>
    <row r="880" spans="1:17" ht="14.2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46"/>
      <c r="O880" s="46"/>
      <c r="P880" s="36"/>
      <c r="Q880" s="36"/>
    </row>
    <row r="881" spans="1:17" ht="14.2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46"/>
      <c r="O881" s="46"/>
      <c r="P881" s="36"/>
      <c r="Q881" s="36"/>
    </row>
    <row r="882" spans="1:17" ht="14.2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46"/>
      <c r="O882" s="46"/>
      <c r="P882" s="36"/>
      <c r="Q882" s="36"/>
    </row>
    <row r="883" spans="1:17" ht="14.2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46"/>
      <c r="O883" s="46"/>
      <c r="P883" s="36"/>
      <c r="Q883" s="36"/>
    </row>
    <row r="884" spans="1:17" ht="14.2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46"/>
      <c r="O884" s="46"/>
      <c r="P884" s="36"/>
      <c r="Q884" s="36"/>
    </row>
    <row r="885" spans="1:17" ht="14.2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46"/>
      <c r="O885" s="46"/>
      <c r="P885" s="36"/>
      <c r="Q885" s="36"/>
    </row>
    <row r="886" spans="1:17" ht="14.2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46"/>
      <c r="O886" s="46"/>
      <c r="P886" s="36"/>
      <c r="Q886" s="36"/>
    </row>
    <row r="887" spans="1:17" ht="14.2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46"/>
      <c r="O887" s="46"/>
      <c r="P887" s="36"/>
      <c r="Q887" s="36"/>
    </row>
    <row r="888" spans="1:17" ht="14.2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46"/>
      <c r="O888" s="46"/>
      <c r="P888" s="36"/>
      <c r="Q888" s="36"/>
    </row>
    <row r="889" spans="1:17" ht="14.2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46"/>
      <c r="O889" s="46"/>
      <c r="P889" s="36"/>
      <c r="Q889" s="36"/>
    </row>
    <row r="890" spans="1:17" ht="14.2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46"/>
      <c r="O890" s="46"/>
      <c r="P890" s="36"/>
      <c r="Q890" s="36"/>
    </row>
    <row r="891" spans="1:17" ht="14.2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46"/>
      <c r="O891" s="46"/>
      <c r="P891" s="36"/>
      <c r="Q891" s="36"/>
    </row>
    <row r="892" spans="1:17" ht="14.2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46"/>
      <c r="O892" s="46"/>
      <c r="P892" s="36"/>
      <c r="Q892" s="36"/>
    </row>
    <row r="893" spans="1:17" ht="14.2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46"/>
      <c r="O893" s="46"/>
      <c r="P893" s="36"/>
      <c r="Q893" s="36"/>
    </row>
    <row r="894" spans="1:17" ht="14.2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46"/>
      <c r="O894" s="46"/>
      <c r="P894" s="36"/>
      <c r="Q894" s="36"/>
    </row>
    <row r="895" spans="1:17" ht="14.2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46"/>
      <c r="O895" s="46"/>
      <c r="P895" s="36"/>
      <c r="Q895" s="36"/>
    </row>
    <row r="896" spans="1:17" ht="14.2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46"/>
      <c r="O896" s="46"/>
      <c r="P896" s="36"/>
      <c r="Q896" s="36"/>
    </row>
    <row r="897" spans="1:17" ht="14.2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46"/>
      <c r="O897" s="46"/>
      <c r="P897" s="36"/>
      <c r="Q897" s="36"/>
    </row>
    <row r="898" spans="1:17" ht="14.2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46"/>
      <c r="O898" s="46"/>
      <c r="P898" s="36"/>
      <c r="Q898" s="36"/>
    </row>
    <row r="899" spans="1:17" ht="14.2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46"/>
      <c r="O899" s="46"/>
      <c r="P899" s="36"/>
      <c r="Q899" s="36"/>
    </row>
    <row r="900" spans="1:17" ht="14.2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46"/>
      <c r="O900" s="46"/>
      <c r="P900" s="36"/>
      <c r="Q900" s="36"/>
    </row>
    <row r="901" spans="1:17" ht="14.2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46"/>
      <c r="O901" s="46"/>
      <c r="P901" s="36"/>
      <c r="Q901" s="36"/>
    </row>
    <row r="902" spans="1:17" ht="14.2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46"/>
      <c r="O902" s="46"/>
      <c r="P902" s="36"/>
      <c r="Q902" s="36"/>
    </row>
    <row r="903" spans="1:17" ht="14.2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46"/>
      <c r="O903" s="46"/>
      <c r="P903" s="36"/>
      <c r="Q903" s="36"/>
    </row>
    <row r="904" spans="1:17" ht="14.2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46"/>
      <c r="O904" s="46"/>
      <c r="P904" s="36"/>
      <c r="Q904" s="36"/>
    </row>
    <row r="905" spans="1:17" ht="14.2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46"/>
      <c r="O905" s="46"/>
      <c r="P905" s="36"/>
      <c r="Q905" s="36"/>
    </row>
    <row r="906" spans="1:17" ht="14.2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46"/>
      <c r="O906" s="46"/>
      <c r="P906" s="36"/>
      <c r="Q906" s="36"/>
    </row>
    <row r="907" spans="1:17" ht="14.2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46"/>
      <c r="O907" s="46"/>
      <c r="P907" s="36"/>
      <c r="Q907" s="36"/>
    </row>
    <row r="908" spans="1:17" ht="14.2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46"/>
      <c r="O908" s="46"/>
      <c r="P908" s="36"/>
      <c r="Q908" s="36"/>
    </row>
    <row r="909" spans="1:17" ht="14.2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46"/>
      <c r="O909" s="46"/>
      <c r="P909" s="36"/>
      <c r="Q909" s="36"/>
    </row>
    <row r="910" spans="1:17" ht="14.2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46"/>
      <c r="O910" s="46"/>
      <c r="P910" s="36"/>
      <c r="Q910" s="36"/>
    </row>
    <row r="911" spans="1:17" ht="14.2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46"/>
      <c r="O911" s="46"/>
      <c r="P911" s="36"/>
      <c r="Q911" s="36"/>
    </row>
    <row r="912" spans="1:17" ht="14.2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46"/>
      <c r="O912" s="46"/>
      <c r="P912" s="36"/>
      <c r="Q912" s="36"/>
    </row>
    <row r="913" spans="1:17" ht="14.2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46"/>
      <c r="O913" s="46"/>
      <c r="P913" s="36"/>
      <c r="Q913" s="36"/>
    </row>
    <row r="914" spans="1:17" ht="14.2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46"/>
      <c r="O914" s="46"/>
      <c r="P914" s="36"/>
      <c r="Q914" s="36"/>
    </row>
    <row r="915" spans="1:17" ht="14.2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46"/>
      <c r="O915" s="46"/>
      <c r="P915" s="36"/>
      <c r="Q915" s="36"/>
    </row>
    <row r="916" spans="1:17" ht="14.2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46"/>
      <c r="O916" s="46"/>
      <c r="P916" s="36"/>
      <c r="Q916" s="36"/>
    </row>
    <row r="917" spans="1:17" ht="14.2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46"/>
      <c r="O917" s="46"/>
      <c r="P917" s="36"/>
      <c r="Q917" s="36"/>
    </row>
    <row r="918" spans="1:17" ht="14.2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46"/>
      <c r="O918" s="46"/>
      <c r="P918" s="36"/>
      <c r="Q918" s="36"/>
    </row>
    <row r="919" spans="1:17" ht="14.2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46"/>
      <c r="O919" s="46"/>
      <c r="P919" s="36"/>
      <c r="Q919" s="36"/>
    </row>
    <row r="920" spans="1:17" ht="14.2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46"/>
      <c r="O920" s="46"/>
      <c r="P920" s="36"/>
      <c r="Q920" s="36"/>
    </row>
    <row r="921" spans="1:17" ht="14.2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46"/>
      <c r="O921" s="46"/>
      <c r="P921" s="36"/>
      <c r="Q921" s="36"/>
    </row>
    <row r="922" spans="1:17" ht="14.2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46"/>
      <c r="O922" s="46"/>
      <c r="P922" s="36"/>
      <c r="Q922" s="36"/>
    </row>
    <row r="923" spans="1:17" ht="14.2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46"/>
      <c r="O923" s="46"/>
      <c r="P923" s="36"/>
      <c r="Q923" s="36"/>
    </row>
    <row r="924" spans="1:17" ht="14.2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46"/>
      <c r="O924" s="46"/>
      <c r="P924" s="36"/>
      <c r="Q924" s="36"/>
    </row>
    <row r="925" spans="1:17" ht="14.2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46"/>
      <c r="O925" s="46"/>
      <c r="P925" s="36"/>
      <c r="Q925" s="36"/>
    </row>
    <row r="926" spans="1:17" ht="14.2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46"/>
      <c r="O926" s="46"/>
      <c r="P926" s="36"/>
      <c r="Q926" s="36"/>
    </row>
    <row r="927" spans="1:17" ht="14.2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46"/>
      <c r="O927" s="46"/>
      <c r="P927" s="36"/>
      <c r="Q927" s="36"/>
    </row>
    <row r="928" spans="1:17" ht="14.2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46"/>
      <c r="O928" s="46"/>
      <c r="P928" s="36"/>
      <c r="Q928" s="36"/>
    </row>
    <row r="929" spans="1:17" ht="14.2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46"/>
      <c r="O929" s="46"/>
      <c r="P929" s="36"/>
      <c r="Q929" s="36"/>
    </row>
    <row r="930" spans="1:17" ht="14.2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46"/>
      <c r="O930" s="46"/>
      <c r="P930" s="36"/>
      <c r="Q930" s="36"/>
    </row>
    <row r="931" spans="1:17" ht="14.2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46"/>
      <c r="O931" s="46"/>
      <c r="P931" s="36"/>
      <c r="Q931" s="36"/>
    </row>
    <row r="932" spans="1:17" ht="14.2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46"/>
      <c r="O932" s="46"/>
      <c r="P932" s="36"/>
      <c r="Q932" s="36"/>
    </row>
    <row r="933" spans="1:17" ht="14.2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46"/>
      <c r="O933" s="46"/>
      <c r="P933" s="36"/>
      <c r="Q933" s="36"/>
    </row>
    <row r="934" spans="1:17" ht="14.2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46"/>
      <c r="O934" s="46"/>
      <c r="P934" s="36"/>
      <c r="Q934" s="36"/>
    </row>
    <row r="935" spans="1:17" ht="14.2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46"/>
      <c r="O935" s="46"/>
      <c r="P935" s="36"/>
      <c r="Q935" s="36"/>
    </row>
    <row r="936" spans="1:17" ht="14.2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46"/>
      <c r="O936" s="46"/>
      <c r="P936" s="36"/>
      <c r="Q936" s="36"/>
    </row>
    <row r="937" spans="1:17" ht="14.2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46"/>
      <c r="O937" s="46"/>
      <c r="P937" s="36"/>
      <c r="Q937" s="36"/>
    </row>
    <row r="938" spans="1:17" ht="14.2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46"/>
      <c r="O938" s="46"/>
      <c r="P938" s="36"/>
      <c r="Q938" s="36"/>
    </row>
    <row r="939" spans="1:17" ht="14.2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46"/>
      <c r="O939" s="46"/>
      <c r="P939" s="36"/>
      <c r="Q939" s="36"/>
    </row>
    <row r="940" spans="1:17" ht="14.2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46"/>
      <c r="O940" s="46"/>
      <c r="P940" s="36"/>
      <c r="Q940" s="36"/>
    </row>
    <row r="941" spans="1:17" ht="14.2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46"/>
      <c r="O941" s="46"/>
      <c r="P941" s="36"/>
      <c r="Q941" s="36"/>
    </row>
    <row r="942" spans="1:17" ht="14.2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46"/>
      <c r="O942" s="46"/>
      <c r="P942" s="36"/>
      <c r="Q942" s="36"/>
    </row>
    <row r="943" spans="1:17" ht="14.2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46"/>
      <c r="O943" s="46"/>
      <c r="P943" s="36"/>
      <c r="Q943" s="36"/>
    </row>
    <row r="944" spans="1:17" ht="14.2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46"/>
      <c r="O944" s="46"/>
      <c r="P944" s="36"/>
      <c r="Q944" s="36"/>
    </row>
    <row r="945" spans="1:17" ht="14.2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46"/>
      <c r="O945" s="46"/>
      <c r="P945" s="36"/>
      <c r="Q945" s="36"/>
    </row>
    <row r="946" spans="1:17" ht="14.2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46"/>
      <c r="O946" s="46"/>
      <c r="P946" s="36"/>
      <c r="Q946" s="36"/>
    </row>
    <row r="947" spans="1:17" ht="14.2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46"/>
      <c r="O947" s="46"/>
      <c r="P947" s="36"/>
      <c r="Q947" s="36"/>
    </row>
    <row r="948" spans="1:17" ht="14.2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46"/>
      <c r="O948" s="46"/>
      <c r="P948" s="36"/>
      <c r="Q948" s="36"/>
    </row>
    <row r="949" spans="1:17" ht="14.2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46"/>
      <c r="O949" s="46"/>
      <c r="P949" s="36"/>
      <c r="Q949" s="36"/>
    </row>
    <row r="950" spans="1:17" ht="14.2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46"/>
      <c r="O950" s="46"/>
      <c r="P950" s="36"/>
      <c r="Q950" s="36"/>
    </row>
    <row r="951" spans="1:17" ht="14.2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46"/>
      <c r="O951" s="46"/>
      <c r="P951" s="36"/>
      <c r="Q951" s="36"/>
    </row>
    <row r="952" spans="1:17" ht="14.2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46"/>
      <c r="O952" s="46"/>
      <c r="P952" s="36"/>
      <c r="Q952" s="36"/>
    </row>
    <row r="953" spans="1:17" ht="14.2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46"/>
      <c r="O953" s="46"/>
      <c r="P953" s="36"/>
      <c r="Q953" s="36"/>
    </row>
    <row r="954" spans="1:17" ht="14.2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46"/>
      <c r="O954" s="46"/>
      <c r="P954" s="36"/>
      <c r="Q954" s="36"/>
    </row>
    <row r="955" spans="1:17" ht="14.2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46"/>
      <c r="O955" s="46"/>
      <c r="P955" s="36"/>
      <c r="Q955" s="36"/>
    </row>
    <row r="956" spans="1:17" ht="14.2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46"/>
      <c r="O956" s="46"/>
      <c r="P956" s="36"/>
      <c r="Q956" s="36"/>
    </row>
    <row r="957" spans="1:17" ht="14.2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46"/>
      <c r="O957" s="46"/>
      <c r="P957" s="36"/>
      <c r="Q957" s="36"/>
    </row>
    <row r="958" spans="1:17" ht="14.2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46"/>
      <c r="O958" s="46"/>
      <c r="P958" s="36"/>
      <c r="Q958" s="36"/>
    </row>
    <row r="959" spans="1:17" ht="14.2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46"/>
      <c r="O959" s="46"/>
      <c r="P959" s="36"/>
      <c r="Q959" s="36"/>
    </row>
    <row r="960" spans="1:17" ht="14.2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46"/>
      <c r="O960" s="46"/>
      <c r="P960" s="36"/>
      <c r="Q960" s="36"/>
    </row>
    <row r="961" spans="1:17" ht="14.2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46"/>
      <c r="O961" s="46"/>
      <c r="P961" s="36"/>
      <c r="Q961" s="36"/>
    </row>
    <row r="962" spans="1:17" ht="14.2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46"/>
      <c r="O962" s="46"/>
      <c r="P962" s="36"/>
      <c r="Q962" s="36"/>
    </row>
    <row r="963" spans="1:17" ht="14.2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46"/>
      <c r="O963" s="46"/>
      <c r="P963" s="36"/>
      <c r="Q963" s="36"/>
    </row>
    <row r="964" spans="1:17" ht="14.2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46"/>
      <c r="O964" s="46"/>
      <c r="P964" s="36"/>
      <c r="Q964" s="36"/>
    </row>
    <row r="965" spans="1:17" ht="14.2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46"/>
      <c r="O965" s="46"/>
      <c r="P965" s="36"/>
      <c r="Q965" s="36"/>
    </row>
    <row r="966" spans="1:17" ht="14.2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46"/>
      <c r="O966" s="46"/>
      <c r="P966" s="36"/>
      <c r="Q966" s="36"/>
    </row>
    <row r="967" spans="1:17" ht="14.2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46"/>
      <c r="O967" s="46"/>
      <c r="P967" s="36"/>
      <c r="Q967" s="36"/>
    </row>
    <row r="968" spans="1:17" ht="14.2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46"/>
      <c r="O968" s="46"/>
      <c r="P968" s="36"/>
      <c r="Q968" s="36"/>
    </row>
    <row r="969" spans="1:17" ht="14.2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46"/>
      <c r="O969" s="46"/>
      <c r="P969" s="36"/>
      <c r="Q969" s="36"/>
    </row>
    <row r="970" spans="1:17" ht="14.2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46"/>
      <c r="O970" s="46"/>
      <c r="P970" s="36"/>
      <c r="Q970" s="36"/>
    </row>
    <row r="971" spans="1:17" ht="14.2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46"/>
      <c r="O971" s="46"/>
      <c r="P971" s="36"/>
      <c r="Q971" s="36"/>
    </row>
    <row r="972" spans="1:17" ht="14.2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46"/>
      <c r="O972" s="46"/>
      <c r="P972" s="36"/>
      <c r="Q972" s="36"/>
    </row>
    <row r="973" spans="1:17" ht="14.2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46"/>
      <c r="O973" s="46"/>
      <c r="P973" s="36"/>
      <c r="Q973" s="36"/>
    </row>
    <row r="974" spans="1:17" ht="14.2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46"/>
      <c r="O974" s="46"/>
      <c r="P974" s="36"/>
      <c r="Q974" s="36"/>
    </row>
    <row r="975" spans="1:17" ht="14.2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46"/>
      <c r="O975" s="46"/>
      <c r="P975" s="36"/>
      <c r="Q975" s="36"/>
    </row>
    <row r="976" spans="1:17" ht="14.2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46"/>
      <c r="O976" s="46"/>
      <c r="P976" s="36"/>
      <c r="Q976" s="36"/>
    </row>
    <row r="977" spans="1:17" ht="14.2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46"/>
      <c r="O977" s="46"/>
      <c r="P977" s="36"/>
      <c r="Q977" s="36"/>
    </row>
    <row r="978" spans="1:17" ht="14.2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46"/>
      <c r="O978" s="46"/>
      <c r="P978" s="36"/>
      <c r="Q978" s="36"/>
    </row>
    <row r="979" spans="1:17" ht="14.2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46"/>
      <c r="O979" s="46"/>
      <c r="P979" s="36"/>
      <c r="Q979" s="36"/>
    </row>
    <row r="980" spans="1:17" ht="14.2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46"/>
      <c r="O980" s="46"/>
      <c r="P980" s="36"/>
      <c r="Q980" s="36"/>
    </row>
    <row r="981" spans="1:17" ht="14.2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46"/>
      <c r="O981" s="46"/>
      <c r="P981" s="36"/>
      <c r="Q981" s="36"/>
    </row>
    <row r="982" spans="1:17" ht="14.2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46"/>
      <c r="O982" s="46"/>
      <c r="P982" s="36"/>
      <c r="Q982" s="36"/>
    </row>
    <row r="983" spans="1:17" ht="14.2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46"/>
      <c r="O983" s="46"/>
      <c r="P983" s="36"/>
      <c r="Q983" s="36"/>
    </row>
    <row r="984" spans="1:17" ht="14.2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46"/>
      <c r="O984" s="46"/>
      <c r="P984" s="36"/>
      <c r="Q984" s="36"/>
    </row>
    <row r="985" spans="1:17" ht="14.2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46"/>
      <c r="O985" s="46"/>
      <c r="P985" s="36"/>
      <c r="Q985" s="36"/>
    </row>
    <row r="986" spans="1:17" ht="14.2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46"/>
      <c r="O986" s="46"/>
      <c r="P986" s="36"/>
      <c r="Q986" s="36"/>
    </row>
    <row r="987" spans="1:17" ht="14.2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46"/>
      <c r="O987" s="46"/>
      <c r="P987" s="36"/>
      <c r="Q987" s="36"/>
    </row>
    <row r="988" spans="1:17" ht="14.2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46"/>
      <c r="O988" s="46"/>
      <c r="P988" s="36"/>
      <c r="Q988" s="36"/>
    </row>
    <row r="989" spans="1:17" ht="14.2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46"/>
      <c r="O989" s="46"/>
      <c r="P989" s="36"/>
      <c r="Q989" s="36"/>
    </row>
    <row r="990" spans="1:17" ht="14.2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46"/>
      <c r="O990" s="46"/>
      <c r="P990" s="36"/>
      <c r="Q990" s="36"/>
    </row>
    <row r="991" spans="1:17" ht="14.2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46"/>
      <c r="O991" s="46"/>
      <c r="P991" s="36"/>
      <c r="Q991" s="36"/>
    </row>
    <row r="992" spans="1:17" ht="14.2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46"/>
      <c r="O992" s="46"/>
      <c r="P992" s="36"/>
      <c r="Q992" s="36"/>
    </row>
    <row r="993" spans="1:17" ht="14.2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46"/>
      <c r="O993" s="46"/>
      <c r="P993" s="36"/>
      <c r="Q993" s="36"/>
    </row>
    <row r="994" spans="1:17" ht="14.2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46"/>
      <c r="O994" s="46"/>
      <c r="P994" s="36"/>
      <c r="Q994" s="36"/>
    </row>
    <row r="995" spans="1:17" ht="14.2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46"/>
      <c r="O995" s="46"/>
      <c r="P995" s="36"/>
      <c r="Q995" s="36"/>
    </row>
    <row r="996" spans="1:17" ht="14.2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46"/>
      <c r="O996" s="46"/>
      <c r="P996" s="36"/>
      <c r="Q996" s="36"/>
    </row>
    <row r="997" spans="1:17" ht="14.2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46"/>
      <c r="O997" s="46"/>
      <c r="P997" s="36"/>
      <c r="Q997" s="36"/>
    </row>
    <row r="998" spans="1:17" ht="14.2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46"/>
      <c r="O998" s="46"/>
      <c r="P998" s="36"/>
      <c r="Q998" s="36"/>
    </row>
    <row r="999" spans="1:17" ht="14.2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46"/>
      <c r="O999" s="46"/>
      <c r="P999" s="36"/>
      <c r="Q999" s="36"/>
    </row>
    <row r="1000" spans="1:17" ht="14.25" customHeight="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46"/>
      <c r="O1000" s="46"/>
      <c r="P1000" s="36"/>
      <c r="Q1000" s="36"/>
    </row>
  </sheetData>
  <mergeCells count="2">
    <mergeCell ref="C1:J1"/>
    <mergeCell ref="A3:A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H15" sqref="H15"/>
    </sheetView>
  </sheetViews>
  <sheetFormatPr defaultColWidth="14.42578125" defaultRowHeight="15" customHeight="1" x14ac:dyDescent="0.25"/>
  <cols>
    <col min="1" max="1" width="13.7109375" customWidth="1"/>
    <col min="2" max="2" width="17.7109375" customWidth="1"/>
    <col min="3" max="3" width="23.28515625" bestFit="1" customWidth="1"/>
    <col min="4" max="4" width="20.5703125" customWidth="1"/>
    <col min="5" max="5" width="15.7109375" customWidth="1"/>
    <col min="6" max="6" width="10.85546875" customWidth="1"/>
    <col min="7" max="7" width="21.42578125" customWidth="1"/>
    <col min="8" max="8" width="18.42578125" customWidth="1"/>
    <col min="9" max="9" width="10.85546875" customWidth="1"/>
    <col min="10" max="26" width="8.7109375" customWidth="1"/>
  </cols>
  <sheetData>
    <row r="1" spans="1:9" ht="14.25" customHeight="1" x14ac:dyDescent="0.25">
      <c r="A1" s="54" t="s">
        <v>1352</v>
      </c>
      <c r="B1" s="55" t="s">
        <v>1353</v>
      </c>
      <c r="C1" s="55" t="s">
        <v>1354</v>
      </c>
      <c r="D1" s="55" t="s">
        <v>1355</v>
      </c>
      <c r="E1" s="56" t="s">
        <v>1356</v>
      </c>
      <c r="F1" s="36"/>
      <c r="G1" s="36"/>
      <c r="H1" s="36"/>
      <c r="I1" s="36"/>
    </row>
    <row r="2" spans="1:9" ht="14.25" customHeight="1" x14ac:dyDescent="0.25">
      <c r="A2" s="57" t="s">
        <v>1357</v>
      </c>
      <c r="B2" s="58" t="s">
        <v>1358</v>
      </c>
      <c r="C2" s="58" t="s">
        <v>1359</v>
      </c>
      <c r="D2" s="58">
        <v>3.05</v>
      </c>
      <c r="E2" s="59">
        <v>10261</v>
      </c>
      <c r="F2" s="36"/>
      <c r="G2" s="36"/>
      <c r="H2" s="36"/>
      <c r="I2" s="36"/>
    </row>
    <row r="3" spans="1:9" ht="14.25" customHeight="1" x14ac:dyDescent="0.25">
      <c r="A3" s="60" t="s">
        <v>1360</v>
      </c>
      <c r="B3" s="61" t="s">
        <v>1361</v>
      </c>
      <c r="C3" s="61" t="s">
        <v>1362</v>
      </c>
      <c r="D3" s="61">
        <v>3.17</v>
      </c>
      <c r="E3" s="62">
        <v>11019</v>
      </c>
      <c r="F3" s="36"/>
      <c r="H3" s="46"/>
      <c r="I3" s="46"/>
    </row>
    <row r="4" spans="1:9" ht="14.25" customHeight="1" x14ac:dyDescent="0.25">
      <c r="A4" s="57" t="s">
        <v>1363</v>
      </c>
      <c r="B4" s="58" t="s">
        <v>1358</v>
      </c>
      <c r="C4" s="58" t="s">
        <v>1364</v>
      </c>
      <c r="D4" s="58">
        <v>3.25</v>
      </c>
      <c r="E4" s="59">
        <v>10259</v>
      </c>
      <c r="F4" s="36"/>
      <c r="G4" s="36"/>
      <c r="H4" s="36"/>
      <c r="I4" s="36"/>
    </row>
    <row r="5" spans="1:9" ht="14.25" customHeight="1" x14ac:dyDescent="0.3">
      <c r="A5" s="57" t="s">
        <v>1365</v>
      </c>
      <c r="B5" s="58" t="s">
        <v>1361</v>
      </c>
      <c r="C5" s="58" t="s">
        <v>1366</v>
      </c>
      <c r="D5" s="58">
        <v>11.61</v>
      </c>
      <c r="E5" s="59">
        <v>10249</v>
      </c>
      <c r="F5" s="63"/>
      <c r="G5" s="64" t="s">
        <v>1355</v>
      </c>
      <c r="H5" s="65">
        <v>148.33000000000001</v>
      </c>
    </row>
    <row r="6" spans="1:9" ht="14.25" customHeight="1" x14ac:dyDescent="0.3">
      <c r="A6" s="60" t="s">
        <v>1367</v>
      </c>
      <c r="B6" s="61" t="s">
        <v>1368</v>
      </c>
      <c r="C6" s="61" t="s">
        <v>1369</v>
      </c>
      <c r="D6" s="61">
        <v>13.97</v>
      </c>
      <c r="E6" s="62">
        <v>10256</v>
      </c>
      <c r="F6" s="63"/>
      <c r="G6" s="64" t="s">
        <v>1356</v>
      </c>
      <c r="H6" s="66">
        <f>INDEX($D$2:$E$24, MATCH($H$5, $D$2:$D$24, 0), MATCH(G6, D1:E1, 0))</f>
        <v>10255</v>
      </c>
    </row>
    <row r="7" spans="1:9" ht="14.25" customHeight="1" x14ac:dyDescent="0.3">
      <c r="A7" s="60" t="s">
        <v>1370</v>
      </c>
      <c r="B7" s="61" t="s">
        <v>1371</v>
      </c>
      <c r="C7" s="61" t="s">
        <v>1372</v>
      </c>
      <c r="D7" s="61">
        <v>22.98</v>
      </c>
      <c r="E7" s="62">
        <v>10254</v>
      </c>
      <c r="H7" s="67"/>
    </row>
    <row r="8" spans="1:9" ht="14.25" customHeight="1" x14ac:dyDescent="0.3">
      <c r="A8" s="60" t="s">
        <v>1373</v>
      </c>
      <c r="B8" s="61" t="s">
        <v>1368</v>
      </c>
      <c r="C8" s="61" t="s">
        <v>1374</v>
      </c>
      <c r="D8" s="61">
        <v>25.73</v>
      </c>
      <c r="E8" s="62">
        <v>10266</v>
      </c>
      <c r="F8" s="36"/>
      <c r="G8" s="36"/>
      <c r="H8" s="67"/>
      <c r="I8" s="36"/>
    </row>
    <row r="9" spans="1:9" ht="14.25" customHeight="1" x14ac:dyDescent="0.3">
      <c r="A9" s="60" t="s">
        <v>1373</v>
      </c>
      <c r="B9" s="61" t="s">
        <v>1371</v>
      </c>
      <c r="C9" s="61" t="s">
        <v>1374</v>
      </c>
      <c r="D9" s="61">
        <v>32.380000000000003</v>
      </c>
      <c r="E9" s="62">
        <v>10248</v>
      </c>
      <c r="F9" s="36"/>
      <c r="G9" s="36"/>
      <c r="H9" s="67"/>
      <c r="I9" s="36"/>
    </row>
    <row r="10" spans="1:9" ht="14.25" customHeight="1" x14ac:dyDescent="0.3">
      <c r="A10" s="57" t="s">
        <v>1375</v>
      </c>
      <c r="B10" s="58" t="s">
        <v>1368</v>
      </c>
      <c r="C10" s="58" t="s">
        <v>1376</v>
      </c>
      <c r="D10" s="58">
        <v>41.34</v>
      </c>
      <c r="E10" s="59">
        <v>10251</v>
      </c>
      <c r="F10" s="36"/>
      <c r="G10" s="64" t="s">
        <v>1356</v>
      </c>
      <c r="H10" s="65">
        <v>10251</v>
      </c>
      <c r="I10" s="36"/>
    </row>
    <row r="11" spans="1:9" ht="14.25" customHeight="1" x14ac:dyDescent="0.3">
      <c r="A11" s="60" t="s">
        <v>1377</v>
      </c>
      <c r="B11" s="61" t="s">
        <v>1378</v>
      </c>
      <c r="C11" s="61" t="s">
        <v>1379</v>
      </c>
      <c r="D11" s="61">
        <v>48.29</v>
      </c>
      <c r="E11" s="62">
        <v>10262</v>
      </c>
      <c r="F11" s="36"/>
      <c r="G11" s="64" t="s">
        <v>1355</v>
      </c>
      <c r="H11" s="66">
        <f>INDEX($D$2:$E$24, MATCH($H$10, $E$2:$E$24, 0), MATCH($G$11, $D$1:$E$1, 0))</f>
        <v>41.34</v>
      </c>
      <c r="I11" s="36"/>
    </row>
    <row r="12" spans="1:9" ht="14.25" customHeight="1" x14ac:dyDescent="0.25">
      <c r="A12" s="60" t="s">
        <v>1380</v>
      </c>
      <c r="B12" s="61" t="s">
        <v>1358</v>
      </c>
      <c r="C12" s="61" t="s">
        <v>1381</v>
      </c>
      <c r="D12" s="61">
        <v>51.3</v>
      </c>
      <c r="E12" s="62">
        <v>10252</v>
      </c>
      <c r="F12" s="36"/>
      <c r="G12" s="36"/>
      <c r="H12" s="36"/>
      <c r="I12" s="36"/>
    </row>
    <row r="13" spans="1:9" ht="14.25" customHeight="1" x14ac:dyDescent="0.25">
      <c r="A13" s="60" t="s">
        <v>1382</v>
      </c>
      <c r="B13" s="61" t="s">
        <v>1358</v>
      </c>
      <c r="C13" s="61" t="s">
        <v>1383</v>
      </c>
      <c r="D13" s="61">
        <v>55.09</v>
      </c>
      <c r="E13" s="62">
        <v>10260</v>
      </c>
      <c r="F13" s="36"/>
      <c r="G13" s="36"/>
      <c r="H13" s="36"/>
      <c r="I13" s="36"/>
    </row>
    <row r="14" spans="1:9" ht="14.25" customHeight="1" x14ac:dyDescent="0.25">
      <c r="A14" s="57" t="s">
        <v>1384</v>
      </c>
      <c r="B14" s="58" t="s">
        <v>1368</v>
      </c>
      <c r="C14" s="58" t="s">
        <v>1385</v>
      </c>
      <c r="D14" s="58">
        <v>58.17</v>
      </c>
      <c r="E14" s="59">
        <v>10253</v>
      </c>
      <c r="F14" s="36"/>
      <c r="G14" s="36"/>
      <c r="H14" s="36"/>
      <c r="I14" s="36"/>
    </row>
    <row r="15" spans="1:9" ht="14.25" customHeight="1" x14ac:dyDescent="0.25">
      <c r="A15" s="60" t="s">
        <v>1384</v>
      </c>
      <c r="B15" s="61" t="s">
        <v>1358</v>
      </c>
      <c r="C15" s="61" t="s">
        <v>1385</v>
      </c>
      <c r="D15" s="61">
        <v>65.83</v>
      </c>
      <c r="E15" s="62">
        <v>10250</v>
      </c>
      <c r="F15" s="36"/>
      <c r="G15" s="36" t="s">
        <v>1386</v>
      </c>
      <c r="H15" s="36"/>
      <c r="I15" s="36"/>
    </row>
    <row r="16" spans="1:9" ht="14.25" customHeight="1" x14ac:dyDescent="0.25">
      <c r="A16" s="60" t="s">
        <v>1387</v>
      </c>
      <c r="B16" s="61" t="s">
        <v>1378</v>
      </c>
      <c r="C16" s="61" t="s">
        <v>1388</v>
      </c>
      <c r="D16" s="61">
        <v>66.290000000000006</v>
      </c>
      <c r="E16" s="62">
        <v>10268</v>
      </c>
      <c r="F16" s="36"/>
      <c r="G16" s="36"/>
      <c r="H16" s="36"/>
      <c r="I16" s="36"/>
    </row>
    <row r="17" spans="1:9" ht="14.25" customHeight="1" x14ac:dyDescent="0.25">
      <c r="A17" s="57" t="s">
        <v>1389</v>
      </c>
      <c r="B17" s="58" t="s">
        <v>1390</v>
      </c>
      <c r="C17" s="58" t="s">
        <v>1391</v>
      </c>
      <c r="D17" s="58">
        <v>79.459999999999994</v>
      </c>
      <c r="E17" s="59">
        <v>11008</v>
      </c>
      <c r="F17" s="36"/>
      <c r="G17" s="36" t="s">
        <v>1392</v>
      </c>
      <c r="H17" s="36"/>
      <c r="I17" s="36"/>
    </row>
    <row r="18" spans="1:9" ht="14.25" customHeight="1" x14ac:dyDescent="0.25">
      <c r="A18" s="57" t="s">
        <v>1393</v>
      </c>
      <c r="B18" s="58" t="s">
        <v>1358</v>
      </c>
      <c r="C18" s="58" t="s">
        <v>1394</v>
      </c>
      <c r="D18" s="58">
        <v>81.91</v>
      </c>
      <c r="E18" s="59">
        <v>10257</v>
      </c>
      <c r="F18" s="36"/>
      <c r="G18" s="36"/>
      <c r="H18" s="36"/>
      <c r="I18" s="36"/>
    </row>
    <row r="19" spans="1:9" ht="14.25" customHeight="1" x14ac:dyDescent="0.25">
      <c r="A19" s="60" t="s">
        <v>1377</v>
      </c>
      <c r="B19" s="61" t="s">
        <v>1361</v>
      </c>
      <c r="C19" s="61" t="s">
        <v>1379</v>
      </c>
      <c r="D19" s="61">
        <v>98.03</v>
      </c>
      <c r="E19" s="62">
        <v>10272</v>
      </c>
      <c r="F19" s="36"/>
      <c r="G19" s="36"/>
      <c r="H19" s="36"/>
      <c r="I19" s="36"/>
    </row>
    <row r="20" spans="1:9" ht="14.25" customHeight="1" x14ac:dyDescent="0.25">
      <c r="A20" s="57" t="s">
        <v>1373</v>
      </c>
      <c r="B20" s="58" t="s">
        <v>1395</v>
      </c>
      <c r="C20" s="58" t="s">
        <v>1374</v>
      </c>
      <c r="D20" s="58">
        <v>136.54</v>
      </c>
      <c r="E20" s="59">
        <v>10270</v>
      </c>
      <c r="F20" s="36"/>
      <c r="G20" s="36"/>
      <c r="H20" s="36"/>
      <c r="I20" s="36"/>
    </row>
    <row r="21" spans="1:9" ht="14.25" customHeight="1" x14ac:dyDescent="0.25">
      <c r="A21" s="60" t="s">
        <v>1389</v>
      </c>
      <c r="B21" s="61" t="s">
        <v>1395</v>
      </c>
      <c r="C21" s="61" t="s">
        <v>1391</v>
      </c>
      <c r="D21" s="61">
        <v>140.51</v>
      </c>
      <c r="E21" s="62">
        <v>10258</v>
      </c>
      <c r="F21" s="36"/>
      <c r="G21" s="36"/>
      <c r="H21" s="36"/>
      <c r="I21" s="36"/>
    </row>
    <row r="22" spans="1:9" ht="14.25" customHeight="1" x14ac:dyDescent="0.25">
      <c r="A22" s="57" t="s">
        <v>1389</v>
      </c>
      <c r="B22" s="58" t="s">
        <v>1396</v>
      </c>
      <c r="C22" s="58" t="s">
        <v>1391</v>
      </c>
      <c r="D22" s="58">
        <v>146.06</v>
      </c>
      <c r="E22" s="59">
        <v>10263</v>
      </c>
      <c r="F22" s="36"/>
      <c r="G22" s="36"/>
      <c r="H22" s="36"/>
      <c r="I22" s="36"/>
    </row>
    <row r="23" spans="1:9" ht="14.25" customHeight="1" x14ac:dyDescent="0.25">
      <c r="A23" s="57" t="s">
        <v>1397</v>
      </c>
      <c r="B23" s="58" t="s">
        <v>1396</v>
      </c>
      <c r="C23" s="58" t="s">
        <v>1398</v>
      </c>
      <c r="D23" s="58">
        <v>148.33000000000001</v>
      </c>
      <c r="E23" s="59">
        <v>10255</v>
      </c>
      <c r="F23" s="36"/>
      <c r="G23" s="36"/>
      <c r="H23" s="36"/>
      <c r="I23" s="36"/>
    </row>
    <row r="24" spans="1:9" ht="14.25" customHeight="1" x14ac:dyDescent="0.25">
      <c r="A24" s="57" t="s">
        <v>1399</v>
      </c>
      <c r="B24" s="58" t="s">
        <v>1358</v>
      </c>
      <c r="C24" s="58" t="s">
        <v>1400</v>
      </c>
      <c r="D24" s="58">
        <v>208.58</v>
      </c>
      <c r="E24" s="59">
        <v>10267</v>
      </c>
      <c r="F24" s="36"/>
      <c r="G24" s="36"/>
      <c r="H24" s="36"/>
      <c r="I24" s="36"/>
    </row>
    <row r="25" spans="1:9" ht="14.25" customHeight="1" x14ac:dyDescent="0.25">
      <c r="A25" s="36"/>
      <c r="B25" s="36"/>
      <c r="C25" s="36"/>
      <c r="D25" s="36"/>
      <c r="E25" s="36"/>
      <c r="F25" s="36"/>
      <c r="G25" s="36"/>
      <c r="H25" s="36"/>
      <c r="I25" s="36"/>
    </row>
    <row r="26" spans="1:9" ht="14.25" customHeight="1" x14ac:dyDescent="0.25">
      <c r="A26" s="36"/>
      <c r="B26" s="36"/>
      <c r="C26" s="36"/>
      <c r="D26" s="36"/>
      <c r="E26" s="36"/>
      <c r="F26" s="36"/>
      <c r="G26" s="36"/>
      <c r="H26" s="36"/>
      <c r="I26" s="36"/>
    </row>
    <row r="27" spans="1:9" ht="14.25" customHeight="1" x14ac:dyDescent="0.25">
      <c r="A27" s="36"/>
      <c r="B27" s="36"/>
      <c r="C27" s="36"/>
      <c r="D27" s="36"/>
      <c r="E27" s="36"/>
      <c r="F27" s="36"/>
      <c r="G27" s="36"/>
      <c r="H27" s="36"/>
      <c r="I27" s="36"/>
    </row>
    <row r="28" spans="1:9" ht="14.25" customHeight="1" x14ac:dyDescent="0.25">
      <c r="A28" s="36"/>
      <c r="B28" s="36"/>
      <c r="C28" s="36"/>
      <c r="D28" s="36"/>
      <c r="E28" s="36"/>
      <c r="F28" s="36"/>
      <c r="G28" s="36"/>
      <c r="H28" s="36"/>
      <c r="I28" s="36"/>
    </row>
    <row r="29" spans="1:9" ht="14.25" customHeight="1" x14ac:dyDescent="0.25">
      <c r="A29" s="36"/>
      <c r="B29" s="36"/>
      <c r="C29" s="36"/>
      <c r="D29" s="36"/>
      <c r="E29" s="36"/>
      <c r="F29" s="36"/>
      <c r="G29" s="36"/>
      <c r="H29" s="36"/>
      <c r="I29" s="36"/>
    </row>
    <row r="30" spans="1:9" ht="14.25" customHeight="1" x14ac:dyDescent="0.25">
      <c r="A30" s="36"/>
      <c r="B30" s="36"/>
      <c r="C30" s="36"/>
      <c r="D30" s="36"/>
      <c r="E30" s="36"/>
      <c r="F30" s="36"/>
      <c r="G30" s="36"/>
      <c r="H30" s="36"/>
      <c r="I30" s="36"/>
    </row>
    <row r="31" spans="1:9" ht="14.25" customHeight="1" x14ac:dyDescent="0.25">
      <c r="A31" s="36"/>
      <c r="B31" s="36"/>
      <c r="C31" s="36"/>
      <c r="D31" s="36"/>
      <c r="E31" s="36"/>
      <c r="F31" s="36"/>
      <c r="G31" s="36"/>
      <c r="H31" s="36"/>
      <c r="I31" s="36"/>
    </row>
    <row r="32" spans="1:9" ht="14.25" customHeight="1" x14ac:dyDescent="0.25">
      <c r="A32" s="36"/>
      <c r="B32" s="36"/>
      <c r="C32" s="36"/>
      <c r="D32" s="36"/>
      <c r="E32" s="36"/>
      <c r="F32" s="36"/>
      <c r="G32" s="36"/>
      <c r="H32" s="36"/>
      <c r="I32" s="36"/>
    </row>
    <row r="33" spans="1:9" ht="14.2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</row>
    <row r="34" spans="1:9" ht="14.25" customHeight="1" x14ac:dyDescent="0.25">
      <c r="A34" s="36"/>
      <c r="B34" s="36"/>
      <c r="C34" s="36"/>
      <c r="D34" s="36"/>
      <c r="E34" s="36"/>
      <c r="F34" s="36"/>
      <c r="G34" s="36"/>
      <c r="H34" s="36"/>
      <c r="I34" s="36"/>
    </row>
    <row r="35" spans="1:9" ht="14.25" customHeight="1" x14ac:dyDescent="0.25">
      <c r="A35" s="36"/>
      <c r="B35" s="36"/>
      <c r="C35" s="36"/>
      <c r="D35" s="36"/>
      <c r="E35" s="36"/>
      <c r="F35" s="36"/>
      <c r="G35" s="36"/>
      <c r="H35" s="36"/>
      <c r="I35" s="36"/>
    </row>
    <row r="36" spans="1:9" ht="14.2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</row>
    <row r="37" spans="1:9" ht="14.2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</row>
    <row r="38" spans="1:9" ht="14.25" customHeight="1" x14ac:dyDescent="0.25">
      <c r="A38" s="36"/>
      <c r="B38" s="36"/>
      <c r="C38" s="36"/>
      <c r="D38" s="36"/>
      <c r="E38" s="36"/>
      <c r="F38" s="36"/>
      <c r="G38" s="36"/>
      <c r="H38" s="36"/>
      <c r="I38" s="36"/>
    </row>
    <row r="39" spans="1:9" ht="14.2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</row>
    <row r="40" spans="1:9" ht="14.2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</row>
    <row r="41" spans="1:9" ht="14.2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</row>
    <row r="42" spans="1:9" ht="14.25" customHeight="1" x14ac:dyDescent="0.25">
      <c r="A42" s="36"/>
      <c r="B42" s="36"/>
      <c r="C42" s="36"/>
      <c r="D42" s="36"/>
      <c r="E42" s="36"/>
      <c r="F42" s="36"/>
      <c r="G42" s="36"/>
      <c r="H42" s="36"/>
      <c r="I42" s="36"/>
    </row>
    <row r="43" spans="1:9" ht="14.25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</row>
    <row r="44" spans="1:9" ht="14.2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</row>
    <row r="45" spans="1:9" ht="14.2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</row>
    <row r="46" spans="1:9" ht="14.2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</row>
    <row r="47" spans="1:9" ht="14.2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</row>
    <row r="48" spans="1:9" ht="14.2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</row>
    <row r="49" spans="1:9" ht="14.25" customHeight="1" x14ac:dyDescent="0.25">
      <c r="A49" s="36"/>
      <c r="B49" s="36"/>
      <c r="C49" s="36"/>
      <c r="D49" s="36"/>
      <c r="E49" s="36"/>
      <c r="F49" s="36"/>
      <c r="G49" s="36"/>
      <c r="H49" s="36"/>
      <c r="I49" s="36"/>
    </row>
    <row r="50" spans="1:9" ht="14.2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</row>
    <row r="51" spans="1:9" ht="14.2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</row>
    <row r="52" spans="1:9" ht="14.2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</row>
    <row r="53" spans="1:9" ht="14.2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</row>
    <row r="54" spans="1:9" ht="14.2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</row>
    <row r="55" spans="1:9" ht="14.2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</row>
    <row r="56" spans="1:9" ht="14.2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</row>
    <row r="57" spans="1:9" ht="14.2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</row>
    <row r="58" spans="1:9" ht="14.2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</row>
    <row r="59" spans="1:9" ht="14.2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</row>
    <row r="60" spans="1:9" ht="14.2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</row>
    <row r="61" spans="1:9" ht="14.2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</row>
    <row r="62" spans="1:9" ht="14.2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</row>
    <row r="63" spans="1:9" ht="14.2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</row>
    <row r="64" spans="1:9" ht="14.2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</row>
    <row r="65" spans="1:9" ht="14.2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</row>
    <row r="66" spans="1:9" ht="14.2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</row>
    <row r="67" spans="1:9" ht="14.2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</row>
    <row r="68" spans="1:9" ht="14.2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</row>
    <row r="69" spans="1:9" ht="14.2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</row>
    <row r="70" spans="1:9" ht="14.2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</row>
    <row r="71" spans="1:9" ht="14.2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</row>
    <row r="72" spans="1:9" ht="14.2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</row>
    <row r="73" spans="1:9" ht="14.2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</row>
    <row r="74" spans="1:9" ht="14.2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</row>
    <row r="75" spans="1:9" ht="14.2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</row>
    <row r="76" spans="1:9" ht="14.2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</row>
    <row r="77" spans="1:9" ht="14.2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</row>
    <row r="78" spans="1:9" ht="14.2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</row>
    <row r="79" spans="1:9" ht="14.2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</row>
    <row r="80" spans="1:9" ht="14.2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</row>
    <row r="81" spans="1:9" ht="14.2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</row>
    <row r="82" spans="1:9" ht="14.2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</row>
    <row r="83" spans="1:9" ht="14.2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</row>
    <row r="84" spans="1:9" ht="14.2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</row>
    <row r="85" spans="1:9" ht="14.2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</row>
    <row r="86" spans="1:9" ht="14.2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</row>
    <row r="87" spans="1:9" ht="14.2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</row>
    <row r="88" spans="1:9" ht="14.2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</row>
    <row r="89" spans="1:9" ht="14.2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</row>
    <row r="90" spans="1:9" ht="14.2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</row>
    <row r="91" spans="1:9" ht="14.2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</row>
    <row r="92" spans="1:9" ht="14.2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</row>
    <row r="93" spans="1:9" ht="14.2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</row>
    <row r="94" spans="1:9" ht="14.2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</row>
    <row r="95" spans="1:9" ht="14.2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</row>
    <row r="96" spans="1:9" ht="14.2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</row>
    <row r="97" spans="1:9" ht="14.2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</row>
    <row r="98" spans="1:9" ht="14.2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</row>
    <row r="99" spans="1:9" ht="14.2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</row>
    <row r="100" spans="1:9" ht="14.2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</row>
    <row r="101" spans="1:9" ht="14.2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</row>
    <row r="102" spans="1:9" ht="14.2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</row>
    <row r="103" spans="1:9" ht="14.2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</row>
    <row r="104" spans="1:9" ht="14.2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</row>
    <row r="105" spans="1:9" ht="14.2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</row>
    <row r="106" spans="1:9" ht="14.2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</row>
    <row r="107" spans="1:9" ht="14.2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</row>
    <row r="108" spans="1:9" ht="14.2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</row>
    <row r="109" spans="1:9" ht="14.2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</row>
    <row r="110" spans="1:9" ht="14.2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</row>
    <row r="111" spans="1:9" ht="14.2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</row>
    <row r="112" spans="1:9" ht="14.2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</row>
    <row r="113" spans="1:9" ht="14.2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</row>
    <row r="114" spans="1:9" ht="14.2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</row>
    <row r="115" spans="1:9" ht="14.2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</row>
    <row r="116" spans="1:9" ht="14.2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</row>
    <row r="117" spans="1:9" ht="14.2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</row>
    <row r="118" spans="1:9" ht="14.2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</row>
    <row r="119" spans="1:9" ht="14.2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</row>
    <row r="120" spans="1:9" ht="14.2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</row>
    <row r="121" spans="1:9" ht="14.2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</row>
    <row r="122" spans="1:9" ht="14.2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</row>
    <row r="123" spans="1:9" ht="14.2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</row>
    <row r="124" spans="1:9" ht="14.2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</row>
    <row r="125" spans="1:9" ht="14.2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</row>
    <row r="126" spans="1:9" ht="14.2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</row>
    <row r="127" spans="1:9" ht="14.2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</row>
    <row r="128" spans="1:9" ht="14.2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</row>
    <row r="129" spans="1:9" ht="14.2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</row>
    <row r="130" spans="1:9" ht="14.2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</row>
    <row r="131" spans="1:9" ht="14.2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</row>
    <row r="132" spans="1:9" ht="14.2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</row>
    <row r="133" spans="1:9" ht="14.2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</row>
    <row r="134" spans="1:9" ht="14.2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</row>
    <row r="135" spans="1:9" ht="14.2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</row>
    <row r="136" spans="1:9" ht="14.2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</row>
    <row r="137" spans="1:9" ht="14.2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</row>
    <row r="138" spans="1:9" ht="14.2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</row>
    <row r="139" spans="1:9" ht="14.2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</row>
    <row r="140" spans="1:9" ht="14.2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</row>
    <row r="141" spans="1:9" ht="14.2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</row>
    <row r="142" spans="1:9" ht="14.2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</row>
    <row r="143" spans="1:9" ht="14.2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</row>
    <row r="144" spans="1:9" ht="14.2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</row>
    <row r="145" spans="1:9" ht="14.2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</row>
    <row r="146" spans="1:9" ht="14.2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</row>
    <row r="147" spans="1:9" ht="14.2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</row>
    <row r="148" spans="1:9" ht="14.2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</row>
    <row r="149" spans="1:9" ht="14.2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</row>
    <row r="150" spans="1:9" ht="14.2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</row>
    <row r="151" spans="1:9" ht="14.2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</row>
    <row r="152" spans="1:9" ht="14.2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</row>
    <row r="153" spans="1:9" ht="14.2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</row>
    <row r="154" spans="1:9" ht="14.2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</row>
    <row r="155" spans="1:9" ht="14.2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</row>
    <row r="156" spans="1:9" ht="14.2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</row>
    <row r="157" spans="1:9" ht="14.2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</row>
    <row r="158" spans="1:9" ht="14.2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</row>
    <row r="159" spans="1:9" ht="14.2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</row>
    <row r="160" spans="1:9" ht="14.2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</row>
    <row r="161" spans="1:9" ht="14.2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</row>
    <row r="162" spans="1:9" ht="14.2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</row>
    <row r="163" spans="1:9" ht="14.2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</row>
    <row r="164" spans="1:9" ht="14.2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</row>
    <row r="165" spans="1:9" ht="14.2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</row>
    <row r="166" spans="1:9" ht="14.2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</row>
    <row r="167" spans="1:9" ht="14.2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</row>
    <row r="168" spans="1:9" ht="14.2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</row>
    <row r="169" spans="1:9" ht="14.2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</row>
    <row r="170" spans="1:9" ht="14.2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</row>
    <row r="171" spans="1:9" ht="14.2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</row>
    <row r="172" spans="1:9" ht="14.2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</row>
    <row r="173" spans="1:9" ht="14.2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</row>
    <row r="174" spans="1:9" ht="14.2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</row>
    <row r="175" spans="1:9" ht="14.2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</row>
    <row r="176" spans="1:9" ht="14.2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</row>
    <row r="177" spans="1:9" ht="14.2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</row>
    <row r="178" spans="1:9" ht="14.2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</row>
    <row r="179" spans="1:9" ht="14.2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</row>
    <row r="180" spans="1:9" ht="14.2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</row>
    <row r="181" spans="1:9" ht="14.2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</row>
    <row r="182" spans="1:9" ht="14.2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</row>
    <row r="183" spans="1:9" ht="14.2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</row>
    <row r="184" spans="1:9" ht="14.2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</row>
    <row r="185" spans="1:9" ht="14.2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</row>
    <row r="186" spans="1:9" ht="14.2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</row>
    <row r="187" spans="1:9" ht="14.2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</row>
    <row r="188" spans="1:9" ht="14.2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</row>
    <row r="189" spans="1:9" ht="14.2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</row>
    <row r="190" spans="1:9" ht="14.2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</row>
    <row r="191" spans="1:9" ht="14.2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</row>
    <row r="192" spans="1:9" ht="14.2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</row>
    <row r="193" spans="1:9" ht="14.2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</row>
    <row r="194" spans="1:9" ht="14.2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</row>
    <row r="195" spans="1:9" ht="14.2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</row>
    <row r="196" spans="1:9" ht="14.2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</row>
    <row r="197" spans="1:9" ht="14.2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</row>
    <row r="198" spans="1:9" ht="14.2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</row>
    <row r="199" spans="1:9" ht="14.2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</row>
    <row r="200" spans="1:9" ht="14.2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</row>
    <row r="201" spans="1:9" ht="14.2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</row>
    <row r="202" spans="1:9" ht="14.2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</row>
    <row r="203" spans="1:9" ht="14.2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</row>
    <row r="204" spans="1:9" ht="14.2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</row>
    <row r="205" spans="1:9" ht="14.2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</row>
    <row r="206" spans="1:9" ht="14.2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</row>
    <row r="207" spans="1:9" ht="14.2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</row>
    <row r="208" spans="1:9" ht="14.2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</row>
    <row r="209" spans="1:9" ht="14.2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</row>
    <row r="210" spans="1:9" ht="14.2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</row>
    <row r="211" spans="1:9" ht="14.2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</row>
    <row r="212" spans="1:9" ht="14.2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</row>
    <row r="213" spans="1:9" ht="14.2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</row>
    <row r="214" spans="1:9" ht="14.2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</row>
    <row r="215" spans="1:9" ht="14.2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</row>
    <row r="216" spans="1:9" ht="14.2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</row>
    <row r="217" spans="1:9" ht="14.2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</row>
    <row r="218" spans="1:9" ht="14.2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</row>
    <row r="219" spans="1:9" ht="14.2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</row>
    <row r="220" spans="1:9" ht="14.2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</row>
    <row r="221" spans="1:9" ht="14.2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</row>
    <row r="222" spans="1:9" ht="14.2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</row>
    <row r="223" spans="1:9" ht="14.2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</row>
    <row r="224" spans="1:9" ht="14.2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</row>
    <row r="225" spans="1:9" ht="14.2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</row>
    <row r="226" spans="1:9" ht="14.2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</row>
    <row r="227" spans="1:9" ht="14.2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</row>
    <row r="228" spans="1:9" ht="14.2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</row>
    <row r="229" spans="1:9" ht="14.2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</row>
    <row r="230" spans="1:9" ht="14.2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</row>
    <row r="231" spans="1:9" ht="14.2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</row>
    <row r="232" spans="1:9" ht="14.2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</row>
    <row r="233" spans="1:9" ht="14.2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</row>
    <row r="234" spans="1:9" ht="14.2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</row>
    <row r="235" spans="1:9" ht="14.2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</row>
    <row r="236" spans="1:9" ht="14.2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</row>
    <row r="237" spans="1:9" ht="14.2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</row>
    <row r="238" spans="1:9" ht="14.2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</row>
    <row r="239" spans="1:9" ht="14.2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</row>
    <row r="240" spans="1:9" ht="14.2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</row>
    <row r="241" spans="1:9" ht="14.2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</row>
    <row r="242" spans="1:9" ht="14.2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</row>
    <row r="243" spans="1:9" ht="14.2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</row>
    <row r="244" spans="1:9" ht="14.2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</row>
    <row r="245" spans="1:9" ht="14.2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</row>
    <row r="246" spans="1:9" ht="14.2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</row>
    <row r="247" spans="1:9" ht="14.2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</row>
    <row r="248" spans="1:9" ht="14.2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</row>
    <row r="249" spans="1:9" ht="14.2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</row>
    <row r="250" spans="1:9" ht="14.2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</row>
    <row r="251" spans="1:9" ht="14.2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</row>
    <row r="252" spans="1:9" ht="14.2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</row>
    <row r="253" spans="1:9" ht="14.2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</row>
    <row r="254" spans="1:9" ht="14.2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</row>
    <row r="255" spans="1:9" ht="14.2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</row>
    <row r="256" spans="1:9" ht="14.2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</row>
    <row r="257" spans="1:9" ht="14.2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</row>
    <row r="258" spans="1:9" ht="14.2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</row>
    <row r="259" spans="1:9" ht="14.2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</row>
    <row r="260" spans="1:9" ht="14.2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</row>
    <row r="261" spans="1:9" ht="14.2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</row>
    <row r="262" spans="1:9" ht="14.2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</row>
    <row r="263" spans="1:9" ht="14.2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</row>
    <row r="264" spans="1:9" ht="14.2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</row>
    <row r="265" spans="1:9" ht="14.2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</row>
    <row r="266" spans="1:9" ht="14.2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</row>
    <row r="267" spans="1:9" ht="14.2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</row>
    <row r="268" spans="1:9" ht="14.2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</row>
    <row r="269" spans="1:9" ht="14.2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</row>
    <row r="270" spans="1:9" ht="14.2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</row>
    <row r="271" spans="1:9" ht="14.2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</row>
    <row r="272" spans="1:9" ht="14.2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</row>
    <row r="273" spans="1:9" ht="14.2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</row>
    <row r="274" spans="1:9" ht="14.2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</row>
    <row r="275" spans="1:9" ht="14.2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</row>
    <row r="276" spans="1:9" ht="14.2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</row>
    <row r="277" spans="1:9" ht="14.2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</row>
    <row r="278" spans="1:9" ht="14.2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</row>
    <row r="279" spans="1:9" ht="14.2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</row>
    <row r="280" spans="1:9" ht="14.2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</row>
    <row r="281" spans="1:9" ht="14.2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</row>
    <row r="282" spans="1:9" ht="14.2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</row>
    <row r="283" spans="1:9" ht="14.2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</row>
    <row r="284" spans="1:9" ht="14.2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</row>
    <row r="285" spans="1:9" ht="14.2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</row>
    <row r="286" spans="1:9" ht="14.2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</row>
    <row r="287" spans="1:9" ht="14.2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</row>
    <row r="288" spans="1:9" ht="14.2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</row>
    <row r="289" spans="1:9" ht="14.2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</row>
    <row r="290" spans="1:9" ht="14.2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</row>
    <row r="291" spans="1:9" ht="14.2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</row>
    <row r="292" spans="1:9" ht="14.2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</row>
    <row r="293" spans="1:9" ht="14.2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</row>
    <row r="294" spans="1:9" ht="14.2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</row>
    <row r="295" spans="1:9" ht="14.2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</row>
    <row r="296" spans="1:9" ht="14.2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</row>
    <row r="297" spans="1:9" ht="14.2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</row>
    <row r="298" spans="1:9" ht="14.2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</row>
    <row r="299" spans="1:9" ht="14.2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</row>
    <row r="300" spans="1:9" ht="14.2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</row>
    <row r="301" spans="1:9" ht="14.2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</row>
    <row r="302" spans="1:9" ht="14.2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</row>
    <row r="303" spans="1:9" ht="14.2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</row>
    <row r="304" spans="1:9" ht="14.2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</row>
    <row r="305" spans="1:9" ht="14.2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</row>
    <row r="306" spans="1:9" ht="14.2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</row>
    <row r="307" spans="1:9" ht="14.2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</row>
    <row r="308" spans="1:9" ht="14.2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</row>
    <row r="309" spans="1:9" ht="14.2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</row>
    <row r="310" spans="1:9" ht="14.2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</row>
    <row r="311" spans="1:9" ht="14.2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</row>
    <row r="312" spans="1:9" ht="14.2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</row>
    <row r="313" spans="1:9" ht="14.2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</row>
    <row r="314" spans="1:9" ht="14.2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</row>
    <row r="315" spans="1:9" ht="14.2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</row>
    <row r="316" spans="1:9" ht="14.2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</row>
    <row r="317" spans="1:9" ht="14.2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</row>
    <row r="318" spans="1:9" ht="14.2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</row>
    <row r="319" spans="1:9" ht="14.2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</row>
    <row r="320" spans="1:9" ht="14.2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</row>
    <row r="321" spans="1:9" ht="14.2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</row>
    <row r="322" spans="1:9" ht="14.2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</row>
    <row r="323" spans="1:9" ht="14.2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</row>
    <row r="324" spans="1:9" ht="14.2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</row>
    <row r="325" spans="1:9" ht="14.2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</row>
    <row r="326" spans="1:9" ht="14.2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</row>
    <row r="327" spans="1:9" ht="14.2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</row>
    <row r="328" spans="1:9" ht="14.2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</row>
    <row r="329" spans="1:9" ht="14.2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</row>
    <row r="330" spans="1:9" ht="14.2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</row>
    <row r="331" spans="1:9" ht="14.2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</row>
    <row r="332" spans="1:9" ht="14.2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</row>
    <row r="333" spans="1:9" ht="14.2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</row>
    <row r="334" spans="1:9" ht="14.2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</row>
    <row r="335" spans="1:9" ht="14.2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</row>
    <row r="336" spans="1:9" ht="14.2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</row>
    <row r="337" spans="1:9" ht="14.2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</row>
    <row r="338" spans="1:9" ht="14.2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</row>
    <row r="339" spans="1:9" ht="14.2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</row>
    <row r="340" spans="1:9" ht="14.2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</row>
    <row r="341" spans="1:9" ht="14.2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</row>
    <row r="342" spans="1:9" ht="14.2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</row>
    <row r="343" spans="1:9" ht="14.2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</row>
    <row r="344" spans="1:9" ht="14.2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</row>
    <row r="345" spans="1:9" ht="14.2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</row>
    <row r="346" spans="1:9" ht="14.2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</row>
    <row r="347" spans="1:9" ht="14.2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</row>
    <row r="348" spans="1:9" ht="14.2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</row>
    <row r="349" spans="1:9" ht="14.2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</row>
    <row r="350" spans="1:9" ht="14.2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</row>
    <row r="351" spans="1:9" ht="14.2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</row>
    <row r="352" spans="1:9" ht="14.2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</row>
    <row r="353" spans="1:9" ht="14.2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</row>
    <row r="354" spans="1:9" ht="14.2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</row>
    <row r="355" spans="1:9" ht="14.2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</row>
    <row r="356" spans="1:9" ht="14.2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</row>
    <row r="357" spans="1:9" ht="14.2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</row>
    <row r="358" spans="1:9" ht="14.2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</row>
    <row r="359" spans="1:9" ht="14.2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</row>
    <row r="360" spans="1:9" ht="14.2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</row>
    <row r="361" spans="1:9" ht="14.2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</row>
    <row r="362" spans="1:9" ht="14.2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</row>
    <row r="363" spans="1:9" ht="14.2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</row>
    <row r="364" spans="1:9" ht="14.2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</row>
    <row r="365" spans="1:9" ht="14.2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</row>
    <row r="366" spans="1:9" ht="14.2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</row>
    <row r="367" spans="1:9" ht="14.2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</row>
    <row r="368" spans="1:9" ht="14.2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</row>
    <row r="369" spans="1:9" ht="14.2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</row>
    <row r="370" spans="1:9" ht="14.2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</row>
    <row r="371" spans="1:9" ht="14.2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</row>
    <row r="372" spans="1:9" ht="14.2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</row>
    <row r="373" spans="1:9" ht="14.2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</row>
    <row r="374" spans="1:9" ht="14.2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</row>
    <row r="375" spans="1:9" ht="14.2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</row>
    <row r="376" spans="1:9" ht="14.2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</row>
    <row r="377" spans="1:9" ht="14.2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</row>
    <row r="378" spans="1:9" ht="14.2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</row>
    <row r="379" spans="1:9" ht="14.2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</row>
    <row r="380" spans="1:9" ht="14.2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</row>
    <row r="381" spans="1:9" ht="14.2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</row>
    <row r="382" spans="1:9" ht="14.2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</row>
    <row r="383" spans="1:9" ht="14.2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</row>
    <row r="384" spans="1:9" ht="14.2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</row>
    <row r="385" spans="1:9" ht="14.2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</row>
    <row r="386" spans="1:9" ht="14.2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</row>
    <row r="387" spans="1:9" ht="14.2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</row>
    <row r="388" spans="1:9" ht="14.2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</row>
    <row r="389" spans="1:9" ht="14.2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</row>
    <row r="390" spans="1:9" ht="14.2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</row>
    <row r="391" spans="1:9" ht="14.2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</row>
    <row r="392" spans="1:9" ht="14.2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</row>
    <row r="393" spans="1:9" ht="14.2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</row>
    <row r="394" spans="1:9" ht="14.2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</row>
    <row r="395" spans="1:9" ht="14.2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</row>
    <row r="396" spans="1:9" ht="14.2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</row>
    <row r="397" spans="1:9" ht="14.2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</row>
    <row r="398" spans="1:9" ht="14.2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</row>
    <row r="399" spans="1:9" ht="14.2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</row>
    <row r="400" spans="1:9" ht="14.2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</row>
    <row r="401" spans="1:9" ht="14.2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</row>
    <row r="402" spans="1:9" ht="14.2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</row>
    <row r="403" spans="1:9" ht="14.2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</row>
    <row r="404" spans="1:9" ht="14.2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</row>
    <row r="405" spans="1:9" ht="14.2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</row>
    <row r="406" spans="1:9" ht="14.2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</row>
    <row r="407" spans="1:9" ht="14.2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</row>
    <row r="408" spans="1:9" ht="14.2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</row>
    <row r="409" spans="1:9" ht="14.2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</row>
    <row r="410" spans="1:9" ht="14.2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</row>
    <row r="411" spans="1:9" ht="14.2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</row>
    <row r="412" spans="1:9" ht="14.2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</row>
    <row r="413" spans="1:9" ht="14.2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</row>
    <row r="414" spans="1:9" ht="14.2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</row>
    <row r="415" spans="1:9" ht="14.2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</row>
    <row r="416" spans="1:9" ht="14.2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</row>
    <row r="417" spans="1:9" ht="14.2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</row>
    <row r="418" spans="1:9" ht="14.2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</row>
    <row r="419" spans="1:9" ht="14.2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</row>
    <row r="420" spans="1:9" ht="14.2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</row>
    <row r="421" spans="1:9" ht="14.2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</row>
    <row r="422" spans="1:9" ht="14.2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</row>
    <row r="423" spans="1:9" ht="14.2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</row>
    <row r="424" spans="1:9" ht="14.2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</row>
    <row r="425" spans="1:9" ht="14.2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</row>
    <row r="426" spans="1:9" ht="14.2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</row>
    <row r="427" spans="1:9" ht="14.2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</row>
    <row r="428" spans="1:9" ht="14.2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</row>
    <row r="429" spans="1:9" ht="14.2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</row>
    <row r="430" spans="1:9" ht="14.2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</row>
    <row r="431" spans="1:9" ht="14.2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</row>
    <row r="432" spans="1:9" ht="14.2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</row>
    <row r="433" spans="1:9" ht="14.2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</row>
    <row r="434" spans="1:9" ht="14.2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</row>
    <row r="435" spans="1:9" ht="14.2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</row>
    <row r="436" spans="1:9" ht="14.2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</row>
    <row r="437" spans="1:9" ht="14.2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</row>
    <row r="438" spans="1:9" ht="14.2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</row>
    <row r="439" spans="1:9" ht="14.2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</row>
    <row r="440" spans="1:9" ht="14.2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</row>
    <row r="441" spans="1:9" ht="14.2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</row>
    <row r="442" spans="1:9" ht="14.2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</row>
    <row r="443" spans="1:9" ht="14.2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</row>
    <row r="444" spans="1:9" ht="14.2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</row>
    <row r="445" spans="1:9" ht="14.2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</row>
    <row r="446" spans="1:9" ht="14.2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</row>
    <row r="447" spans="1:9" ht="14.2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</row>
    <row r="448" spans="1:9" ht="14.2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</row>
    <row r="449" spans="1:9" ht="14.2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</row>
    <row r="450" spans="1:9" ht="14.2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</row>
    <row r="451" spans="1:9" ht="14.2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</row>
    <row r="452" spans="1:9" ht="14.2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</row>
    <row r="453" spans="1:9" ht="14.2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</row>
    <row r="454" spans="1:9" ht="14.2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</row>
    <row r="455" spans="1:9" ht="14.2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</row>
    <row r="456" spans="1:9" ht="14.2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</row>
    <row r="457" spans="1:9" ht="14.2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</row>
    <row r="458" spans="1:9" ht="14.2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</row>
    <row r="459" spans="1:9" ht="14.2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</row>
    <row r="460" spans="1:9" ht="14.2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</row>
    <row r="461" spans="1:9" ht="14.2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</row>
    <row r="462" spans="1:9" ht="14.2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</row>
    <row r="463" spans="1:9" ht="14.2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</row>
    <row r="464" spans="1:9" ht="14.2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</row>
    <row r="465" spans="1:9" ht="14.2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</row>
    <row r="466" spans="1:9" ht="14.2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</row>
    <row r="467" spans="1:9" ht="14.2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</row>
    <row r="468" spans="1:9" ht="14.2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</row>
    <row r="469" spans="1:9" ht="14.2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</row>
    <row r="470" spans="1:9" ht="14.2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</row>
    <row r="471" spans="1:9" ht="14.2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</row>
    <row r="472" spans="1:9" ht="14.2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</row>
    <row r="473" spans="1:9" ht="14.2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</row>
    <row r="474" spans="1:9" ht="14.2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</row>
    <row r="475" spans="1:9" ht="14.2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</row>
    <row r="476" spans="1:9" ht="14.2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</row>
    <row r="477" spans="1:9" ht="14.2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</row>
    <row r="478" spans="1:9" ht="14.2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</row>
    <row r="479" spans="1:9" ht="14.2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</row>
    <row r="480" spans="1:9" ht="14.2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</row>
    <row r="481" spans="1:9" ht="14.2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</row>
    <row r="482" spans="1:9" ht="14.2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</row>
    <row r="483" spans="1:9" ht="14.2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</row>
    <row r="484" spans="1:9" ht="14.2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</row>
    <row r="485" spans="1:9" ht="14.2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</row>
    <row r="486" spans="1:9" ht="14.2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</row>
    <row r="487" spans="1:9" ht="14.2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</row>
    <row r="488" spans="1:9" ht="14.2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</row>
    <row r="489" spans="1:9" ht="14.2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</row>
    <row r="490" spans="1:9" ht="14.2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</row>
    <row r="491" spans="1:9" ht="14.2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</row>
    <row r="492" spans="1:9" ht="14.2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</row>
    <row r="493" spans="1:9" ht="14.2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</row>
    <row r="494" spans="1:9" ht="14.2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</row>
    <row r="495" spans="1:9" ht="14.2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</row>
    <row r="496" spans="1:9" ht="14.2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</row>
    <row r="497" spans="1:9" ht="14.2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</row>
    <row r="498" spans="1:9" ht="14.2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</row>
    <row r="499" spans="1:9" ht="14.2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</row>
    <row r="500" spans="1:9" ht="14.2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</row>
    <row r="501" spans="1:9" ht="14.2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</row>
    <row r="502" spans="1:9" ht="14.2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</row>
    <row r="503" spans="1:9" ht="14.2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</row>
    <row r="504" spans="1:9" ht="14.2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</row>
    <row r="505" spans="1:9" ht="14.2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</row>
    <row r="506" spans="1:9" ht="14.2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</row>
    <row r="507" spans="1:9" ht="14.2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</row>
    <row r="508" spans="1:9" ht="14.2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</row>
    <row r="509" spans="1:9" ht="14.2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</row>
    <row r="510" spans="1:9" ht="14.2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</row>
    <row r="511" spans="1:9" ht="14.2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</row>
    <row r="512" spans="1:9" ht="14.2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</row>
    <row r="513" spans="1:9" ht="14.2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</row>
    <row r="514" spans="1:9" ht="14.2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</row>
    <row r="515" spans="1:9" ht="14.2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</row>
    <row r="516" spans="1:9" ht="14.2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</row>
    <row r="517" spans="1:9" ht="14.2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</row>
    <row r="518" spans="1:9" ht="14.2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</row>
    <row r="519" spans="1:9" ht="14.2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</row>
    <row r="520" spans="1:9" ht="14.2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</row>
    <row r="521" spans="1:9" ht="14.2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</row>
    <row r="522" spans="1:9" ht="14.2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</row>
    <row r="523" spans="1:9" ht="14.2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</row>
    <row r="524" spans="1:9" ht="14.2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</row>
    <row r="525" spans="1:9" ht="14.2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</row>
    <row r="526" spans="1:9" ht="14.2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</row>
    <row r="527" spans="1:9" ht="14.2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</row>
    <row r="528" spans="1:9" ht="14.2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</row>
    <row r="529" spans="1:9" ht="14.2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</row>
    <row r="530" spans="1:9" ht="14.2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</row>
    <row r="531" spans="1:9" ht="14.2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</row>
    <row r="532" spans="1:9" ht="14.2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</row>
    <row r="533" spans="1:9" ht="14.2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</row>
    <row r="534" spans="1:9" ht="14.2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</row>
    <row r="535" spans="1:9" ht="14.2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</row>
    <row r="536" spans="1:9" ht="14.2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</row>
    <row r="537" spans="1:9" ht="14.2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</row>
    <row r="538" spans="1:9" ht="14.2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</row>
    <row r="539" spans="1:9" ht="14.2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</row>
    <row r="540" spans="1:9" ht="14.2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</row>
    <row r="541" spans="1:9" ht="14.2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</row>
    <row r="542" spans="1:9" ht="14.2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</row>
    <row r="543" spans="1:9" ht="14.2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</row>
    <row r="544" spans="1:9" ht="14.2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</row>
    <row r="545" spans="1:9" ht="14.2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</row>
    <row r="546" spans="1:9" ht="14.2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</row>
    <row r="547" spans="1:9" ht="14.2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</row>
    <row r="548" spans="1:9" ht="14.2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</row>
    <row r="549" spans="1:9" ht="14.2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</row>
    <row r="550" spans="1:9" ht="14.2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</row>
    <row r="551" spans="1:9" ht="14.2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</row>
    <row r="552" spans="1:9" ht="14.2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</row>
    <row r="553" spans="1:9" ht="14.2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</row>
    <row r="554" spans="1:9" ht="14.2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</row>
    <row r="555" spans="1:9" ht="14.2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</row>
    <row r="556" spans="1:9" ht="14.2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</row>
    <row r="557" spans="1:9" ht="14.2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</row>
    <row r="558" spans="1:9" ht="14.2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</row>
    <row r="559" spans="1:9" ht="14.2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</row>
    <row r="560" spans="1:9" ht="14.2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</row>
    <row r="561" spans="1:9" ht="14.2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</row>
    <row r="562" spans="1:9" ht="14.2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</row>
    <row r="563" spans="1:9" ht="14.2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</row>
    <row r="564" spans="1:9" ht="14.2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</row>
    <row r="565" spans="1:9" ht="14.2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</row>
    <row r="566" spans="1:9" ht="14.2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</row>
    <row r="567" spans="1:9" ht="14.2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</row>
    <row r="568" spans="1:9" ht="14.2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</row>
    <row r="569" spans="1:9" ht="14.2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</row>
    <row r="570" spans="1:9" ht="14.2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</row>
    <row r="571" spans="1:9" ht="14.2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</row>
    <row r="572" spans="1:9" ht="14.2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</row>
    <row r="573" spans="1:9" ht="14.2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</row>
    <row r="574" spans="1:9" ht="14.2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</row>
    <row r="575" spans="1:9" ht="14.2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</row>
    <row r="576" spans="1:9" ht="14.2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</row>
    <row r="577" spans="1:9" ht="14.2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</row>
    <row r="578" spans="1:9" ht="14.2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</row>
    <row r="579" spans="1:9" ht="14.2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</row>
    <row r="580" spans="1:9" ht="14.2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</row>
    <row r="581" spans="1:9" ht="14.2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</row>
    <row r="582" spans="1:9" ht="14.2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</row>
    <row r="583" spans="1:9" ht="14.2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</row>
    <row r="584" spans="1:9" ht="14.2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</row>
    <row r="585" spans="1:9" ht="14.2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</row>
    <row r="586" spans="1:9" ht="14.2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</row>
    <row r="587" spans="1:9" ht="14.2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</row>
    <row r="588" spans="1:9" ht="14.2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</row>
    <row r="589" spans="1:9" ht="14.2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</row>
    <row r="590" spans="1:9" ht="14.2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</row>
    <row r="591" spans="1:9" ht="14.2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</row>
    <row r="592" spans="1:9" ht="14.2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</row>
    <row r="593" spans="1:9" ht="14.2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</row>
    <row r="594" spans="1:9" ht="14.2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</row>
    <row r="595" spans="1:9" ht="14.2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</row>
    <row r="596" spans="1:9" ht="14.2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</row>
    <row r="597" spans="1:9" ht="14.2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</row>
    <row r="598" spans="1:9" ht="14.2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</row>
    <row r="599" spans="1:9" ht="14.2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</row>
    <row r="600" spans="1:9" ht="14.2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</row>
    <row r="601" spans="1:9" ht="14.2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</row>
    <row r="602" spans="1:9" ht="14.2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</row>
    <row r="603" spans="1:9" ht="14.2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</row>
    <row r="604" spans="1:9" ht="14.2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</row>
    <row r="605" spans="1:9" ht="14.2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</row>
    <row r="606" spans="1:9" ht="14.2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</row>
    <row r="607" spans="1:9" ht="14.2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</row>
    <row r="608" spans="1:9" ht="14.2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</row>
    <row r="609" spans="1:9" ht="14.2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</row>
    <row r="610" spans="1:9" ht="14.2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</row>
    <row r="611" spans="1:9" ht="14.2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</row>
    <row r="612" spans="1:9" ht="14.2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</row>
    <row r="613" spans="1:9" ht="14.2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</row>
    <row r="614" spans="1:9" ht="14.2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</row>
    <row r="615" spans="1:9" ht="14.2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</row>
    <row r="616" spans="1:9" ht="14.2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</row>
    <row r="617" spans="1:9" ht="14.2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</row>
    <row r="618" spans="1:9" ht="14.2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</row>
    <row r="619" spans="1:9" ht="14.2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</row>
    <row r="620" spans="1:9" ht="14.2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</row>
    <row r="621" spans="1:9" ht="14.2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</row>
    <row r="622" spans="1:9" ht="14.2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</row>
    <row r="623" spans="1:9" ht="14.2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</row>
    <row r="624" spans="1:9" ht="14.2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</row>
    <row r="625" spans="1:9" ht="14.2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</row>
    <row r="626" spans="1:9" ht="14.2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</row>
    <row r="627" spans="1:9" ht="14.2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</row>
    <row r="628" spans="1:9" ht="14.2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</row>
    <row r="629" spans="1:9" ht="14.2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</row>
    <row r="630" spans="1:9" ht="14.2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</row>
    <row r="631" spans="1:9" ht="14.2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</row>
    <row r="632" spans="1:9" ht="14.2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</row>
    <row r="633" spans="1:9" ht="14.2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</row>
    <row r="634" spans="1:9" ht="14.2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</row>
    <row r="635" spans="1:9" ht="14.2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</row>
    <row r="636" spans="1:9" ht="14.2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</row>
    <row r="637" spans="1:9" ht="14.2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</row>
    <row r="638" spans="1:9" ht="14.2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</row>
    <row r="639" spans="1:9" ht="14.2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</row>
    <row r="640" spans="1:9" ht="14.2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</row>
    <row r="641" spans="1:9" ht="14.2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</row>
    <row r="642" spans="1:9" ht="14.2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</row>
    <row r="643" spans="1:9" ht="14.2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</row>
    <row r="644" spans="1:9" ht="14.2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</row>
    <row r="645" spans="1:9" ht="14.2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</row>
    <row r="646" spans="1:9" ht="14.2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</row>
    <row r="647" spans="1:9" ht="14.2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</row>
    <row r="648" spans="1:9" ht="14.2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</row>
    <row r="649" spans="1:9" ht="14.2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</row>
    <row r="650" spans="1:9" ht="14.2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</row>
    <row r="651" spans="1:9" ht="14.2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</row>
    <row r="652" spans="1:9" ht="14.2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</row>
    <row r="653" spans="1:9" ht="14.2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</row>
    <row r="654" spans="1:9" ht="14.2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</row>
    <row r="655" spans="1:9" ht="14.2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</row>
    <row r="656" spans="1:9" ht="14.2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</row>
    <row r="657" spans="1:9" ht="14.2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</row>
    <row r="658" spans="1:9" ht="14.2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</row>
    <row r="659" spans="1:9" ht="14.2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</row>
    <row r="660" spans="1:9" ht="14.2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</row>
    <row r="661" spans="1:9" ht="14.2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</row>
    <row r="662" spans="1:9" ht="14.2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</row>
    <row r="663" spans="1:9" ht="14.2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</row>
    <row r="664" spans="1:9" ht="14.2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</row>
    <row r="665" spans="1:9" ht="14.2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</row>
    <row r="666" spans="1:9" ht="14.2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</row>
    <row r="667" spans="1:9" ht="14.2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</row>
    <row r="668" spans="1:9" ht="14.2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</row>
    <row r="669" spans="1:9" ht="14.2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</row>
    <row r="670" spans="1:9" ht="14.2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</row>
    <row r="671" spans="1:9" ht="14.2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</row>
    <row r="672" spans="1:9" ht="14.2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</row>
    <row r="673" spans="1:9" ht="14.2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</row>
    <row r="674" spans="1:9" ht="14.2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</row>
    <row r="675" spans="1:9" ht="14.2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</row>
    <row r="676" spans="1:9" ht="14.2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</row>
    <row r="677" spans="1:9" ht="14.2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</row>
    <row r="678" spans="1:9" ht="14.2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</row>
    <row r="679" spans="1:9" ht="14.2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</row>
    <row r="680" spans="1:9" ht="14.2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</row>
    <row r="681" spans="1:9" ht="14.2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</row>
    <row r="682" spans="1:9" ht="14.2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</row>
    <row r="683" spans="1:9" ht="14.2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</row>
    <row r="684" spans="1:9" ht="14.2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</row>
    <row r="685" spans="1:9" ht="14.2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</row>
    <row r="686" spans="1:9" ht="14.2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</row>
    <row r="687" spans="1:9" ht="14.2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</row>
    <row r="688" spans="1:9" ht="14.2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</row>
    <row r="689" spans="1:9" ht="14.2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</row>
    <row r="690" spans="1:9" ht="14.2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</row>
    <row r="691" spans="1:9" ht="14.2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</row>
    <row r="692" spans="1:9" ht="14.2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</row>
    <row r="693" spans="1:9" ht="14.2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</row>
    <row r="694" spans="1:9" ht="14.2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</row>
    <row r="695" spans="1:9" ht="14.2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</row>
    <row r="696" spans="1:9" ht="14.2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</row>
    <row r="697" spans="1:9" ht="14.2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</row>
    <row r="698" spans="1:9" ht="14.2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</row>
    <row r="699" spans="1:9" ht="14.2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</row>
    <row r="700" spans="1:9" ht="14.2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</row>
    <row r="701" spans="1:9" ht="14.2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</row>
    <row r="702" spans="1:9" ht="14.2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</row>
    <row r="703" spans="1:9" ht="14.2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</row>
    <row r="704" spans="1:9" ht="14.2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</row>
    <row r="705" spans="1:9" ht="14.2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</row>
    <row r="706" spans="1:9" ht="14.2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</row>
    <row r="707" spans="1:9" ht="14.2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</row>
    <row r="708" spans="1:9" ht="14.2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</row>
    <row r="709" spans="1:9" ht="14.2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</row>
    <row r="710" spans="1:9" ht="14.2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</row>
    <row r="711" spans="1:9" ht="14.2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</row>
    <row r="712" spans="1:9" ht="14.2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</row>
    <row r="713" spans="1:9" ht="14.2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</row>
    <row r="714" spans="1:9" ht="14.2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</row>
    <row r="715" spans="1:9" ht="14.2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</row>
    <row r="716" spans="1:9" ht="14.2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</row>
    <row r="717" spans="1:9" ht="14.2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</row>
    <row r="718" spans="1:9" ht="14.2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</row>
    <row r="719" spans="1:9" ht="14.2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</row>
    <row r="720" spans="1:9" ht="14.2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</row>
    <row r="721" spans="1:9" ht="14.2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</row>
    <row r="722" spans="1:9" ht="14.2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</row>
    <row r="723" spans="1:9" ht="14.2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</row>
    <row r="724" spans="1:9" ht="14.2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</row>
    <row r="725" spans="1:9" ht="14.2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</row>
    <row r="726" spans="1:9" ht="14.2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</row>
    <row r="727" spans="1:9" ht="14.2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</row>
    <row r="728" spans="1:9" ht="14.2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</row>
    <row r="729" spans="1:9" ht="14.2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</row>
    <row r="730" spans="1:9" ht="14.2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</row>
    <row r="731" spans="1:9" ht="14.2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</row>
    <row r="732" spans="1:9" ht="14.2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</row>
    <row r="733" spans="1:9" ht="14.2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</row>
    <row r="734" spans="1:9" ht="14.2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</row>
    <row r="735" spans="1:9" ht="14.2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</row>
    <row r="736" spans="1:9" ht="14.2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</row>
    <row r="737" spans="1:9" ht="14.2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</row>
    <row r="738" spans="1:9" ht="14.2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</row>
    <row r="739" spans="1:9" ht="14.2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</row>
    <row r="740" spans="1:9" ht="14.2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</row>
    <row r="741" spans="1:9" ht="14.2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</row>
    <row r="742" spans="1:9" ht="14.2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</row>
    <row r="743" spans="1:9" ht="14.2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</row>
    <row r="744" spans="1:9" ht="14.2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</row>
    <row r="745" spans="1:9" ht="14.2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</row>
    <row r="746" spans="1:9" ht="14.2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</row>
    <row r="747" spans="1:9" ht="14.2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</row>
    <row r="748" spans="1:9" ht="14.2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</row>
    <row r="749" spans="1:9" ht="14.2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</row>
    <row r="750" spans="1:9" ht="14.2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</row>
    <row r="751" spans="1:9" ht="14.2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</row>
    <row r="752" spans="1:9" ht="14.2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</row>
    <row r="753" spans="1:9" ht="14.2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</row>
    <row r="754" spans="1:9" ht="14.2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</row>
    <row r="755" spans="1:9" ht="14.2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</row>
    <row r="756" spans="1:9" ht="14.2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</row>
    <row r="757" spans="1:9" ht="14.2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</row>
    <row r="758" spans="1:9" ht="14.2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</row>
    <row r="759" spans="1:9" ht="14.2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</row>
    <row r="760" spans="1:9" ht="14.2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</row>
    <row r="761" spans="1:9" ht="14.2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</row>
    <row r="762" spans="1:9" ht="14.2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</row>
    <row r="763" spans="1:9" ht="14.2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</row>
    <row r="764" spans="1:9" ht="14.2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</row>
    <row r="765" spans="1:9" ht="14.2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</row>
    <row r="766" spans="1:9" ht="14.2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</row>
    <row r="767" spans="1:9" ht="14.2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</row>
    <row r="768" spans="1:9" ht="14.2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</row>
    <row r="769" spans="1:9" ht="14.2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</row>
    <row r="770" spans="1:9" ht="14.2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</row>
    <row r="771" spans="1:9" ht="14.2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</row>
    <row r="772" spans="1:9" ht="14.2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</row>
    <row r="773" spans="1:9" ht="14.2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</row>
    <row r="774" spans="1:9" ht="14.2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</row>
    <row r="775" spans="1:9" ht="14.2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</row>
    <row r="776" spans="1:9" ht="14.2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</row>
    <row r="777" spans="1:9" ht="14.2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</row>
    <row r="778" spans="1:9" ht="14.2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</row>
    <row r="779" spans="1:9" ht="14.2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</row>
    <row r="780" spans="1:9" ht="14.2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</row>
    <row r="781" spans="1:9" ht="14.2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</row>
    <row r="782" spans="1:9" ht="14.2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</row>
    <row r="783" spans="1:9" ht="14.2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</row>
    <row r="784" spans="1:9" ht="14.2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</row>
    <row r="785" spans="1:9" ht="14.2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</row>
    <row r="786" spans="1:9" ht="14.2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</row>
    <row r="787" spans="1:9" ht="14.2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</row>
    <row r="788" spans="1:9" ht="14.2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</row>
    <row r="789" spans="1:9" ht="14.2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</row>
    <row r="790" spans="1:9" ht="14.2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</row>
    <row r="791" spans="1:9" ht="14.2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</row>
    <row r="792" spans="1:9" ht="14.2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</row>
    <row r="793" spans="1:9" ht="14.2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</row>
    <row r="794" spans="1:9" ht="14.2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</row>
    <row r="795" spans="1:9" ht="14.2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</row>
    <row r="796" spans="1:9" ht="14.2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</row>
    <row r="797" spans="1:9" ht="14.2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</row>
    <row r="798" spans="1:9" ht="14.2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</row>
    <row r="799" spans="1:9" ht="14.2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</row>
    <row r="800" spans="1:9" ht="14.2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</row>
    <row r="801" spans="1:9" ht="14.2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</row>
    <row r="802" spans="1:9" ht="14.2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</row>
    <row r="803" spans="1:9" ht="14.2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</row>
    <row r="804" spans="1:9" ht="14.2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</row>
    <row r="805" spans="1:9" ht="14.2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</row>
    <row r="806" spans="1:9" ht="14.2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</row>
    <row r="807" spans="1:9" ht="14.2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</row>
    <row r="808" spans="1:9" ht="14.2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</row>
    <row r="809" spans="1:9" ht="14.2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</row>
    <row r="810" spans="1:9" ht="14.2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</row>
    <row r="811" spans="1:9" ht="14.2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</row>
    <row r="812" spans="1:9" ht="14.2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</row>
    <row r="813" spans="1:9" ht="14.2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</row>
    <row r="814" spans="1:9" ht="14.2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</row>
    <row r="815" spans="1:9" ht="14.2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</row>
    <row r="816" spans="1:9" ht="14.2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</row>
    <row r="817" spans="1:9" ht="14.2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</row>
    <row r="818" spans="1:9" ht="14.2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</row>
    <row r="819" spans="1:9" ht="14.2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</row>
    <row r="820" spans="1:9" ht="14.2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</row>
    <row r="821" spans="1:9" ht="14.2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</row>
    <row r="822" spans="1:9" ht="14.2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</row>
    <row r="823" spans="1:9" ht="14.2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</row>
    <row r="824" spans="1:9" ht="14.2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</row>
    <row r="825" spans="1:9" ht="14.2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</row>
    <row r="826" spans="1:9" ht="14.2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</row>
    <row r="827" spans="1:9" ht="14.2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</row>
    <row r="828" spans="1:9" ht="14.2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</row>
    <row r="829" spans="1:9" ht="14.2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</row>
    <row r="830" spans="1:9" ht="14.2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</row>
    <row r="831" spans="1:9" ht="14.2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</row>
    <row r="832" spans="1:9" ht="14.2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</row>
    <row r="833" spans="1:9" ht="14.2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</row>
    <row r="834" spans="1:9" ht="14.2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</row>
    <row r="835" spans="1:9" ht="14.2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</row>
    <row r="836" spans="1:9" ht="14.2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</row>
    <row r="837" spans="1:9" ht="14.2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</row>
    <row r="838" spans="1:9" ht="14.2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</row>
    <row r="839" spans="1:9" ht="14.2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</row>
    <row r="840" spans="1:9" ht="14.2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</row>
    <row r="841" spans="1:9" ht="14.2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</row>
    <row r="842" spans="1:9" ht="14.2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</row>
    <row r="843" spans="1:9" ht="14.2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</row>
    <row r="844" spans="1:9" ht="14.2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</row>
    <row r="845" spans="1:9" ht="14.2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</row>
    <row r="846" spans="1:9" ht="14.2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</row>
    <row r="847" spans="1:9" ht="14.2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</row>
    <row r="848" spans="1:9" ht="14.2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</row>
    <row r="849" spans="1:9" ht="14.2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</row>
    <row r="850" spans="1:9" ht="14.2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</row>
    <row r="851" spans="1:9" ht="14.2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</row>
    <row r="852" spans="1:9" ht="14.2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</row>
    <row r="853" spans="1:9" ht="14.2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</row>
    <row r="854" spans="1:9" ht="14.2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</row>
    <row r="855" spans="1:9" ht="14.2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</row>
    <row r="856" spans="1:9" ht="14.2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</row>
    <row r="857" spans="1:9" ht="14.2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</row>
    <row r="858" spans="1:9" ht="14.2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</row>
    <row r="859" spans="1:9" ht="14.2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</row>
    <row r="860" spans="1:9" ht="14.2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</row>
    <row r="861" spans="1:9" ht="14.2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</row>
    <row r="862" spans="1:9" ht="14.2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</row>
    <row r="863" spans="1:9" ht="14.2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</row>
    <row r="864" spans="1:9" ht="14.2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</row>
    <row r="865" spans="1:9" ht="14.2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</row>
    <row r="866" spans="1:9" ht="14.2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</row>
    <row r="867" spans="1:9" ht="14.2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</row>
    <row r="868" spans="1:9" ht="14.2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</row>
    <row r="869" spans="1:9" ht="14.2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</row>
    <row r="870" spans="1:9" ht="14.2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</row>
    <row r="871" spans="1:9" ht="14.2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</row>
    <row r="872" spans="1:9" ht="14.2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</row>
    <row r="873" spans="1:9" ht="14.2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</row>
    <row r="874" spans="1:9" ht="14.2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</row>
    <row r="875" spans="1:9" ht="14.2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</row>
    <row r="876" spans="1:9" ht="14.2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</row>
    <row r="877" spans="1:9" ht="14.2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</row>
    <row r="878" spans="1:9" ht="14.2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</row>
    <row r="879" spans="1:9" ht="14.2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</row>
    <row r="880" spans="1:9" ht="14.2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</row>
    <row r="881" spans="1:9" ht="14.2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</row>
    <row r="882" spans="1:9" ht="14.2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</row>
    <row r="883" spans="1:9" ht="14.2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</row>
    <row r="884" spans="1:9" ht="14.2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</row>
    <row r="885" spans="1:9" ht="14.2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</row>
    <row r="886" spans="1:9" ht="14.2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</row>
    <row r="887" spans="1:9" ht="14.2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</row>
    <row r="888" spans="1:9" ht="14.2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</row>
    <row r="889" spans="1:9" ht="14.2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</row>
    <row r="890" spans="1:9" ht="14.2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</row>
    <row r="891" spans="1:9" ht="14.2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</row>
    <row r="892" spans="1:9" ht="14.2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</row>
    <row r="893" spans="1:9" ht="14.2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</row>
    <row r="894" spans="1:9" ht="14.2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</row>
    <row r="895" spans="1:9" ht="14.2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</row>
    <row r="896" spans="1:9" ht="14.2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</row>
    <row r="897" spans="1:9" ht="14.2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</row>
    <row r="898" spans="1:9" ht="14.2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</row>
    <row r="899" spans="1:9" ht="14.2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</row>
    <row r="900" spans="1:9" ht="14.2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</row>
    <row r="901" spans="1:9" ht="14.2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</row>
    <row r="902" spans="1:9" ht="14.2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</row>
    <row r="903" spans="1:9" ht="14.2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</row>
    <row r="904" spans="1:9" ht="14.2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</row>
    <row r="905" spans="1:9" ht="14.2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</row>
    <row r="906" spans="1:9" ht="14.2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</row>
    <row r="907" spans="1:9" ht="14.2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</row>
    <row r="908" spans="1:9" ht="14.2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</row>
    <row r="909" spans="1:9" ht="14.2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</row>
    <row r="910" spans="1:9" ht="14.2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</row>
    <row r="911" spans="1:9" ht="14.2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</row>
    <row r="912" spans="1:9" ht="14.2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</row>
    <row r="913" spans="1:9" ht="14.2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</row>
    <row r="914" spans="1:9" ht="14.2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</row>
    <row r="915" spans="1:9" ht="14.2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</row>
    <row r="916" spans="1:9" ht="14.2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</row>
    <row r="917" spans="1:9" ht="14.2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</row>
    <row r="918" spans="1:9" ht="14.2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</row>
    <row r="919" spans="1:9" ht="14.2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</row>
    <row r="920" spans="1:9" ht="14.2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</row>
    <row r="921" spans="1:9" ht="14.2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</row>
    <row r="922" spans="1:9" ht="14.2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</row>
    <row r="923" spans="1:9" ht="14.2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</row>
    <row r="924" spans="1:9" ht="14.2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</row>
    <row r="925" spans="1:9" ht="14.2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</row>
    <row r="926" spans="1:9" ht="14.2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</row>
    <row r="927" spans="1:9" ht="14.2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</row>
    <row r="928" spans="1:9" ht="14.2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</row>
    <row r="929" spans="1:9" ht="14.2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</row>
    <row r="930" spans="1:9" ht="14.2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</row>
    <row r="931" spans="1:9" ht="14.2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</row>
    <row r="932" spans="1:9" ht="14.2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</row>
    <row r="933" spans="1:9" ht="14.2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</row>
    <row r="934" spans="1:9" ht="14.2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</row>
    <row r="935" spans="1:9" ht="14.2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</row>
    <row r="936" spans="1:9" ht="14.2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</row>
    <row r="937" spans="1:9" ht="14.2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</row>
    <row r="938" spans="1:9" ht="14.2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</row>
    <row r="939" spans="1:9" ht="14.2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</row>
    <row r="940" spans="1:9" ht="14.2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</row>
    <row r="941" spans="1:9" ht="14.2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</row>
    <row r="942" spans="1:9" ht="14.2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</row>
    <row r="943" spans="1:9" ht="14.2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</row>
    <row r="944" spans="1:9" ht="14.2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</row>
    <row r="945" spans="1:9" ht="14.2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</row>
    <row r="946" spans="1:9" ht="14.2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</row>
    <row r="947" spans="1:9" ht="14.2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</row>
    <row r="948" spans="1:9" ht="14.2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</row>
    <row r="949" spans="1:9" ht="14.2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</row>
    <row r="950" spans="1:9" ht="14.2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</row>
    <row r="951" spans="1:9" ht="14.2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</row>
    <row r="952" spans="1:9" ht="14.2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</row>
    <row r="953" spans="1:9" ht="14.2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</row>
    <row r="954" spans="1:9" ht="14.2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</row>
    <row r="955" spans="1:9" ht="14.2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</row>
    <row r="956" spans="1:9" ht="14.2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</row>
    <row r="957" spans="1:9" ht="14.2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</row>
    <row r="958" spans="1:9" ht="14.2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</row>
    <row r="959" spans="1:9" ht="14.2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</row>
    <row r="960" spans="1:9" ht="14.2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</row>
    <row r="961" spans="1:9" ht="14.2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</row>
    <row r="962" spans="1:9" ht="14.2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</row>
    <row r="963" spans="1:9" ht="14.2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</row>
    <row r="964" spans="1:9" ht="14.2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</row>
    <row r="965" spans="1:9" ht="14.2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</row>
    <row r="966" spans="1:9" ht="14.2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</row>
    <row r="967" spans="1:9" ht="14.2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</row>
    <row r="968" spans="1:9" ht="14.2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</row>
    <row r="969" spans="1:9" ht="14.2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</row>
    <row r="970" spans="1:9" ht="14.2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</row>
    <row r="971" spans="1:9" ht="14.2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</row>
    <row r="972" spans="1:9" ht="14.2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</row>
    <row r="973" spans="1:9" ht="14.2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</row>
    <row r="974" spans="1:9" ht="14.2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</row>
    <row r="975" spans="1:9" ht="14.2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</row>
    <row r="976" spans="1:9" ht="14.2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</row>
    <row r="977" spans="1:9" ht="14.2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</row>
    <row r="978" spans="1:9" ht="14.2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</row>
    <row r="979" spans="1:9" ht="14.2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</row>
    <row r="980" spans="1:9" ht="14.2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</row>
    <row r="981" spans="1:9" ht="14.2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</row>
    <row r="982" spans="1:9" ht="14.2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</row>
    <row r="983" spans="1:9" ht="14.2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</row>
    <row r="984" spans="1:9" ht="14.2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</row>
    <row r="985" spans="1:9" ht="14.2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</row>
    <row r="986" spans="1:9" ht="14.2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</row>
    <row r="987" spans="1:9" ht="14.2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</row>
    <row r="988" spans="1:9" ht="14.2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</row>
    <row r="989" spans="1:9" ht="14.2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</row>
    <row r="990" spans="1:9" ht="14.2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</row>
    <row r="991" spans="1:9" ht="14.2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</row>
    <row r="992" spans="1:9" ht="14.2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</row>
    <row r="993" spans="1:9" ht="14.2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</row>
    <row r="994" spans="1:9" ht="14.2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</row>
    <row r="995" spans="1:9" ht="14.2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</row>
    <row r="996" spans="1:9" ht="14.2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</row>
    <row r="997" spans="1:9" ht="14.2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</row>
    <row r="998" spans="1:9" ht="14.2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</row>
    <row r="999" spans="1:9" ht="14.2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</row>
    <row r="1000" spans="1:9" ht="14.25" customHeight="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</row>
  </sheetData>
  <dataValidations count="3">
    <dataValidation type="list" allowBlank="1" showErrorMessage="1" sqref="G6 G10" xr:uid="{00000000-0002-0000-0400-000000000000}">
      <formula1>$A$1:$E$1</formula1>
    </dataValidation>
    <dataValidation type="list" allowBlank="1" showErrorMessage="1" sqref="H5" xr:uid="{00000000-0002-0000-0400-000001000000}">
      <formula1>$D$2:$D$24</formula1>
    </dataValidation>
    <dataValidation type="list" allowBlank="1" showErrorMessage="1" sqref="H10" xr:uid="{00000000-0002-0000-0400-000002000000}">
      <formula1>$E$2:$E$24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13.85546875" customWidth="1"/>
    <col min="2" max="2" width="24.42578125" customWidth="1"/>
    <col min="3" max="3" width="17.140625" customWidth="1"/>
    <col min="4" max="4" width="16.42578125" customWidth="1"/>
    <col min="5" max="5" width="13.85546875" customWidth="1"/>
    <col min="6" max="6" width="10.7109375" customWidth="1"/>
    <col min="7" max="7" width="10.140625" customWidth="1"/>
    <col min="8" max="8" width="4.7109375" customWidth="1"/>
    <col min="9" max="26" width="8.7109375" customWidth="1"/>
  </cols>
  <sheetData>
    <row r="1" spans="1:9" ht="15" customHeight="1" x14ac:dyDescent="0.25">
      <c r="A1" s="68"/>
      <c r="B1" s="49"/>
      <c r="C1" s="49"/>
      <c r="D1" s="49"/>
      <c r="E1" s="49"/>
      <c r="F1" s="49"/>
      <c r="G1" s="49"/>
      <c r="H1" s="49"/>
      <c r="I1" s="49"/>
    </row>
    <row r="2" spans="1:9" ht="15" customHeight="1" x14ac:dyDescent="0.25">
      <c r="A2" s="69" t="s">
        <v>1401</v>
      </c>
      <c r="B2" s="70" t="s">
        <v>1402</v>
      </c>
      <c r="C2" s="70" t="s">
        <v>1403</v>
      </c>
      <c r="D2" s="71" t="s">
        <v>1404</v>
      </c>
      <c r="E2" s="49"/>
      <c r="F2" s="72"/>
      <c r="G2" s="73"/>
      <c r="H2" s="74"/>
      <c r="I2" s="49"/>
    </row>
    <row r="3" spans="1:9" ht="15" customHeight="1" x14ac:dyDescent="0.25">
      <c r="A3" s="75" t="s">
        <v>1405</v>
      </c>
      <c r="B3" s="76">
        <v>120000</v>
      </c>
      <c r="C3" s="77">
        <f>VLOOKUP(B3, $F$4:$G$10, 2,TRUE )</f>
        <v>7.0000000000000007E-2</v>
      </c>
      <c r="D3" s="76">
        <f t="shared" ref="D3:D21" si="0">+B3*C3</f>
        <v>8400</v>
      </c>
      <c r="E3" s="78"/>
      <c r="F3" s="79" t="s">
        <v>1406</v>
      </c>
      <c r="G3" s="79" t="s">
        <v>1407</v>
      </c>
      <c r="H3" s="49"/>
      <c r="I3" s="49"/>
    </row>
    <row r="4" spans="1:9" ht="15" customHeight="1" x14ac:dyDescent="0.25">
      <c r="A4" s="75" t="s">
        <v>1408</v>
      </c>
      <c r="B4" s="76">
        <v>210921</v>
      </c>
      <c r="C4" s="77">
        <f t="shared" ref="C4:C21" si="1">VLOOKUP(B4, $F$4:$G$10, 2,TRUE )</f>
        <v>7.0000000000000007E-2</v>
      </c>
      <c r="D4" s="76">
        <f t="shared" si="0"/>
        <v>14764.470000000001</v>
      </c>
      <c r="E4" s="78"/>
      <c r="F4" s="80">
        <v>0</v>
      </c>
      <c r="G4" s="81">
        <v>1.4999999999999999E-2</v>
      </c>
      <c r="H4" s="49"/>
      <c r="I4" s="49"/>
    </row>
    <row r="5" spans="1:9" ht="15" customHeight="1" x14ac:dyDescent="0.25">
      <c r="A5" s="75" t="s">
        <v>1409</v>
      </c>
      <c r="B5" s="76">
        <v>99000</v>
      </c>
      <c r="C5" s="77">
        <f t="shared" si="1"/>
        <v>0.06</v>
      </c>
      <c r="D5" s="76">
        <f t="shared" si="0"/>
        <v>5940</v>
      </c>
      <c r="E5" s="78"/>
      <c r="F5" s="80">
        <f t="shared" ref="F5:F6" si="2">F4+5000</f>
        <v>5000</v>
      </c>
      <c r="G5" s="81">
        <v>3.2500000000000001E-2</v>
      </c>
      <c r="H5" s="49"/>
      <c r="I5" s="49"/>
    </row>
    <row r="6" spans="1:9" ht="15" customHeight="1" x14ac:dyDescent="0.25">
      <c r="A6" s="75" t="s">
        <v>1410</v>
      </c>
      <c r="B6" s="76">
        <v>87401</v>
      </c>
      <c r="C6" s="77">
        <f t="shared" si="1"/>
        <v>0.06</v>
      </c>
      <c r="D6" s="76">
        <f t="shared" si="0"/>
        <v>5244.0599999999995</v>
      </c>
      <c r="E6" s="78"/>
      <c r="F6" s="80">
        <f t="shared" si="2"/>
        <v>10000</v>
      </c>
      <c r="G6" s="81">
        <v>3.5000000000000003E-2</v>
      </c>
      <c r="H6" s="49"/>
      <c r="I6" s="49"/>
    </row>
    <row r="7" spans="1:9" ht="15" customHeight="1" x14ac:dyDescent="0.25">
      <c r="A7" s="75" t="s">
        <v>1411</v>
      </c>
      <c r="B7" s="76">
        <v>310983</v>
      </c>
      <c r="C7" s="77">
        <f t="shared" si="1"/>
        <v>0.08</v>
      </c>
      <c r="D7" s="76">
        <f t="shared" si="0"/>
        <v>24878.639999999999</v>
      </c>
      <c r="E7" s="78"/>
      <c r="F7" s="80">
        <v>20000</v>
      </c>
      <c r="G7" s="81">
        <v>0.05</v>
      </c>
      <c r="H7" s="49"/>
      <c r="I7" s="49"/>
    </row>
    <row r="8" spans="1:9" ht="15" customHeight="1" x14ac:dyDescent="0.25">
      <c r="A8" s="75" t="s">
        <v>1412</v>
      </c>
      <c r="B8" s="76">
        <v>43902</v>
      </c>
      <c r="C8" s="77">
        <f t="shared" si="1"/>
        <v>0.05</v>
      </c>
      <c r="D8" s="76">
        <f t="shared" si="0"/>
        <v>2195.1</v>
      </c>
      <c r="E8" s="78"/>
      <c r="F8" s="80">
        <v>50000</v>
      </c>
      <c r="G8" s="81">
        <v>0.06</v>
      </c>
      <c r="H8" s="49"/>
      <c r="I8" s="49"/>
    </row>
    <row r="9" spans="1:9" ht="15" customHeight="1" x14ac:dyDescent="0.25">
      <c r="A9" s="75" t="s">
        <v>1413</v>
      </c>
      <c r="B9" s="76">
        <v>121021</v>
      </c>
      <c r="C9" s="77">
        <f t="shared" si="1"/>
        <v>7.0000000000000007E-2</v>
      </c>
      <c r="D9" s="76">
        <f t="shared" si="0"/>
        <v>8471.4700000000012</v>
      </c>
      <c r="E9" s="78"/>
      <c r="F9" s="80">
        <v>100000</v>
      </c>
      <c r="G9" s="81">
        <v>7.0000000000000007E-2</v>
      </c>
      <c r="H9" s="49"/>
      <c r="I9" s="49"/>
    </row>
    <row r="10" spans="1:9" ht="15" customHeight="1" x14ac:dyDescent="0.25">
      <c r="A10" s="75" t="s">
        <v>1414</v>
      </c>
      <c r="B10" s="76">
        <v>2000</v>
      </c>
      <c r="C10" s="77">
        <f t="shared" si="1"/>
        <v>1.4999999999999999E-2</v>
      </c>
      <c r="D10" s="76">
        <f t="shared" si="0"/>
        <v>30</v>
      </c>
      <c r="E10" s="78"/>
      <c r="F10" s="80">
        <v>250000</v>
      </c>
      <c r="G10" s="81">
        <v>0.08</v>
      </c>
      <c r="H10" s="49"/>
      <c r="I10" s="49"/>
    </row>
    <row r="11" spans="1:9" ht="15" customHeight="1" x14ac:dyDescent="0.25">
      <c r="A11" s="75" t="s">
        <v>1415</v>
      </c>
      <c r="B11" s="76">
        <v>1500</v>
      </c>
      <c r="C11" s="77">
        <f t="shared" si="1"/>
        <v>1.4999999999999999E-2</v>
      </c>
      <c r="D11" s="76">
        <f t="shared" si="0"/>
        <v>22.5</v>
      </c>
      <c r="E11" s="78"/>
      <c r="F11" s="49"/>
      <c r="G11" s="49"/>
      <c r="H11" s="49"/>
      <c r="I11" s="49"/>
    </row>
    <row r="12" spans="1:9" ht="15" customHeight="1" x14ac:dyDescent="0.25">
      <c r="A12" s="49" t="s">
        <v>1416</v>
      </c>
      <c r="B12" s="76">
        <v>359832</v>
      </c>
      <c r="C12" s="77">
        <f t="shared" si="1"/>
        <v>0.08</v>
      </c>
      <c r="D12" s="76">
        <f t="shared" si="0"/>
        <v>28786.560000000001</v>
      </c>
      <c r="E12" s="78"/>
      <c r="F12" s="49"/>
      <c r="G12" s="49"/>
      <c r="H12" s="49"/>
      <c r="I12" s="49"/>
    </row>
    <row r="13" spans="1:9" ht="15" customHeight="1" x14ac:dyDescent="0.25">
      <c r="A13" s="75" t="s">
        <v>1417</v>
      </c>
      <c r="B13" s="76">
        <v>502983</v>
      </c>
      <c r="C13" s="77">
        <f t="shared" si="1"/>
        <v>0.08</v>
      </c>
      <c r="D13" s="76">
        <f t="shared" si="0"/>
        <v>40238.639999999999</v>
      </c>
      <c r="E13" s="78"/>
      <c r="F13" s="49" t="s">
        <v>1418</v>
      </c>
      <c r="G13" s="49"/>
      <c r="H13" s="49"/>
      <c r="I13" s="49"/>
    </row>
    <row r="14" spans="1:9" ht="15" customHeight="1" x14ac:dyDescent="0.25">
      <c r="A14" s="75" t="s">
        <v>1419</v>
      </c>
      <c r="B14" s="76">
        <v>87000</v>
      </c>
      <c r="C14" s="77">
        <f t="shared" si="1"/>
        <v>0.06</v>
      </c>
      <c r="D14" s="76">
        <f t="shared" si="0"/>
        <v>5220</v>
      </c>
      <c r="E14" s="78"/>
      <c r="F14" s="49"/>
      <c r="G14" s="49"/>
      <c r="H14" s="49"/>
      <c r="I14" s="49"/>
    </row>
    <row r="15" spans="1:9" ht="15" customHeight="1" x14ac:dyDescent="0.25">
      <c r="A15" s="75" t="s">
        <v>1420</v>
      </c>
      <c r="B15" s="76">
        <v>132100</v>
      </c>
      <c r="C15" s="77">
        <f t="shared" si="1"/>
        <v>7.0000000000000007E-2</v>
      </c>
      <c r="D15" s="76">
        <f t="shared" si="0"/>
        <v>9247</v>
      </c>
      <c r="E15" s="78"/>
      <c r="F15" s="49"/>
      <c r="G15" s="49"/>
      <c r="H15" s="49"/>
      <c r="I15" s="49"/>
    </row>
    <row r="16" spans="1:9" ht="15" customHeight="1" x14ac:dyDescent="0.25">
      <c r="A16" s="75" t="s">
        <v>1421</v>
      </c>
      <c r="B16" s="76">
        <v>125000</v>
      </c>
      <c r="C16" s="77">
        <f t="shared" si="1"/>
        <v>7.0000000000000007E-2</v>
      </c>
      <c r="D16" s="76">
        <f t="shared" si="0"/>
        <v>8750</v>
      </c>
      <c r="E16" s="78"/>
      <c r="F16" s="49"/>
      <c r="G16" s="49"/>
      <c r="H16" s="49"/>
      <c r="I16" s="49"/>
    </row>
    <row r="17" spans="1:9" ht="15" customHeight="1" x14ac:dyDescent="0.25">
      <c r="A17" s="75" t="s">
        <v>1422</v>
      </c>
      <c r="B17" s="76">
        <v>53700</v>
      </c>
      <c r="C17" s="77">
        <f t="shared" si="1"/>
        <v>0.06</v>
      </c>
      <c r="D17" s="76">
        <f t="shared" si="0"/>
        <v>3222</v>
      </c>
      <c r="E17" s="78"/>
      <c r="F17" s="49"/>
      <c r="G17" s="49"/>
      <c r="H17" s="49"/>
      <c r="I17" s="49"/>
    </row>
    <row r="18" spans="1:9" ht="15" customHeight="1" x14ac:dyDescent="0.25">
      <c r="A18" s="75" t="s">
        <v>1423</v>
      </c>
      <c r="B18" s="76">
        <v>39200</v>
      </c>
      <c r="C18" s="77">
        <f t="shared" si="1"/>
        <v>0.05</v>
      </c>
      <c r="D18" s="76">
        <f t="shared" si="0"/>
        <v>1960</v>
      </c>
      <c r="E18" s="78"/>
      <c r="F18" s="49"/>
      <c r="G18" s="49"/>
      <c r="H18" s="49"/>
      <c r="I18" s="49"/>
    </row>
    <row r="19" spans="1:9" ht="15" customHeight="1" x14ac:dyDescent="0.25">
      <c r="A19" s="75" t="s">
        <v>1424</v>
      </c>
      <c r="B19" s="76">
        <v>278000</v>
      </c>
      <c r="C19" s="77">
        <f t="shared" si="1"/>
        <v>0.08</v>
      </c>
      <c r="D19" s="76">
        <f t="shared" si="0"/>
        <v>22240</v>
      </c>
      <c r="E19" s="78"/>
      <c r="F19" s="49"/>
      <c r="G19" s="49"/>
      <c r="H19" s="49"/>
      <c r="I19" s="49"/>
    </row>
    <row r="20" spans="1:9" ht="15" customHeight="1" x14ac:dyDescent="0.25">
      <c r="A20" s="75" t="s">
        <v>1425</v>
      </c>
      <c r="B20" s="76">
        <v>39520</v>
      </c>
      <c r="C20" s="77">
        <f t="shared" si="1"/>
        <v>0.05</v>
      </c>
      <c r="D20" s="76">
        <f t="shared" si="0"/>
        <v>1976</v>
      </c>
      <c r="E20" s="78"/>
      <c r="F20" s="49"/>
      <c r="G20" s="49"/>
      <c r="H20" s="49"/>
      <c r="I20" s="49"/>
    </row>
    <row r="21" spans="1:9" ht="15" customHeight="1" x14ac:dyDescent="0.25">
      <c r="A21" s="75" t="s">
        <v>1426</v>
      </c>
      <c r="B21" s="76">
        <v>61690</v>
      </c>
      <c r="C21" s="77">
        <f t="shared" si="1"/>
        <v>0.06</v>
      </c>
      <c r="D21" s="76">
        <f t="shared" si="0"/>
        <v>3701.3999999999996</v>
      </c>
      <c r="E21" s="78"/>
      <c r="F21" s="49"/>
      <c r="G21" s="49"/>
      <c r="H21" s="49"/>
      <c r="I21" s="49"/>
    </row>
    <row r="22" spans="1:9" ht="15" customHeight="1" x14ac:dyDescent="0.25">
      <c r="A22" s="49"/>
      <c r="B22" s="49"/>
      <c r="C22" s="49"/>
      <c r="D22" s="49"/>
      <c r="E22" s="49"/>
      <c r="F22" s="49"/>
      <c r="G22" s="49"/>
      <c r="H22" s="49"/>
      <c r="I22" s="49"/>
    </row>
    <row r="23" spans="1:9" ht="15" customHeight="1" x14ac:dyDescent="0.25">
      <c r="A23" s="49"/>
      <c r="B23" s="49"/>
      <c r="C23" s="49"/>
      <c r="D23" s="49"/>
      <c r="E23" s="49"/>
      <c r="F23" s="49"/>
      <c r="G23" s="49"/>
      <c r="H23" s="49"/>
      <c r="I23" s="49"/>
    </row>
    <row r="24" spans="1:9" ht="15" customHeight="1" x14ac:dyDescent="0.25">
      <c r="A24" s="49"/>
      <c r="B24" s="49"/>
      <c r="C24" s="49"/>
      <c r="D24" s="49"/>
      <c r="E24" s="49"/>
      <c r="F24" s="49"/>
      <c r="G24" s="49"/>
      <c r="H24" s="49"/>
      <c r="I24" s="49"/>
    </row>
    <row r="25" spans="1:9" ht="15" customHeight="1" x14ac:dyDescent="0.25">
      <c r="A25" s="49"/>
      <c r="B25" s="49"/>
      <c r="C25" s="49"/>
      <c r="D25" s="49"/>
      <c r="E25" s="49"/>
      <c r="F25" s="49"/>
      <c r="G25" s="49"/>
      <c r="H25" s="49"/>
      <c r="I25" s="49"/>
    </row>
    <row r="26" spans="1:9" ht="15" customHeight="1" x14ac:dyDescent="0.25">
      <c r="A26" s="49"/>
      <c r="B26" s="49"/>
      <c r="C26" s="49"/>
      <c r="D26" s="49"/>
      <c r="E26" s="49"/>
      <c r="F26" s="49"/>
      <c r="G26" s="49"/>
      <c r="H26" s="49"/>
      <c r="I26" s="49"/>
    </row>
    <row r="27" spans="1:9" ht="15" customHeight="1" x14ac:dyDescent="0.25">
      <c r="A27" s="49"/>
      <c r="B27" s="49"/>
      <c r="C27" s="49"/>
      <c r="D27" s="49"/>
      <c r="E27" s="49"/>
      <c r="F27" s="49"/>
      <c r="G27" s="49"/>
      <c r="H27" s="49"/>
      <c r="I27" s="49"/>
    </row>
    <row r="28" spans="1:9" ht="15" customHeight="1" x14ac:dyDescent="0.25">
      <c r="A28" s="49"/>
      <c r="B28" s="49"/>
      <c r="C28" s="49"/>
      <c r="D28" s="49"/>
      <c r="E28" s="49"/>
      <c r="F28" s="49"/>
      <c r="G28" s="49"/>
      <c r="H28" s="49"/>
      <c r="I28" s="49"/>
    </row>
    <row r="29" spans="1:9" ht="15" customHeight="1" x14ac:dyDescent="0.25">
      <c r="A29" s="49"/>
      <c r="B29" s="49"/>
      <c r="C29" s="49"/>
      <c r="D29" s="49"/>
      <c r="E29" s="49"/>
      <c r="F29" s="49"/>
      <c r="G29" s="49"/>
      <c r="H29" s="49"/>
      <c r="I29" s="49"/>
    </row>
    <row r="30" spans="1:9" ht="15" customHeight="1" x14ac:dyDescent="0.25">
      <c r="A30" s="49"/>
      <c r="B30" s="49"/>
      <c r="C30" s="49"/>
      <c r="D30" s="49"/>
      <c r="E30" s="49"/>
      <c r="F30" s="49"/>
      <c r="G30" s="49"/>
      <c r="H30" s="49"/>
      <c r="I30" s="49"/>
    </row>
    <row r="31" spans="1:9" ht="15" customHeight="1" x14ac:dyDescent="0.25">
      <c r="A31" s="49"/>
      <c r="B31" s="49"/>
      <c r="C31" s="49"/>
      <c r="D31" s="49"/>
      <c r="E31" s="49"/>
      <c r="F31" s="49"/>
      <c r="G31" s="49"/>
      <c r="H31" s="49"/>
      <c r="I31" s="49"/>
    </row>
    <row r="32" spans="1:9" ht="15" customHeight="1" x14ac:dyDescent="0.25">
      <c r="A32" s="49"/>
      <c r="B32" s="49"/>
      <c r="C32" s="49"/>
      <c r="D32" s="49"/>
      <c r="E32" s="49"/>
      <c r="F32" s="49"/>
      <c r="G32" s="49"/>
      <c r="H32" s="49"/>
      <c r="I32" s="49"/>
    </row>
    <row r="33" spans="1:9" ht="15" customHeight="1" x14ac:dyDescent="0.25">
      <c r="A33" s="49"/>
      <c r="B33" s="49"/>
      <c r="C33" s="49"/>
      <c r="D33" s="49"/>
      <c r="E33" s="49"/>
      <c r="F33" s="49"/>
      <c r="G33" s="49"/>
      <c r="H33" s="49"/>
      <c r="I33" s="49"/>
    </row>
    <row r="34" spans="1:9" ht="15" customHeight="1" x14ac:dyDescent="0.25">
      <c r="A34" s="49"/>
      <c r="B34" s="49"/>
      <c r="C34" s="49"/>
      <c r="D34" s="49"/>
      <c r="E34" s="49"/>
      <c r="F34" s="49"/>
      <c r="G34" s="49"/>
      <c r="H34" s="49"/>
      <c r="I34" s="49"/>
    </row>
    <row r="35" spans="1:9" ht="15" customHeight="1" x14ac:dyDescent="0.25">
      <c r="A35" s="49"/>
      <c r="B35" s="49"/>
      <c r="C35" s="49"/>
      <c r="D35" s="49"/>
      <c r="E35" s="49"/>
      <c r="F35" s="49"/>
      <c r="G35" s="49"/>
      <c r="H35" s="49"/>
      <c r="I35" s="49"/>
    </row>
    <row r="36" spans="1:9" ht="15" customHeight="1" x14ac:dyDescent="0.25">
      <c r="A36" s="49"/>
      <c r="B36" s="49"/>
      <c r="C36" s="49"/>
      <c r="D36" s="49"/>
      <c r="E36" s="49"/>
      <c r="F36" s="49"/>
      <c r="G36" s="49"/>
      <c r="H36" s="49"/>
      <c r="I36" s="49"/>
    </row>
    <row r="37" spans="1:9" ht="15" customHeight="1" x14ac:dyDescent="0.25">
      <c r="A37" s="49"/>
      <c r="B37" s="49"/>
      <c r="C37" s="49"/>
      <c r="D37" s="49"/>
      <c r="E37" s="49"/>
      <c r="F37" s="49"/>
      <c r="G37" s="49"/>
      <c r="H37" s="49"/>
      <c r="I37" s="49"/>
    </row>
    <row r="38" spans="1:9" ht="15" customHeight="1" x14ac:dyDescent="0.25">
      <c r="A38" s="49"/>
      <c r="B38" s="49"/>
      <c r="C38" s="49"/>
      <c r="D38" s="49"/>
      <c r="E38" s="49"/>
      <c r="F38" s="49"/>
      <c r="G38" s="49"/>
      <c r="H38" s="49"/>
      <c r="I38" s="49"/>
    </row>
    <row r="39" spans="1:9" ht="15" customHeight="1" x14ac:dyDescent="0.25">
      <c r="A39" s="49"/>
      <c r="B39" s="49"/>
      <c r="C39" s="49"/>
      <c r="D39" s="49"/>
      <c r="E39" s="49"/>
      <c r="F39" s="49"/>
      <c r="G39" s="49"/>
      <c r="H39" s="49"/>
      <c r="I39" s="49"/>
    </row>
    <row r="40" spans="1:9" ht="15.75" x14ac:dyDescent="0.25">
      <c r="A40" s="49"/>
      <c r="B40" s="49"/>
      <c r="C40" s="49"/>
      <c r="D40" s="49"/>
      <c r="E40" s="49"/>
      <c r="F40" s="49"/>
      <c r="G40" s="49"/>
      <c r="H40" s="49"/>
      <c r="I40" s="49"/>
    </row>
    <row r="41" spans="1:9" ht="15.75" x14ac:dyDescent="0.25">
      <c r="A41" s="49"/>
      <c r="B41" s="49"/>
      <c r="C41" s="49"/>
      <c r="D41" s="49"/>
      <c r="E41" s="49"/>
      <c r="F41" s="49"/>
      <c r="G41" s="49"/>
      <c r="H41" s="49"/>
      <c r="I41" s="49"/>
    </row>
    <row r="42" spans="1:9" ht="15.75" x14ac:dyDescent="0.25">
      <c r="A42" s="49"/>
      <c r="B42" s="49"/>
      <c r="C42" s="49"/>
      <c r="D42" s="49"/>
      <c r="E42" s="49"/>
      <c r="F42" s="49"/>
      <c r="G42" s="49"/>
      <c r="H42" s="49"/>
      <c r="I42" s="49"/>
    </row>
    <row r="43" spans="1:9" ht="15.75" x14ac:dyDescent="0.25">
      <c r="A43" s="49"/>
      <c r="B43" s="49"/>
      <c r="C43" s="49"/>
      <c r="D43" s="49"/>
      <c r="E43" s="49"/>
      <c r="F43" s="49"/>
      <c r="G43" s="49"/>
      <c r="H43" s="49"/>
      <c r="I43" s="49"/>
    </row>
    <row r="44" spans="1:9" ht="15.75" x14ac:dyDescent="0.25">
      <c r="A44" s="49"/>
      <c r="B44" s="49"/>
      <c r="C44" s="49"/>
      <c r="D44" s="49"/>
      <c r="E44" s="49"/>
      <c r="F44" s="49"/>
      <c r="G44" s="49"/>
      <c r="H44" s="49"/>
      <c r="I44" s="49"/>
    </row>
    <row r="45" spans="1:9" ht="15.75" x14ac:dyDescent="0.25">
      <c r="A45" s="49"/>
      <c r="B45" s="49"/>
      <c r="C45" s="49"/>
      <c r="D45" s="49"/>
      <c r="E45" s="49"/>
      <c r="F45" s="49"/>
      <c r="G45" s="49"/>
      <c r="H45" s="49"/>
      <c r="I45" s="49"/>
    </row>
    <row r="46" spans="1:9" ht="15.75" x14ac:dyDescent="0.25">
      <c r="A46" s="49"/>
      <c r="B46" s="49"/>
      <c r="C46" s="49"/>
      <c r="D46" s="49"/>
      <c r="E46" s="49"/>
      <c r="F46" s="49"/>
      <c r="G46" s="49"/>
      <c r="H46" s="49"/>
      <c r="I46" s="49"/>
    </row>
    <row r="47" spans="1:9" ht="15.75" x14ac:dyDescent="0.25">
      <c r="A47" s="49"/>
      <c r="B47" s="49"/>
      <c r="C47" s="49"/>
      <c r="D47" s="49"/>
      <c r="E47" s="49"/>
      <c r="F47" s="49"/>
      <c r="G47" s="49"/>
      <c r="H47" s="49"/>
      <c r="I47" s="49"/>
    </row>
    <row r="48" spans="1:9" ht="15.75" x14ac:dyDescent="0.25">
      <c r="A48" s="49"/>
      <c r="B48" s="49"/>
      <c r="C48" s="49"/>
      <c r="D48" s="49"/>
      <c r="E48" s="49"/>
      <c r="F48" s="49"/>
      <c r="G48" s="49"/>
      <c r="H48" s="49"/>
      <c r="I48" s="49"/>
    </row>
    <row r="49" spans="1:9" ht="15.75" x14ac:dyDescent="0.25">
      <c r="A49" s="49"/>
      <c r="B49" s="49"/>
      <c r="C49" s="49"/>
      <c r="D49" s="49"/>
      <c r="E49" s="49"/>
      <c r="F49" s="49"/>
      <c r="G49" s="49"/>
      <c r="H49" s="49"/>
      <c r="I49" s="49"/>
    </row>
    <row r="50" spans="1:9" ht="15.75" x14ac:dyDescent="0.25">
      <c r="A50" s="49"/>
      <c r="B50" s="49"/>
      <c r="C50" s="49"/>
      <c r="D50" s="49"/>
      <c r="E50" s="49"/>
      <c r="F50" s="49"/>
      <c r="G50" s="49"/>
      <c r="H50" s="49"/>
      <c r="I50" s="49"/>
    </row>
    <row r="51" spans="1:9" ht="15.75" x14ac:dyDescent="0.25">
      <c r="A51" s="49"/>
      <c r="B51" s="49"/>
      <c r="C51" s="49"/>
      <c r="D51" s="49"/>
      <c r="E51" s="49"/>
      <c r="F51" s="49"/>
      <c r="G51" s="49"/>
      <c r="H51" s="49"/>
      <c r="I51" s="49"/>
    </row>
    <row r="52" spans="1:9" ht="15.75" x14ac:dyDescent="0.25">
      <c r="A52" s="49"/>
      <c r="B52" s="49"/>
      <c r="C52" s="49"/>
      <c r="D52" s="49"/>
      <c r="E52" s="49"/>
      <c r="F52" s="49"/>
      <c r="G52" s="49"/>
      <c r="H52" s="49"/>
      <c r="I52" s="49"/>
    </row>
    <row r="53" spans="1:9" ht="15.75" x14ac:dyDescent="0.25">
      <c r="A53" s="49"/>
      <c r="B53" s="49"/>
      <c r="C53" s="49"/>
      <c r="D53" s="49"/>
      <c r="E53" s="49"/>
      <c r="F53" s="49"/>
      <c r="G53" s="49"/>
      <c r="H53" s="49"/>
      <c r="I53" s="49"/>
    </row>
    <row r="54" spans="1:9" ht="15.75" x14ac:dyDescent="0.25">
      <c r="A54" s="49"/>
      <c r="B54" s="49"/>
      <c r="C54" s="49"/>
      <c r="D54" s="49"/>
      <c r="E54" s="49"/>
      <c r="F54" s="49"/>
      <c r="G54" s="49"/>
      <c r="H54" s="49"/>
      <c r="I54" s="49"/>
    </row>
    <row r="55" spans="1:9" ht="15.75" x14ac:dyDescent="0.25">
      <c r="A55" s="49"/>
      <c r="B55" s="49"/>
      <c r="C55" s="49"/>
      <c r="D55" s="49"/>
      <c r="E55" s="49"/>
      <c r="F55" s="49"/>
      <c r="G55" s="49"/>
      <c r="H55" s="49"/>
      <c r="I55" s="49"/>
    </row>
    <row r="56" spans="1:9" ht="15.75" x14ac:dyDescent="0.25">
      <c r="A56" s="49"/>
      <c r="B56" s="49"/>
      <c r="C56" s="49"/>
      <c r="D56" s="49"/>
      <c r="E56" s="49"/>
      <c r="F56" s="49"/>
      <c r="G56" s="49"/>
      <c r="H56" s="49"/>
      <c r="I56" s="49"/>
    </row>
    <row r="57" spans="1:9" ht="15.75" x14ac:dyDescent="0.25">
      <c r="A57" s="49"/>
      <c r="B57" s="49"/>
      <c r="C57" s="49"/>
      <c r="D57" s="49"/>
      <c r="E57" s="49"/>
      <c r="F57" s="49"/>
      <c r="G57" s="49"/>
      <c r="H57" s="49"/>
      <c r="I57" s="49"/>
    </row>
    <row r="58" spans="1:9" ht="15.75" x14ac:dyDescent="0.25">
      <c r="A58" s="49"/>
      <c r="B58" s="49"/>
      <c r="C58" s="49"/>
      <c r="D58" s="49"/>
      <c r="E58" s="49"/>
      <c r="F58" s="49"/>
      <c r="G58" s="49"/>
      <c r="H58" s="49"/>
      <c r="I58" s="49"/>
    </row>
    <row r="59" spans="1:9" ht="15.75" x14ac:dyDescent="0.25">
      <c r="A59" s="49"/>
      <c r="B59" s="49"/>
      <c r="C59" s="49"/>
      <c r="D59" s="49"/>
      <c r="E59" s="49"/>
      <c r="F59" s="49"/>
      <c r="G59" s="49"/>
      <c r="H59" s="49"/>
      <c r="I59" s="49"/>
    </row>
    <row r="60" spans="1:9" ht="15.75" x14ac:dyDescent="0.25">
      <c r="A60" s="49"/>
      <c r="B60" s="49"/>
      <c r="C60" s="49"/>
      <c r="D60" s="49"/>
      <c r="E60" s="49"/>
      <c r="F60" s="49"/>
      <c r="G60" s="49"/>
      <c r="H60" s="49"/>
      <c r="I60" s="49"/>
    </row>
    <row r="61" spans="1:9" ht="15.75" x14ac:dyDescent="0.25">
      <c r="A61" s="49"/>
      <c r="B61" s="49"/>
      <c r="C61" s="49"/>
      <c r="D61" s="49"/>
      <c r="E61" s="49"/>
      <c r="F61" s="49"/>
      <c r="G61" s="49"/>
      <c r="H61" s="49"/>
      <c r="I61" s="49"/>
    </row>
    <row r="62" spans="1:9" ht="15.75" x14ac:dyDescent="0.25">
      <c r="A62" s="49"/>
      <c r="B62" s="49"/>
      <c r="C62" s="49"/>
      <c r="D62" s="49"/>
      <c r="E62" s="49"/>
      <c r="F62" s="49"/>
      <c r="G62" s="49"/>
      <c r="H62" s="49"/>
      <c r="I62" s="49"/>
    </row>
    <row r="63" spans="1:9" ht="15.75" x14ac:dyDescent="0.25">
      <c r="A63" s="49"/>
      <c r="B63" s="49"/>
      <c r="C63" s="49"/>
      <c r="D63" s="49"/>
      <c r="E63" s="49"/>
      <c r="F63" s="49"/>
      <c r="G63" s="49"/>
      <c r="H63" s="49"/>
      <c r="I63" s="49"/>
    </row>
    <row r="64" spans="1:9" ht="15.75" x14ac:dyDescent="0.25">
      <c r="A64" s="49"/>
      <c r="B64" s="49"/>
      <c r="C64" s="49"/>
      <c r="D64" s="49"/>
      <c r="E64" s="49"/>
      <c r="F64" s="49"/>
      <c r="G64" s="49"/>
      <c r="H64" s="49"/>
      <c r="I64" s="49"/>
    </row>
    <row r="65" spans="1:9" ht="15.75" x14ac:dyDescent="0.25">
      <c r="A65" s="49"/>
      <c r="B65" s="49"/>
      <c r="C65" s="49"/>
      <c r="D65" s="49"/>
      <c r="E65" s="49"/>
      <c r="F65" s="49"/>
      <c r="G65" s="49"/>
      <c r="H65" s="49"/>
      <c r="I65" s="49"/>
    </row>
    <row r="66" spans="1:9" ht="15.75" x14ac:dyDescent="0.25">
      <c r="A66" s="49"/>
      <c r="B66" s="49"/>
      <c r="C66" s="49"/>
      <c r="D66" s="49"/>
      <c r="E66" s="49"/>
      <c r="F66" s="49"/>
      <c r="G66" s="49"/>
      <c r="H66" s="49"/>
      <c r="I66" s="49"/>
    </row>
    <row r="67" spans="1:9" ht="15.75" x14ac:dyDescent="0.25">
      <c r="A67" s="49"/>
      <c r="B67" s="49"/>
      <c r="C67" s="49"/>
      <c r="D67" s="49"/>
      <c r="E67" s="49"/>
      <c r="F67" s="49"/>
      <c r="G67" s="49"/>
      <c r="H67" s="49"/>
      <c r="I67" s="49"/>
    </row>
    <row r="68" spans="1:9" ht="15.75" x14ac:dyDescent="0.25">
      <c r="A68" s="49"/>
      <c r="B68" s="49"/>
      <c r="C68" s="49"/>
      <c r="D68" s="49"/>
      <c r="E68" s="49"/>
      <c r="F68" s="49"/>
      <c r="G68" s="49"/>
      <c r="H68" s="49"/>
      <c r="I68" s="49"/>
    </row>
    <row r="69" spans="1:9" ht="15.75" x14ac:dyDescent="0.25">
      <c r="A69" s="49"/>
      <c r="B69" s="49"/>
      <c r="C69" s="49"/>
      <c r="D69" s="49"/>
      <c r="E69" s="49"/>
      <c r="F69" s="49"/>
      <c r="G69" s="49"/>
      <c r="H69" s="49"/>
      <c r="I69" s="49"/>
    </row>
    <row r="70" spans="1:9" ht="15.75" x14ac:dyDescent="0.25">
      <c r="A70" s="49"/>
      <c r="B70" s="49"/>
      <c r="C70" s="49"/>
      <c r="D70" s="49"/>
      <c r="E70" s="49"/>
      <c r="F70" s="49"/>
      <c r="G70" s="49"/>
      <c r="H70" s="49"/>
      <c r="I70" s="49"/>
    </row>
    <row r="71" spans="1:9" ht="15.75" x14ac:dyDescent="0.25">
      <c r="A71" s="49"/>
      <c r="B71" s="49"/>
      <c r="C71" s="49"/>
      <c r="D71" s="49"/>
      <c r="E71" s="49"/>
      <c r="F71" s="49"/>
      <c r="G71" s="49"/>
      <c r="H71" s="49"/>
      <c r="I71" s="49"/>
    </row>
    <row r="72" spans="1:9" ht="15.75" x14ac:dyDescent="0.25">
      <c r="A72" s="49"/>
      <c r="B72" s="49"/>
      <c r="C72" s="49"/>
      <c r="D72" s="49"/>
      <c r="E72" s="49"/>
      <c r="F72" s="49"/>
      <c r="G72" s="49"/>
      <c r="H72" s="49"/>
      <c r="I72" s="49"/>
    </row>
    <row r="73" spans="1:9" ht="15.75" x14ac:dyDescent="0.25">
      <c r="A73" s="49"/>
      <c r="B73" s="49"/>
      <c r="C73" s="49"/>
      <c r="D73" s="49"/>
      <c r="E73" s="49"/>
      <c r="F73" s="49"/>
      <c r="G73" s="49"/>
      <c r="H73" s="49"/>
      <c r="I73" s="49"/>
    </row>
    <row r="74" spans="1:9" ht="15.75" x14ac:dyDescent="0.25">
      <c r="A74" s="49"/>
      <c r="B74" s="49"/>
      <c r="C74" s="49"/>
      <c r="D74" s="49"/>
      <c r="E74" s="49"/>
      <c r="F74" s="49"/>
      <c r="G74" s="49"/>
      <c r="H74" s="49"/>
      <c r="I74" s="49"/>
    </row>
    <row r="75" spans="1:9" ht="15.75" x14ac:dyDescent="0.25">
      <c r="A75" s="49"/>
      <c r="B75" s="49"/>
      <c r="C75" s="49"/>
      <c r="D75" s="49"/>
      <c r="E75" s="49"/>
      <c r="F75" s="49"/>
      <c r="G75" s="49"/>
      <c r="H75" s="49"/>
      <c r="I75" s="49"/>
    </row>
    <row r="76" spans="1:9" ht="15.75" x14ac:dyDescent="0.25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5.75" x14ac:dyDescent="0.25">
      <c r="A77" s="49"/>
      <c r="B77" s="49"/>
      <c r="C77" s="49"/>
      <c r="D77" s="49"/>
      <c r="E77" s="49"/>
      <c r="F77" s="49"/>
      <c r="G77" s="49"/>
      <c r="H77" s="49"/>
      <c r="I77" s="49"/>
    </row>
    <row r="78" spans="1:9" ht="15.75" x14ac:dyDescent="0.25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5.75" x14ac:dyDescent="0.25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5.75" x14ac:dyDescent="0.25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5.75" x14ac:dyDescent="0.25">
      <c r="A81" s="49"/>
      <c r="B81" s="49"/>
      <c r="C81" s="49"/>
      <c r="D81" s="49"/>
      <c r="E81" s="49"/>
      <c r="F81" s="49"/>
      <c r="G81" s="49"/>
      <c r="H81" s="49"/>
      <c r="I81" s="49"/>
    </row>
    <row r="82" spans="1:9" ht="15.75" x14ac:dyDescent="0.25">
      <c r="A82" s="49"/>
      <c r="B82" s="49"/>
      <c r="C82" s="49"/>
      <c r="D82" s="49"/>
      <c r="E82" s="49"/>
      <c r="F82" s="49"/>
      <c r="G82" s="49"/>
      <c r="H82" s="49"/>
      <c r="I82" s="49"/>
    </row>
    <row r="83" spans="1:9" ht="15.75" x14ac:dyDescent="0.25">
      <c r="A83" s="49"/>
      <c r="B83" s="49"/>
      <c r="C83" s="49"/>
      <c r="D83" s="49"/>
      <c r="E83" s="49"/>
      <c r="F83" s="49"/>
      <c r="G83" s="49"/>
      <c r="H83" s="49"/>
      <c r="I83" s="49"/>
    </row>
    <row r="84" spans="1:9" ht="15.75" x14ac:dyDescent="0.25">
      <c r="A84" s="49"/>
      <c r="B84" s="49"/>
      <c r="C84" s="49"/>
      <c r="D84" s="49"/>
      <c r="E84" s="49"/>
      <c r="F84" s="49"/>
      <c r="G84" s="49"/>
      <c r="H84" s="49"/>
      <c r="I84" s="49"/>
    </row>
    <row r="85" spans="1:9" ht="15.75" x14ac:dyDescent="0.25">
      <c r="A85" s="49"/>
      <c r="B85" s="49"/>
      <c r="C85" s="49"/>
      <c r="D85" s="49"/>
      <c r="E85" s="49"/>
      <c r="F85" s="49"/>
      <c r="G85" s="49"/>
      <c r="H85" s="49"/>
      <c r="I85" s="49"/>
    </row>
    <row r="86" spans="1:9" ht="15.75" x14ac:dyDescent="0.25">
      <c r="A86" s="49"/>
      <c r="B86" s="49"/>
      <c r="C86" s="49"/>
      <c r="D86" s="49"/>
      <c r="E86" s="49"/>
      <c r="F86" s="49"/>
      <c r="G86" s="49"/>
      <c r="H86" s="49"/>
      <c r="I86" s="49"/>
    </row>
    <row r="87" spans="1:9" ht="15.75" x14ac:dyDescent="0.25">
      <c r="A87" s="49"/>
      <c r="B87" s="49"/>
      <c r="C87" s="49"/>
      <c r="D87" s="49"/>
      <c r="E87" s="49"/>
      <c r="F87" s="49"/>
      <c r="G87" s="49"/>
      <c r="H87" s="49"/>
      <c r="I87" s="49"/>
    </row>
    <row r="88" spans="1:9" ht="15.75" x14ac:dyDescent="0.25">
      <c r="A88" s="49"/>
      <c r="B88" s="49"/>
      <c r="C88" s="49"/>
      <c r="D88" s="49"/>
      <c r="E88" s="49"/>
      <c r="F88" s="49"/>
      <c r="G88" s="49"/>
      <c r="H88" s="49"/>
      <c r="I88" s="49"/>
    </row>
    <row r="89" spans="1:9" ht="15.75" x14ac:dyDescent="0.25">
      <c r="A89" s="49"/>
      <c r="B89" s="49"/>
      <c r="C89" s="49"/>
      <c r="D89" s="49"/>
      <c r="E89" s="49"/>
      <c r="F89" s="49"/>
      <c r="G89" s="49"/>
      <c r="H89" s="49"/>
      <c r="I89" s="49"/>
    </row>
    <row r="90" spans="1:9" ht="15.75" x14ac:dyDescent="0.25">
      <c r="A90" s="49"/>
      <c r="B90" s="49"/>
      <c r="C90" s="49"/>
      <c r="D90" s="49"/>
      <c r="E90" s="49"/>
      <c r="F90" s="49"/>
      <c r="G90" s="49"/>
      <c r="H90" s="49"/>
      <c r="I90" s="49"/>
    </row>
    <row r="91" spans="1:9" ht="15.75" x14ac:dyDescent="0.25">
      <c r="A91" s="49"/>
      <c r="B91" s="49"/>
      <c r="C91" s="49"/>
      <c r="D91" s="49"/>
      <c r="E91" s="49"/>
      <c r="F91" s="49"/>
      <c r="G91" s="49"/>
      <c r="H91" s="49"/>
      <c r="I91" s="49"/>
    </row>
    <row r="92" spans="1:9" ht="15.75" x14ac:dyDescent="0.25">
      <c r="A92" s="49"/>
      <c r="B92" s="49"/>
      <c r="C92" s="49"/>
      <c r="D92" s="49"/>
      <c r="E92" s="49"/>
      <c r="F92" s="49"/>
      <c r="G92" s="49"/>
      <c r="H92" s="49"/>
      <c r="I92" s="49"/>
    </row>
    <row r="93" spans="1:9" ht="15.75" x14ac:dyDescent="0.25">
      <c r="A93" s="49"/>
      <c r="B93" s="49"/>
      <c r="C93" s="49"/>
      <c r="D93" s="49"/>
      <c r="E93" s="49"/>
      <c r="F93" s="49"/>
      <c r="G93" s="49"/>
      <c r="H93" s="49"/>
      <c r="I93" s="49"/>
    </row>
    <row r="94" spans="1:9" ht="15.75" x14ac:dyDescent="0.25">
      <c r="A94" s="49"/>
      <c r="B94" s="49"/>
      <c r="C94" s="49"/>
      <c r="D94" s="49"/>
      <c r="E94" s="49"/>
      <c r="F94" s="49"/>
      <c r="G94" s="49"/>
      <c r="H94" s="49"/>
      <c r="I94" s="49"/>
    </row>
    <row r="95" spans="1:9" ht="15.75" x14ac:dyDescent="0.25">
      <c r="A95" s="49"/>
      <c r="B95" s="49"/>
      <c r="C95" s="49"/>
      <c r="D95" s="49"/>
      <c r="E95" s="49"/>
      <c r="F95" s="49"/>
      <c r="G95" s="49"/>
      <c r="H95" s="49"/>
      <c r="I95" s="49"/>
    </row>
    <row r="96" spans="1:9" ht="15.75" x14ac:dyDescent="0.25">
      <c r="A96" s="49"/>
      <c r="B96" s="49"/>
      <c r="C96" s="49"/>
      <c r="D96" s="49"/>
      <c r="E96" s="49"/>
      <c r="F96" s="49"/>
      <c r="G96" s="49"/>
      <c r="H96" s="49"/>
      <c r="I96" s="49"/>
    </row>
    <row r="97" spans="1:9" ht="15.75" x14ac:dyDescent="0.25">
      <c r="A97" s="49"/>
      <c r="B97" s="49"/>
      <c r="C97" s="49"/>
      <c r="D97" s="49"/>
      <c r="E97" s="49"/>
      <c r="F97" s="49"/>
      <c r="G97" s="49"/>
      <c r="H97" s="49"/>
      <c r="I97" s="49"/>
    </row>
    <row r="98" spans="1:9" ht="15.75" x14ac:dyDescent="0.25">
      <c r="A98" s="49"/>
      <c r="B98" s="49"/>
      <c r="C98" s="49"/>
      <c r="D98" s="49"/>
      <c r="E98" s="49"/>
      <c r="F98" s="49"/>
      <c r="G98" s="49"/>
      <c r="H98" s="49"/>
      <c r="I98" s="49"/>
    </row>
    <row r="99" spans="1:9" ht="15.75" x14ac:dyDescent="0.25">
      <c r="A99" s="49"/>
      <c r="B99" s="49"/>
      <c r="C99" s="49"/>
      <c r="D99" s="49"/>
      <c r="E99" s="49"/>
      <c r="F99" s="49"/>
      <c r="G99" s="49"/>
      <c r="H99" s="49"/>
      <c r="I99" s="49"/>
    </row>
    <row r="100" spans="1:9" ht="15.75" x14ac:dyDescent="0.25">
      <c r="A100" s="49"/>
      <c r="B100" s="49"/>
      <c r="C100" s="49"/>
      <c r="D100" s="49"/>
      <c r="E100" s="49"/>
      <c r="F100" s="49"/>
      <c r="G100" s="49"/>
      <c r="H100" s="49"/>
      <c r="I100" s="49"/>
    </row>
    <row r="101" spans="1:9" ht="15.75" x14ac:dyDescent="0.25">
      <c r="A101" s="49"/>
      <c r="B101" s="49"/>
      <c r="C101" s="49"/>
      <c r="D101" s="49"/>
      <c r="E101" s="49"/>
      <c r="F101" s="49"/>
      <c r="G101" s="49"/>
      <c r="H101" s="49"/>
      <c r="I101" s="49"/>
    </row>
    <row r="102" spans="1:9" ht="15.75" x14ac:dyDescent="0.25">
      <c r="A102" s="49"/>
      <c r="B102" s="49"/>
      <c r="C102" s="49"/>
      <c r="D102" s="49"/>
      <c r="E102" s="49"/>
      <c r="F102" s="49"/>
      <c r="G102" s="49"/>
      <c r="H102" s="49"/>
      <c r="I102" s="49"/>
    </row>
    <row r="103" spans="1:9" ht="15.75" x14ac:dyDescent="0.25">
      <c r="A103" s="49"/>
      <c r="B103" s="49"/>
      <c r="C103" s="49"/>
      <c r="D103" s="49"/>
      <c r="E103" s="49"/>
      <c r="F103" s="49"/>
      <c r="G103" s="49"/>
      <c r="H103" s="49"/>
      <c r="I103" s="49"/>
    </row>
    <row r="104" spans="1:9" ht="15.75" x14ac:dyDescent="0.25">
      <c r="A104" s="49"/>
      <c r="B104" s="49"/>
      <c r="C104" s="49"/>
      <c r="D104" s="49"/>
      <c r="E104" s="49"/>
      <c r="F104" s="49"/>
      <c r="G104" s="49"/>
      <c r="H104" s="49"/>
      <c r="I104" s="49"/>
    </row>
    <row r="105" spans="1:9" ht="15.75" x14ac:dyDescent="0.25">
      <c r="A105" s="49"/>
      <c r="B105" s="49"/>
      <c r="C105" s="49"/>
      <c r="D105" s="49"/>
      <c r="E105" s="49"/>
      <c r="F105" s="49"/>
      <c r="G105" s="49"/>
      <c r="H105" s="49"/>
      <c r="I105" s="49"/>
    </row>
    <row r="106" spans="1:9" ht="15.75" x14ac:dyDescent="0.25">
      <c r="A106" s="49"/>
      <c r="B106" s="49"/>
      <c r="C106" s="49"/>
      <c r="D106" s="49"/>
      <c r="E106" s="49"/>
      <c r="F106" s="49"/>
      <c r="G106" s="49"/>
      <c r="H106" s="49"/>
      <c r="I106" s="49"/>
    </row>
    <row r="107" spans="1:9" ht="15.75" x14ac:dyDescent="0.25">
      <c r="A107" s="49"/>
      <c r="B107" s="49"/>
      <c r="C107" s="49"/>
      <c r="D107" s="49"/>
      <c r="E107" s="49"/>
      <c r="F107" s="49"/>
      <c r="G107" s="49"/>
      <c r="H107" s="49"/>
      <c r="I107" s="49"/>
    </row>
    <row r="108" spans="1:9" ht="15.75" x14ac:dyDescent="0.25">
      <c r="A108" s="49"/>
      <c r="B108" s="49"/>
      <c r="C108" s="49"/>
      <c r="D108" s="49"/>
      <c r="E108" s="49"/>
      <c r="F108" s="49"/>
      <c r="G108" s="49"/>
      <c r="H108" s="49"/>
      <c r="I108" s="49"/>
    </row>
    <row r="109" spans="1:9" ht="15.75" x14ac:dyDescent="0.25">
      <c r="A109" s="49"/>
      <c r="B109" s="49"/>
      <c r="C109" s="49"/>
      <c r="D109" s="49"/>
      <c r="E109" s="49"/>
      <c r="F109" s="49"/>
      <c r="G109" s="49"/>
      <c r="H109" s="49"/>
      <c r="I109" s="49"/>
    </row>
    <row r="110" spans="1:9" ht="15.75" x14ac:dyDescent="0.25">
      <c r="A110" s="49"/>
      <c r="B110" s="49"/>
      <c r="C110" s="49"/>
      <c r="D110" s="49"/>
      <c r="E110" s="49"/>
      <c r="F110" s="49"/>
      <c r="G110" s="49"/>
      <c r="H110" s="49"/>
      <c r="I110" s="49"/>
    </row>
    <row r="111" spans="1:9" ht="15.75" x14ac:dyDescent="0.25">
      <c r="A111" s="49"/>
      <c r="B111" s="49"/>
      <c r="C111" s="49"/>
      <c r="D111" s="49"/>
      <c r="E111" s="49"/>
      <c r="F111" s="49"/>
      <c r="G111" s="49"/>
      <c r="H111" s="49"/>
      <c r="I111" s="49"/>
    </row>
    <row r="112" spans="1:9" ht="15.75" x14ac:dyDescent="0.25">
      <c r="A112" s="49"/>
      <c r="B112" s="49"/>
      <c r="C112" s="49"/>
      <c r="D112" s="49"/>
      <c r="E112" s="49"/>
      <c r="F112" s="49"/>
      <c r="G112" s="49"/>
      <c r="H112" s="49"/>
      <c r="I112" s="49"/>
    </row>
    <row r="113" spans="1:9" ht="15.75" x14ac:dyDescent="0.25">
      <c r="A113" s="49"/>
      <c r="B113" s="49"/>
      <c r="C113" s="49"/>
      <c r="D113" s="49"/>
      <c r="E113" s="49"/>
      <c r="F113" s="49"/>
      <c r="G113" s="49"/>
      <c r="H113" s="49"/>
      <c r="I113" s="49"/>
    </row>
    <row r="114" spans="1:9" ht="15.75" x14ac:dyDescent="0.25">
      <c r="A114" s="49"/>
      <c r="B114" s="49"/>
      <c r="C114" s="49"/>
      <c r="D114" s="49"/>
      <c r="E114" s="49"/>
      <c r="F114" s="49"/>
      <c r="G114" s="49"/>
      <c r="H114" s="49"/>
      <c r="I114" s="49"/>
    </row>
    <row r="115" spans="1:9" ht="15.75" x14ac:dyDescent="0.25">
      <c r="A115" s="49"/>
      <c r="B115" s="49"/>
      <c r="C115" s="49"/>
      <c r="D115" s="49"/>
      <c r="E115" s="49"/>
      <c r="F115" s="49"/>
      <c r="G115" s="49"/>
      <c r="H115" s="49"/>
      <c r="I115" s="49"/>
    </row>
    <row r="116" spans="1:9" ht="15.75" x14ac:dyDescent="0.25">
      <c r="A116" s="49"/>
      <c r="B116" s="49"/>
      <c r="C116" s="49"/>
      <c r="D116" s="49"/>
      <c r="E116" s="49"/>
      <c r="F116" s="49"/>
      <c r="G116" s="49"/>
      <c r="H116" s="49"/>
      <c r="I116" s="49"/>
    </row>
    <row r="117" spans="1:9" ht="15.75" x14ac:dyDescent="0.25">
      <c r="A117" s="49"/>
      <c r="B117" s="49"/>
      <c r="C117" s="49"/>
      <c r="D117" s="49"/>
      <c r="E117" s="49"/>
      <c r="F117" s="49"/>
      <c r="G117" s="49"/>
      <c r="H117" s="49"/>
      <c r="I117" s="49"/>
    </row>
    <row r="118" spans="1:9" ht="15.75" x14ac:dyDescent="0.25">
      <c r="A118" s="49"/>
      <c r="B118" s="49"/>
      <c r="C118" s="49"/>
      <c r="D118" s="49"/>
      <c r="E118" s="49"/>
      <c r="F118" s="49"/>
      <c r="G118" s="49"/>
      <c r="H118" s="49"/>
      <c r="I118" s="49"/>
    </row>
    <row r="119" spans="1:9" ht="15.75" x14ac:dyDescent="0.25">
      <c r="A119" s="49"/>
      <c r="B119" s="49"/>
      <c r="C119" s="49"/>
      <c r="D119" s="49"/>
      <c r="E119" s="49"/>
      <c r="F119" s="49"/>
      <c r="G119" s="49"/>
      <c r="H119" s="49"/>
      <c r="I119" s="49"/>
    </row>
    <row r="120" spans="1:9" ht="15.75" x14ac:dyDescent="0.25">
      <c r="A120" s="49"/>
      <c r="B120" s="49"/>
      <c r="C120" s="49"/>
      <c r="D120" s="49"/>
      <c r="E120" s="49"/>
      <c r="F120" s="49"/>
      <c r="G120" s="49"/>
      <c r="H120" s="49"/>
      <c r="I120" s="49"/>
    </row>
    <row r="121" spans="1:9" ht="15.75" x14ac:dyDescent="0.25">
      <c r="A121" s="49"/>
      <c r="B121" s="49"/>
      <c r="C121" s="49"/>
      <c r="D121" s="49"/>
      <c r="E121" s="49"/>
      <c r="F121" s="49"/>
      <c r="G121" s="49"/>
      <c r="H121" s="49"/>
      <c r="I121" s="49"/>
    </row>
    <row r="122" spans="1:9" ht="15.75" x14ac:dyDescent="0.25">
      <c r="A122" s="49"/>
      <c r="B122" s="49"/>
      <c r="C122" s="49"/>
      <c r="D122" s="49"/>
      <c r="E122" s="49"/>
      <c r="F122" s="49"/>
      <c r="G122" s="49"/>
      <c r="H122" s="49"/>
      <c r="I122" s="49"/>
    </row>
    <row r="123" spans="1:9" ht="15.75" x14ac:dyDescent="0.25">
      <c r="A123" s="49"/>
      <c r="B123" s="49"/>
      <c r="C123" s="49"/>
      <c r="D123" s="49"/>
      <c r="E123" s="49"/>
      <c r="F123" s="49"/>
      <c r="G123" s="49"/>
      <c r="H123" s="49"/>
      <c r="I123" s="49"/>
    </row>
    <row r="124" spans="1:9" ht="15.75" x14ac:dyDescent="0.25">
      <c r="A124" s="49"/>
      <c r="B124" s="49"/>
      <c r="C124" s="49"/>
      <c r="D124" s="49"/>
      <c r="E124" s="49"/>
      <c r="F124" s="49"/>
      <c r="G124" s="49"/>
      <c r="H124" s="49"/>
      <c r="I124" s="49"/>
    </row>
    <row r="125" spans="1:9" ht="15.75" x14ac:dyDescent="0.25">
      <c r="A125" s="49"/>
      <c r="B125" s="49"/>
      <c r="C125" s="49"/>
      <c r="D125" s="49"/>
      <c r="E125" s="49"/>
      <c r="F125" s="49"/>
      <c r="G125" s="49"/>
      <c r="H125" s="49"/>
      <c r="I125" s="49"/>
    </row>
    <row r="126" spans="1:9" ht="15.75" x14ac:dyDescent="0.25">
      <c r="A126" s="49"/>
      <c r="B126" s="49"/>
      <c r="C126" s="49"/>
      <c r="D126" s="49"/>
      <c r="E126" s="49"/>
      <c r="F126" s="49"/>
      <c r="G126" s="49"/>
      <c r="H126" s="49"/>
      <c r="I126" s="49"/>
    </row>
    <row r="127" spans="1:9" ht="15.75" x14ac:dyDescent="0.25">
      <c r="A127" s="49"/>
      <c r="B127" s="49"/>
      <c r="C127" s="49"/>
      <c r="D127" s="49"/>
      <c r="E127" s="49"/>
      <c r="F127" s="49"/>
      <c r="G127" s="49"/>
      <c r="H127" s="49"/>
      <c r="I127" s="49"/>
    </row>
    <row r="128" spans="1:9" ht="15.75" x14ac:dyDescent="0.25">
      <c r="A128" s="49"/>
      <c r="B128" s="49"/>
      <c r="C128" s="49"/>
      <c r="D128" s="49"/>
      <c r="E128" s="49"/>
      <c r="F128" s="49"/>
      <c r="G128" s="49"/>
      <c r="H128" s="49"/>
      <c r="I128" s="49"/>
    </row>
    <row r="129" spans="1:9" ht="15.75" x14ac:dyDescent="0.25">
      <c r="A129" s="49"/>
      <c r="B129" s="49"/>
      <c r="C129" s="49"/>
      <c r="D129" s="49"/>
      <c r="E129" s="49"/>
      <c r="F129" s="49"/>
      <c r="G129" s="49"/>
      <c r="H129" s="49"/>
      <c r="I129" s="49"/>
    </row>
    <row r="130" spans="1:9" ht="15.75" x14ac:dyDescent="0.25">
      <c r="A130" s="49"/>
      <c r="B130" s="49"/>
      <c r="C130" s="49"/>
      <c r="D130" s="49"/>
      <c r="E130" s="49"/>
      <c r="F130" s="49"/>
      <c r="G130" s="49"/>
      <c r="H130" s="49"/>
      <c r="I130" s="49"/>
    </row>
    <row r="131" spans="1:9" ht="15.75" x14ac:dyDescent="0.25">
      <c r="A131" s="49"/>
      <c r="B131" s="49"/>
      <c r="C131" s="49"/>
      <c r="D131" s="49"/>
      <c r="E131" s="49"/>
      <c r="F131" s="49"/>
      <c r="G131" s="49"/>
      <c r="H131" s="49"/>
      <c r="I131" s="49"/>
    </row>
    <row r="132" spans="1:9" ht="15.75" x14ac:dyDescent="0.25">
      <c r="A132" s="49"/>
      <c r="B132" s="49"/>
      <c r="C132" s="49"/>
      <c r="D132" s="49"/>
      <c r="E132" s="49"/>
      <c r="F132" s="49"/>
      <c r="G132" s="49"/>
      <c r="H132" s="49"/>
      <c r="I132" s="49"/>
    </row>
    <row r="133" spans="1:9" ht="15.75" x14ac:dyDescent="0.25">
      <c r="A133" s="49"/>
      <c r="B133" s="49"/>
      <c r="C133" s="49"/>
      <c r="D133" s="49"/>
      <c r="E133" s="49"/>
      <c r="F133" s="49"/>
      <c r="G133" s="49"/>
      <c r="H133" s="49"/>
      <c r="I133" s="49"/>
    </row>
    <row r="134" spans="1:9" ht="15.75" x14ac:dyDescent="0.25">
      <c r="A134" s="49"/>
      <c r="B134" s="49"/>
      <c r="C134" s="49"/>
      <c r="D134" s="49"/>
      <c r="E134" s="49"/>
      <c r="F134" s="49"/>
      <c r="G134" s="49"/>
      <c r="H134" s="49"/>
      <c r="I134" s="49"/>
    </row>
    <row r="135" spans="1:9" ht="15.75" x14ac:dyDescent="0.25">
      <c r="A135" s="49"/>
      <c r="B135" s="49"/>
      <c r="C135" s="49"/>
      <c r="D135" s="49"/>
      <c r="E135" s="49"/>
      <c r="F135" s="49"/>
      <c r="G135" s="49"/>
      <c r="H135" s="49"/>
      <c r="I135" s="49"/>
    </row>
    <row r="136" spans="1:9" ht="15.75" x14ac:dyDescent="0.25">
      <c r="A136" s="49"/>
      <c r="B136" s="49"/>
      <c r="C136" s="49"/>
      <c r="D136" s="49"/>
      <c r="E136" s="49"/>
      <c r="F136" s="49"/>
      <c r="G136" s="49"/>
      <c r="H136" s="49"/>
      <c r="I136" s="49"/>
    </row>
    <row r="137" spans="1:9" ht="15.75" x14ac:dyDescent="0.25">
      <c r="A137" s="49"/>
      <c r="B137" s="49"/>
      <c r="C137" s="49"/>
      <c r="D137" s="49"/>
      <c r="E137" s="49"/>
      <c r="F137" s="49"/>
      <c r="G137" s="49"/>
      <c r="H137" s="49"/>
      <c r="I137" s="49"/>
    </row>
    <row r="138" spans="1:9" ht="15.75" x14ac:dyDescent="0.25">
      <c r="A138" s="49"/>
      <c r="B138" s="49"/>
      <c r="C138" s="49"/>
      <c r="D138" s="49"/>
      <c r="E138" s="49"/>
      <c r="F138" s="49"/>
      <c r="G138" s="49"/>
      <c r="H138" s="49"/>
      <c r="I138" s="49"/>
    </row>
    <row r="139" spans="1:9" ht="15.75" x14ac:dyDescent="0.25">
      <c r="A139" s="49"/>
      <c r="B139" s="49"/>
      <c r="C139" s="49"/>
      <c r="D139" s="49"/>
      <c r="E139" s="49"/>
      <c r="F139" s="49"/>
      <c r="G139" s="49"/>
      <c r="H139" s="49"/>
      <c r="I139" s="49"/>
    </row>
    <row r="140" spans="1:9" ht="15.75" x14ac:dyDescent="0.25">
      <c r="A140" s="49"/>
      <c r="B140" s="49"/>
      <c r="C140" s="49"/>
      <c r="D140" s="49"/>
      <c r="E140" s="49"/>
      <c r="F140" s="49"/>
      <c r="G140" s="49"/>
      <c r="H140" s="49"/>
      <c r="I140" s="49"/>
    </row>
    <row r="141" spans="1:9" ht="15.75" x14ac:dyDescent="0.25">
      <c r="A141" s="49"/>
      <c r="B141" s="49"/>
      <c r="C141" s="49"/>
      <c r="D141" s="49"/>
      <c r="E141" s="49"/>
      <c r="F141" s="49"/>
      <c r="G141" s="49"/>
      <c r="H141" s="49"/>
      <c r="I141" s="49"/>
    </row>
    <row r="142" spans="1:9" ht="15.75" x14ac:dyDescent="0.25">
      <c r="A142" s="49"/>
      <c r="B142" s="49"/>
      <c r="C142" s="49"/>
      <c r="D142" s="49"/>
      <c r="E142" s="49"/>
      <c r="F142" s="49"/>
      <c r="G142" s="49"/>
      <c r="H142" s="49"/>
      <c r="I142" s="49"/>
    </row>
    <row r="143" spans="1:9" ht="15.75" x14ac:dyDescent="0.25">
      <c r="A143" s="49"/>
      <c r="B143" s="49"/>
      <c r="C143" s="49"/>
      <c r="D143" s="49"/>
      <c r="E143" s="49"/>
      <c r="F143" s="49"/>
      <c r="G143" s="49"/>
      <c r="H143" s="49"/>
      <c r="I143" s="49"/>
    </row>
    <row r="144" spans="1:9" ht="15.75" x14ac:dyDescent="0.25">
      <c r="A144" s="49"/>
      <c r="B144" s="49"/>
      <c r="C144" s="49"/>
      <c r="D144" s="49"/>
      <c r="E144" s="49"/>
      <c r="F144" s="49"/>
      <c r="G144" s="49"/>
      <c r="H144" s="49"/>
      <c r="I144" s="49"/>
    </row>
    <row r="145" spans="1:9" ht="15.75" x14ac:dyDescent="0.25">
      <c r="A145" s="49"/>
      <c r="B145" s="49"/>
      <c r="C145" s="49"/>
      <c r="D145" s="49"/>
      <c r="E145" s="49"/>
      <c r="F145" s="49"/>
      <c r="G145" s="49"/>
      <c r="H145" s="49"/>
      <c r="I145" s="49"/>
    </row>
    <row r="146" spans="1:9" ht="15.75" x14ac:dyDescent="0.25">
      <c r="A146" s="49"/>
      <c r="B146" s="49"/>
      <c r="C146" s="49"/>
      <c r="D146" s="49"/>
      <c r="E146" s="49"/>
      <c r="F146" s="49"/>
      <c r="G146" s="49"/>
      <c r="H146" s="49"/>
      <c r="I146" s="49"/>
    </row>
    <row r="147" spans="1:9" ht="15.75" x14ac:dyDescent="0.25">
      <c r="A147" s="49"/>
      <c r="B147" s="49"/>
      <c r="C147" s="49"/>
      <c r="D147" s="49"/>
      <c r="E147" s="49"/>
      <c r="F147" s="49"/>
      <c r="G147" s="49"/>
      <c r="H147" s="49"/>
      <c r="I147" s="49"/>
    </row>
    <row r="148" spans="1:9" ht="15.75" x14ac:dyDescent="0.25">
      <c r="A148" s="49"/>
      <c r="B148" s="49"/>
      <c r="C148" s="49"/>
      <c r="D148" s="49"/>
      <c r="E148" s="49"/>
      <c r="F148" s="49"/>
      <c r="G148" s="49"/>
      <c r="H148" s="49"/>
      <c r="I148" s="49"/>
    </row>
    <row r="149" spans="1:9" ht="15.75" x14ac:dyDescent="0.25">
      <c r="A149" s="49"/>
      <c r="B149" s="49"/>
      <c r="C149" s="49"/>
      <c r="D149" s="49"/>
      <c r="E149" s="49"/>
      <c r="F149" s="49"/>
      <c r="G149" s="49"/>
      <c r="H149" s="49"/>
      <c r="I149" s="49"/>
    </row>
    <row r="150" spans="1:9" ht="15.75" x14ac:dyDescent="0.25">
      <c r="A150" s="49"/>
      <c r="B150" s="49"/>
      <c r="C150" s="49"/>
      <c r="D150" s="49"/>
      <c r="E150" s="49"/>
      <c r="F150" s="49"/>
      <c r="G150" s="49"/>
      <c r="H150" s="49"/>
      <c r="I150" s="49"/>
    </row>
    <row r="151" spans="1:9" ht="15.75" x14ac:dyDescent="0.25">
      <c r="A151" s="49"/>
      <c r="B151" s="49"/>
      <c r="C151" s="49"/>
      <c r="D151" s="49"/>
      <c r="E151" s="49"/>
      <c r="F151" s="49"/>
      <c r="G151" s="49"/>
      <c r="H151" s="49"/>
      <c r="I151" s="49"/>
    </row>
    <row r="152" spans="1:9" ht="15.75" x14ac:dyDescent="0.25">
      <c r="A152" s="49"/>
      <c r="B152" s="49"/>
      <c r="C152" s="49"/>
      <c r="D152" s="49"/>
      <c r="E152" s="49"/>
      <c r="F152" s="49"/>
      <c r="G152" s="49"/>
      <c r="H152" s="49"/>
      <c r="I152" s="49"/>
    </row>
    <row r="153" spans="1:9" ht="15.75" x14ac:dyDescent="0.25">
      <c r="A153" s="49"/>
      <c r="B153" s="49"/>
      <c r="C153" s="49"/>
      <c r="D153" s="49"/>
      <c r="E153" s="49"/>
      <c r="F153" s="49"/>
      <c r="G153" s="49"/>
      <c r="H153" s="49"/>
      <c r="I153" s="49"/>
    </row>
    <row r="154" spans="1:9" ht="15.75" x14ac:dyDescent="0.25">
      <c r="A154" s="49"/>
      <c r="B154" s="49"/>
      <c r="C154" s="49"/>
      <c r="D154" s="49"/>
      <c r="E154" s="49"/>
      <c r="F154" s="49"/>
      <c r="G154" s="49"/>
      <c r="H154" s="49"/>
      <c r="I154" s="49"/>
    </row>
    <row r="155" spans="1:9" ht="15.75" x14ac:dyDescent="0.25">
      <c r="A155" s="49"/>
      <c r="B155" s="49"/>
      <c r="C155" s="49"/>
      <c r="D155" s="49"/>
      <c r="E155" s="49"/>
      <c r="F155" s="49"/>
      <c r="G155" s="49"/>
      <c r="H155" s="49"/>
      <c r="I155" s="49"/>
    </row>
    <row r="156" spans="1:9" ht="15.75" x14ac:dyDescent="0.25">
      <c r="A156" s="49"/>
      <c r="B156" s="49"/>
      <c r="C156" s="49"/>
      <c r="D156" s="49"/>
      <c r="E156" s="49"/>
      <c r="F156" s="49"/>
      <c r="G156" s="49"/>
      <c r="H156" s="49"/>
      <c r="I156" s="49"/>
    </row>
    <row r="157" spans="1:9" ht="15.75" x14ac:dyDescent="0.25">
      <c r="A157" s="49"/>
      <c r="B157" s="49"/>
      <c r="C157" s="49"/>
      <c r="D157" s="49"/>
      <c r="E157" s="49"/>
      <c r="F157" s="49"/>
      <c r="G157" s="49"/>
      <c r="H157" s="49"/>
      <c r="I157" s="49"/>
    </row>
    <row r="158" spans="1:9" ht="15.75" x14ac:dyDescent="0.25">
      <c r="A158" s="49"/>
      <c r="B158" s="49"/>
      <c r="C158" s="49"/>
      <c r="D158" s="49"/>
      <c r="E158" s="49"/>
      <c r="F158" s="49"/>
      <c r="G158" s="49"/>
      <c r="H158" s="49"/>
      <c r="I158" s="49"/>
    </row>
    <row r="159" spans="1:9" ht="15.75" x14ac:dyDescent="0.25">
      <c r="A159" s="49"/>
      <c r="B159" s="49"/>
      <c r="C159" s="49"/>
      <c r="D159" s="49"/>
      <c r="E159" s="49"/>
      <c r="F159" s="49"/>
      <c r="G159" s="49"/>
      <c r="H159" s="49"/>
      <c r="I159" s="49"/>
    </row>
    <row r="160" spans="1:9" ht="15.75" x14ac:dyDescent="0.25">
      <c r="A160" s="49"/>
      <c r="B160" s="49"/>
      <c r="C160" s="49"/>
      <c r="D160" s="49"/>
      <c r="E160" s="49"/>
      <c r="F160" s="49"/>
      <c r="G160" s="49"/>
      <c r="H160" s="49"/>
      <c r="I160" s="49"/>
    </row>
    <row r="161" spans="1:9" ht="15.75" x14ac:dyDescent="0.25">
      <c r="A161" s="49"/>
      <c r="B161" s="49"/>
      <c r="C161" s="49"/>
      <c r="D161" s="49"/>
      <c r="E161" s="49"/>
      <c r="F161" s="49"/>
      <c r="G161" s="49"/>
      <c r="H161" s="49"/>
      <c r="I161" s="49"/>
    </row>
    <row r="162" spans="1:9" ht="15.75" x14ac:dyDescent="0.25">
      <c r="A162" s="49"/>
      <c r="B162" s="49"/>
      <c r="C162" s="49"/>
      <c r="D162" s="49"/>
      <c r="E162" s="49"/>
      <c r="F162" s="49"/>
      <c r="G162" s="49"/>
      <c r="H162" s="49"/>
      <c r="I162" s="49"/>
    </row>
    <row r="163" spans="1:9" ht="15.75" x14ac:dyDescent="0.25">
      <c r="A163" s="49"/>
      <c r="B163" s="49"/>
      <c r="C163" s="49"/>
      <c r="D163" s="49"/>
      <c r="E163" s="49"/>
      <c r="F163" s="49"/>
      <c r="G163" s="49"/>
      <c r="H163" s="49"/>
      <c r="I163" s="49"/>
    </row>
    <row r="164" spans="1:9" ht="15.75" x14ac:dyDescent="0.25">
      <c r="A164" s="49"/>
      <c r="B164" s="49"/>
      <c r="C164" s="49"/>
      <c r="D164" s="49"/>
      <c r="E164" s="49"/>
      <c r="F164" s="49"/>
      <c r="G164" s="49"/>
      <c r="H164" s="49"/>
      <c r="I164" s="49"/>
    </row>
    <row r="165" spans="1:9" ht="15.75" x14ac:dyDescent="0.25">
      <c r="A165" s="49"/>
      <c r="B165" s="49"/>
      <c r="C165" s="49"/>
      <c r="D165" s="49"/>
      <c r="E165" s="49"/>
      <c r="F165" s="49"/>
      <c r="G165" s="49"/>
      <c r="H165" s="49"/>
      <c r="I165" s="49"/>
    </row>
    <row r="166" spans="1:9" ht="15.75" x14ac:dyDescent="0.25">
      <c r="A166" s="49"/>
      <c r="B166" s="49"/>
      <c r="C166" s="49"/>
      <c r="D166" s="49"/>
      <c r="E166" s="49"/>
      <c r="F166" s="49"/>
      <c r="G166" s="49"/>
      <c r="H166" s="49"/>
      <c r="I166" s="49"/>
    </row>
    <row r="167" spans="1:9" ht="15.75" x14ac:dyDescent="0.25">
      <c r="A167" s="49"/>
      <c r="B167" s="49"/>
      <c r="C167" s="49"/>
      <c r="D167" s="49"/>
      <c r="E167" s="49"/>
      <c r="F167" s="49"/>
      <c r="G167" s="49"/>
      <c r="H167" s="49"/>
      <c r="I167" s="49"/>
    </row>
    <row r="168" spans="1:9" ht="15.75" x14ac:dyDescent="0.25">
      <c r="A168" s="49"/>
      <c r="B168" s="49"/>
      <c r="C168" s="49"/>
      <c r="D168" s="49"/>
      <c r="E168" s="49"/>
      <c r="F168" s="49"/>
      <c r="G168" s="49"/>
      <c r="H168" s="49"/>
      <c r="I168" s="49"/>
    </row>
    <row r="169" spans="1:9" ht="15.75" x14ac:dyDescent="0.25">
      <c r="A169" s="49"/>
      <c r="B169" s="49"/>
      <c r="C169" s="49"/>
      <c r="D169" s="49"/>
      <c r="E169" s="49"/>
      <c r="F169" s="49"/>
      <c r="G169" s="49"/>
      <c r="H169" s="49"/>
      <c r="I169" s="49"/>
    </row>
    <row r="170" spans="1:9" ht="15.75" x14ac:dyDescent="0.25">
      <c r="A170" s="49"/>
      <c r="B170" s="49"/>
      <c r="C170" s="49"/>
      <c r="D170" s="49"/>
      <c r="E170" s="49"/>
      <c r="F170" s="49"/>
      <c r="G170" s="49"/>
      <c r="H170" s="49"/>
      <c r="I170" s="49"/>
    </row>
    <row r="171" spans="1:9" ht="15.75" x14ac:dyDescent="0.25">
      <c r="A171" s="49"/>
      <c r="B171" s="49"/>
      <c r="C171" s="49"/>
      <c r="D171" s="49"/>
      <c r="E171" s="49"/>
      <c r="F171" s="49"/>
      <c r="G171" s="49"/>
      <c r="H171" s="49"/>
      <c r="I171" s="49"/>
    </row>
    <row r="172" spans="1:9" ht="15.75" x14ac:dyDescent="0.25">
      <c r="A172" s="49"/>
      <c r="B172" s="49"/>
      <c r="C172" s="49"/>
      <c r="D172" s="49"/>
      <c r="E172" s="49"/>
      <c r="F172" s="49"/>
      <c r="G172" s="49"/>
      <c r="H172" s="49"/>
      <c r="I172" s="49"/>
    </row>
    <row r="173" spans="1:9" ht="15.75" x14ac:dyDescent="0.25">
      <c r="A173" s="49"/>
      <c r="B173" s="49"/>
      <c r="C173" s="49"/>
      <c r="D173" s="49"/>
      <c r="E173" s="49"/>
      <c r="F173" s="49"/>
      <c r="G173" s="49"/>
      <c r="H173" s="49"/>
      <c r="I173" s="49"/>
    </row>
    <row r="174" spans="1:9" ht="15.75" x14ac:dyDescent="0.25">
      <c r="A174" s="49"/>
      <c r="B174" s="49"/>
      <c r="C174" s="49"/>
      <c r="D174" s="49"/>
      <c r="E174" s="49"/>
      <c r="F174" s="49"/>
      <c r="G174" s="49"/>
      <c r="H174" s="49"/>
      <c r="I174" s="49"/>
    </row>
    <row r="175" spans="1:9" ht="15.75" x14ac:dyDescent="0.25">
      <c r="A175" s="49"/>
      <c r="B175" s="49"/>
      <c r="C175" s="49"/>
      <c r="D175" s="49"/>
      <c r="E175" s="49"/>
      <c r="F175" s="49"/>
      <c r="G175" s="49"/>
      <c r="H175" s="49"/>
      <c r="I175" s="49"/>
    </row>
    <row r="176" spans="1:9" ht="15.75" x14ac:dyDescent="0.25">
      <c r="A176" s="49"/>
      <c r="B176" s="49"/>
      <c r="C176" s="49"/>
      <c r="D176" s="49"/>
      <c r="E176" s="49"/>
      <c r="F176" s="49"/>
      <c r="G176" s="49"/>
      <c r="H176" s="49"/>
      <c r="I176" s="49"/>
    </row>
    <row r="177" spans="1:9" ht="15.75" x14ac:dyDescent="0.25">
      <c r="A177" s="49"/>
      <c r="B177" s="49"/>
      <c r="C177" s="49"/>
      <c r="D177" s="49"/>
      <c r="E177" s="49"/>
      <c r="F177" s="49"/>
      <c r="G177" s="49"/>
      <c r="H177" s="49"/>
      <c r="I177" s="49"/>
    </row>
    <row r="178" spans="1:9" ht="15.75" x14ac:dyDescent="0.25">
      <c r="A178" s="49"/>
      <c r="B178" s="49"/>
      <c r="C178" s="49"/>
      <c r="D178" s="49"/>
      <c r="E178" s="49"/>
      <c r="F178" s="49"/>
      <c r="G178" s="49"/>
      <c r="H178" s="49"/>
      <c r="I178" s="49"/>
    </row>
    <row r="179" spans="1:9" ht="15.75" x14ac:dyDescent="0.25">
      <c r="A179" s="49"/>
      <c r="B179" s="49"/>
      <c r="C179" s="49"/>
      <c r="D179" s="49"/>
      <c r="E179" s="49"/>
      <c r="F179" s="49"/>
      <c r="G179" s="49"/>
      <c r="H179" s="49"/>
      <c r="I179" s="49"/>
    </row>
    <row r="180" spans="1:9" ht="15.75" x14ac:dyDescent="0.25">
      <c r="A180" s="49"/>
      <c r="B180" s="49"/>
      <c r="C180" s="49"/>
      <c r="D180" s="49"/>
      <c r="E180" s="49"/>
      <c r="F180" s="49"/>
      <c r="G180" s="49"/>
      <c r="H180" s="49"/>
      <c r="I180" s="49"/>
    </row>
    <row r="181" spans="1:9" ht="15.75" x14ac:dyDescent="0.25">
      <c r="A181" s="49"/>
      <c r="B181" s="49"/>
      <c r="C181" s="49"/>
      <c r="D181" s="49"/>
      <c r="E181" s="49"/>
      <c r="F181" s="49"/>
      <c r="G181" s="49"/>
      <c r="H181" s="49"/>
      <c r="I181" s="49"/>
    </row>
    <row r="182" spans="1:9" ht="15.75" x14ac:dyDescent="0.25">
      <c r="A182" s="49"/>
      <c r="B182" s="49"/>
      <c r="C182" s="49"/>
      <c r="D182" s="49"/>
      <c r="E182" s="49"/>
      <c r="F182" s="49"/>
      <c r="G182" s="49"/>
      <c r="H182" s="49"/>
      <c r="I182" s="49"/>
    </row>
    <row r="183" spans="1:9" ht="15.75" x14ac:dyDescent="0.25">
      <c r="A183" s="49"/>
      <c r="B183" s="49"/>
      <c r="C183" s="49"/>
      <c r="D183" s="49"/>
      <c r="E183" s="49"/>
      <c r="F183" s="49"/>
      <c r="G183" s="49"/>
      <c r="H183" s="49"/>
      <c r="I183" s="49"/>
    </row>
    <row r="184" spans="1:9" ht="15.75" x14ac:dyDescent="0.25">
      <c r="A184" s="49"/>
      <c r="B184" s="49"/>
      <c r="C184" s="49"/>
      <c r="D184" s="49"/>
      <c r="E184" s="49"/>
      <c r="F184" s="49"/>
      <c r="G184" s="49"/>
      <c r="H184" s="49"/>
      <c r="I184" s="49"/>
    </row>
    <row r="185" spans="1:9" ht="15.75" x14ac:dyDescent="0.25">
      <c r="A185" s="49"/>
      <c r="B185" s="49"/>
      <c r="C185" s="49"/>
      <c r="D185" s="49"/>
      <c r="E185" s="49"/>
      <c r="F185" s="49"/>
      <c r="G185" s="49"/>
      <c r="H185" s="49"/>
      <c r="I185" s="49"/>
    </row>
    <row r="186" spans="1:9" ht="15.75" x14ac:dyDescent="0.25">
      <c r="A186" s="49"/>
      <c r="B186" s="49"/>
      <c r="C186" s="49"/>
      <c r="D186" s="49"/>
      <c r="E186" s="49"/>
      <c r="F186" s="49"/>
      <c r="G186" s="49"/>
      <c r="H186" s="49"/>
      <c r="I186" s="49"/>
    </row>
    <row r="187" spans="1:9" ht="15.75" x14ac:dyDescent="0.25">
      <c r="A187" s="49"/>
      <c r="B187" s="49"/>
      <c r="C187" s="49"/>
      <c r="D187" s="49"/>
      <c r="E187" s="49"/>
      <c r="F187" s="49"/>
      <c r="G187" s="49"/>
      <c r="H187" s="49"/>
      <c r="I187" s="49"/>
    </row>
    <row r="188" spans="1:9" ht="15.75" x14ac:dyDescent="0.25">
      <c r="A188" s="49"/>
      <c r="B188" s="49"/>
      <c r="C188" s="49"/>
      <c r="D188" s="49"/>
      <c r="E188" s="49"/>
      <c r="F188" s="49"/>
      <c r="G188" s="49"/>
      <c r="H188" s="49"/>
      <c r="I188" s="49"/>
    </row>
    <row r="189" spans="1:9" ht="15.75" x14ac:dyDescent="0.25">
      <c r="A189" s="49"/>
      <c r="B189" s="49"/>
      <c r="C189" s="49"/>
      <c r="D189" s="49"/>
      <c r="E189" s="49"/>
      <c r="F189" s="49"/>
      <c r="G189" s="49"/>
      <c r="H189" s="49"/>
      <c r="I189" s="49"/>
    </row>
    <row r="190" spans="1:9" ht="15.75" x14ac:dyDescent="0.25">
      <c r="A190" s="49"/>
      <c r="B190" s="49"/>
      <c r="C190" s="49"/>
      <c r="D190" s="49"/>
      <c r="E190" s="49"/>
      <c r="F190" s="49"/>
      <c r="G190" s="49"/>
      <c r="H190" s="49"/>
      <c r="I190" s="49"/>
    </row>
    <row r="191" spans="1:9" ht="15.75" x14ac:dyDescent="0.25">
      <c r="A191" s="49"/>
      <c r="B191" s="49"/>
      <c r="C191" s="49"/>
      <c r="D191" s="49"/>
      <c r="E191" s="49"/>
      <c r="F191" s="49"/>
      <c r="G191" s="49"/>
      <c r="H191" s="49"/>
      <c r="I191" s="49"/>
    </row>
    <row r="192" spans="1:9" ht="15.75" x14ac:dyDescent="0.25">
      <c r="A192" s="49"/>
      <c r="B192" s="49"/>
      <c r="C192" s="49"/>
      <c r="D192" s="49"/>
      <c r="E192" s="49"/>
      <c r="F192" s="49"/>
      <c r="G192" s="49"/>
      <c r="H192" s="49"/>
      <c r="I192" s="49"/>
    </row>
    <row r="193" spans="1:9" ht="15.75" x14ac:dyDescent="0.25">
      <c r="A193" s="49"/>
      <c r="B193" s="49"/>
      <c r="C193" s="49"/>
      <c r="D193" s="49"/>
      <c r="E193" s="49"/>
      <c r="F193" s="49"/>
      <c r="G193" s="49"/>
      <c r="H193" s="49"/>
      <c r="I193" s="49"/>
    </row>
    <row r="194" spans="1:9" ht="15.75" x14ac:dyDescent="0.25">
      <c r="A194" s="49"/>
      <c r="B194" s="49"/>
      <c r="C194" s="49"/>
      <c r="D194" s="49"/>
      <c r="E194" s="49"/>
      <c r="F194" s="49"/>
      <c r="G194" s="49"/>
      <c r="H194" s="49"/>
      <c r="I194" s="49"/>
    </row>
    <row r="195" spans="1:9" ht="15.75" x14ac:dyDescent="0.25">
      <c r="A195" s="49"/>
      <c r="B195" s="49"/>
      <c r="C195" s="49"/>
      <c r="D195" s="49"/>
      <c r="E195" s="49"/>
      <c r="F195" s="49"/>
      <c r="G195" s="49"/>
      <c r="H195" s="49"/>
      <c r="I195" s="49"/>
    </row>
    <row r="196" spans="1:9" ht="15.75" x14ac:dyDescent="0.25">
      <c r="A196" s="49"/>
      <c r="B196" s="49"/>
      <c r="C196" s="49"/>
      <c r="D196" s="49"/>
      <c r="E196" s="49"/>
      <c r="F196" s="49"/>
      <c r="G196" s="49"/>
      <c r="H196" s="49"/>
      <c r="I196" s="49"/>
    </row>
    <row r="197" spans="1:9" ht="15.75" x14ac:dyDescent="0.25">
      <c r="A197" s="49"/>
      <c r="B197" s="49"/>
      <c r="C197" s="49"/>
      <c r="D197" s="49"/>
      <c r="E197" s="49"/>
      <c r="F197" s="49"/>
      <c r="G197" s="49"/>
      <c r="H197" s="49"/>
      <c r="I197" s="49"/>
    </row>
    <row r="198" spans="1:9" ht="15.75" x14ac:dyDescent="0.25">
      <c r="A198" s="49"/>
      <c r="B198" s="49"/>
      <c r="C198" s="49"/>
      <c r="D198" s="49"/>
      <c r="E198" s="49"/>
      <c r="F198" s="49"/>
      <c r="G198" s="49"/>
      <c r="H198" s="49"/>
      <c r="I198" s="49"/>
    </row>
    <row r="199" spans="1:9" ht="15.75" x14ac:dyDescent="0.25">
      <c r="A199" s="49"/>
      <c r="B199" s="49"/>
      <c r="C199" s="49"/>
      <c r="D199" s="49"/>
      <c r="E199" s="49"/>
      <c r="F199" s="49"/>
      <c r="G199" s="49"/>
      <c r="H199" s="49"/>
      <c r="I199" s="49"/>
    </row>
    <row r="200" spans="1:9" ht="15.75" x14ac:dyDescent="0.25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ht="15.75" x14ac:dyDescent="0.25">
      <c r="A201" s="49"/>
      <c r="B201" s="49"/>
      <c r="C201" s="49"/>
      <c r="D201" s="49"/>
      <c r="E201" s="49"/>
      <c r="F201" s="49"/>
      <c r="G201" s="49"/>
      <c r="H201" s="49"/>
      <c r="I201" s="49"/>
    </row>
    <row r="202" spans="1:9" ht="15.75" x14ac:dyDescent="0.25">
      <c r="A202" s="49"/>
      <c r="B202" s="49"/>
      <c r="C202" s="49"/>
      <c r="D202" s="49"/>
      <c r="E202" s="49"/>
      <c r="F202" s="49"/>
      <c r="G202" s="49"/>
      <c r="H202" s="49"/>
      <c r="I202" s="49"/>
    </row>
    <row r="203" spans="1:9" ht="15.75" x14ac:dyDescent="0.25">
      <c r="A203" s="49"/>
      <c r="B203" s="49"/>
      <c r="C203" s="49"/>
      <c r="D203" s="49"/>
      <c r="E203" s="49"/>
      <c r="F203" s="49"/>
      <c r="G203" s="49"/>
      <c r="H203" s="49"/>
      <c r="I203" s="49"/>
    </row>
    <row r="204" spans="1:9" ht="15.75" x14ac:dyDescent="0.25">
      <c r="A204" s="49"/>
      <c r="B204" s="49"/>
      <c r="C204" s="49"/>
      <c r="D204" s="49"/>
      <c r="E204" s="49"/>
      <c r="F204" s="49"/>
      <c r="G204" s="49"/>
      <c r="H204" s="49"/>
      <c r="I204" s="49"/>
    </row>
    <row r="205" spans="1:9" ht="15.75" x14ac:dyDescent="0.25">
      <c r="A205" s="49"/>
      <c r="B205" s="49"/>
      <c r="C205" s="49"/>
      <c r="D205" s="49"/>
      <c r="E205" s="49"/>
      <c r="F205" s="49"/>
      <c r="G205" s="49"/>
      <c r="H205" s="49"/>
      <c r="I205" s="49"/>
    </row>
    <row r="206" spans="1:9" ht="15.75" x14ac:dyDescent="0.25">
      <c r="A206" s="49"/>
      <c r="B206" s="49"/>
      <c r="C206" s="49"/>
      <c r="D206" s="49"/>
      <c r="E206" s="49"/>
      <c r="F206" s="49"/>
      <c r="G206" s="49"/>
      <c r="H206" s="49"/>
      <c r="I206" s="49"/>
    </row>
    <row r="207" spans="1:9" ht="15.75" x14ac:dyDescent="0.25">
      <c r="A207" s="49"/>
      <c r="B207" s="49"/>
      <c r="C207" s="49"/>
      <c r="D207" s="49"/>
      <c r="E207" s="49"/>
      <c r="F207" s="49"/>
      <c r="G207" s="49"/>
      <c r="H207" s="49"/>
      <c r="I207" s="49"/>
    </row>
    <row r="208" spans="1:9" ht="15.75" x14ac:dyDescent="0.25">
      <c r="A208" s="49"/>
      <c r="B208" s="49"/>
      <c r="C208" s="49"/>
      <c r="D208" s="49"/>
      <c r="E208" s="49"/>
      <c r="F208" s="49"/>
      <c r="G208" s="49"/>
      <c r="H208" s="49"/>
      <c r="I208" s="49"/>
    </row>
    <row r="209" spans="1:9" ht="15.75" x14ac:dyDescent="0.25">
      <c r="A209" s="49"/>
      <c r="B209" s="49"/>
      <c r="C209" s="49"/>
      <c r="D209" s="49"/>
      <c r="E209" s="49"/>
      <c r="F209" s="49"/>
      <c r="G209" s="49"/>
      <c r="H209" s="49"/>
      <c r="I209" s="49"/>
    </row>
    <row r="210" spans="1:9" ht="15.75" x14ac:dyDescent="0.25">
      <c r="A210" s="49"/>
      <c r="B210" s="49"/>
      <c r="C210" s="49"/>
      <c r="D210" s="49"/>
      <c r="E210" s="49"/>
      <c r="F210" s="49"/>
      <c r="G210" s="49"/>
      <c r="H210" s="49"/>
      <c r="I210" s="49"/>
    </row>
    <row r="211" spans="1:9" ht="15.75" x14ac:dyDescent="0.25">
      <c r="A211" s="49"/>
      <c r="B211" s="49"/>
      <c r="C211" s="49"/>
      <c r="D211" s="49"/>
      <c r="E211" s="49"/>
      <c r="F211" s="49"/>
      <c r="G211" s="49"/>
      <c r="H211" s="49"/>
      <c r="I211" s="49"/>
    </row>
    <row r="212" spans="1:9" ht="15.75" x14ac:dyDescent="0.25">
      <c r="A212" s="49"/>
      <c r="B212" s="49"/>
      <c r="C212" s="49"/>
      <c r="D212" s="49"/>
      <c r="E212" s="49"/>
      <c r="F212" s="49"/>
      <c r="G212" s="49"/>
      <c r="H212" s="49"/>
      <c r="I212" s="49"/>
    </row>
    <row r="213" spans="1:9" ht="15.75" x14ac:dyDescent="0.25">
      <c r="A213" s="49"/>
      <c r="B213" s="49"/>
      <c r="C213" s="49"/>
      <c r="D213" s="49"/>
      <c r="E213" s="49"/>
      <c r="F213" s="49"/>
      <c r="G213" s="49"/>
      <c r="H213" s="49"/>
      <c r="I213" s="49"/>
    </row>
    <row r="214" spans="1:9" ht="15.75" x14ac:dyDescent="0.25">
      <c r="A214" s="49"/>
      <c r="B214" s="49"/>
      <c r="C214" s="49"/>
      <c r="D214" s="49"/>
      <c r="E214" s="49"/>
      <c r="F214" s="49"/>
      <c r="G214" s="49"/>
      <c r="H214" s="49"/>
      <c r="I214" s="49"/>
    </row>
    <row r="215" spans="1:9" ht="15.75" x14ac:dyDescent="0.25">
      <c r="A215" s="49"/>
      <c r="B215" s="49"/>
      <c r="C215" s="49"/>
      <c r="D215" s="49"/>
      <c r="E215" s="49"/>
      <c r="F215" s="49"/>
      <c r="G215" s="49"/>
      <c r="H215" s="49"/>
      <c r="I215" s="49"/>
    </row>
    <row r="216" spans="1:9" ht="15.75" x14ac:dyDescent="0.25">
      <c r="A216" s="49"/>
      <c r="B216" s="49"/>
      <c r="C216" s="49"/>
      <c r="D216" s="49"/>
      <c r="E216" s="49"/>
      <c r="F216" s="49"/>
      <c r="G216" s="49"/>
      <c r="H216" s="49"/>
      <c r="I216" s="49"/>
    </row>
    <row r="217" spans="1:9" ht="15.75" x14ac:dyDescent="0.25">
      <c r="A217" s="49"/>
      <c r="B217" s="49"/>
      <c r="C217" s="49"/>
      <c r="D217" s="49"/>
      <c r="E217" s="49"/>
      <c r="F217" s="49"/>
      <c r="G217" s="49"/>
      <c r="H217" s="49"/>
      <c r="I217" s="49"/>
    </row>
    <row r="218" spans="1:9" ht="15.75" x14ac:dyDescent="0.25">
      <c r="A218" s="49"/>
      <c r="B218" s="49"/>
      <c r="C218" s="49"/>
      <c r="D218" s="49"/>
      <c r="E218" s="49"/>
      <c r="F218" s="49"/>
      <c r="G218" s="49"/>
      <c r="H218" s="49"/>
      <c r="I218" s="49"/>
    </row>
    <row r="219" spans="1:9" ht="15.75" x14ac:dyDescent="0.25">
      <c r="A219" s="49"/>
      <c r="B219" s="49"/>
      <c r="C219" s="49"/>
      <c r="D219" s="49"/>
      <c r="E219" s="49"/>
      <c r="F219" s="49"/>
      <c r="G219" s="49"/>
      <c r="H219" s="49"/>
      <c r="I219" s="49"/>
    </row>
    <row r="220" spans="1:9" ht="15.75" x14ac:dyDescent="0.25">
      <c r="A220" s="49"/>
      <c r="B220" s="49"/>
      <c r="C220" s="49"/>
      <c r="D220" s="49"/>
      <c r="E220" s="49"/>
      <c r="F220" s="49"/>
      <c r="G220" s="49"/>
      <c r="H220" s="49"/>
      <c r="I220" s="49"/>
    </row>
    <row r="221" spans="1:9" ht="15.75" x14ac:dyDescent="0.25">
      <c r="A221" s="49"/>
      <c r="B221" s="49"/>
      <c r="C221" s="49"/>
      <c r="D221" s="49"/>
      <c r="E221" s="49"/>
      <c r="F221" s="49"/>
      <c r="G221" s="49"/>
      <c r="H221" s="49"/>
      <c r="I221" s="49"/>
    </row>
    <row r="222" spans="1:9" ht="15.75" x14ac:dyDescent="0.25">
      <c r="A222" s="49"/>
      <c r="B222" s="49"/>
      <c r="C222" s="49"/>
      <c r="D222" s="49"/>
      <c r="E222" s="49"/>
      <c r="F222" s="49"/>
      <c r="G222" s="49"/>
      <c r="H222" s="49"/>
      <c r="I222" s="49"/>
    </row>
    <row r="223" spans="1:9" ht="15.75" x14ac:dyDescent="0.25">
      <c r="A223" s="49"/>
      <c r="B223" s="49"/>
      <c r="C223" s="49"/>
      <c r="D223" s="49"/>
      <c r="E223" s="49"/>
      <c r="F223" s="49"/>
      <c r="G223" s="49"/>
      <c r="H223" s="49"/>
      <c r="I223" s="49"/>
    </row>
    <row r="224" spans="1:9" ht="15.75" x14ac:dyDescent="0.25">
      <c r="A224" s="49"/>
      <c r="B224" s="49"/>
      <c r="C224" s="49"/>
      <c r="D224" s="49"/>
      <c r="E224" s="49"/>
      <c r="F224" s="49"/>
      <c r="G224" s="49"/>
      <c r="H224" s="49"/>
      <c r="I224" s="49"/>
    </row>
    <row r="225" spans="1:9" ht="15.75" x14ac:dyDescent="0.25">
      <c r="A225" s="49"/>
      <c r="B225" s="49"/>
      <c r="C225" s="49"/>
      <c r="D225" s="49"/>
      <c r="E225" s="49"/>
      <c r="F225" s="49"/>
      <c r="G225" s="49"/>
      <c r="H225" s="49"/>
      <c r="I225" s="49"/>
    </row>
    <row r="226" spans="1:9" ht="15.75" x14ac:dyDescent="0.25">
      <c r="A226" s="49"/>
      <c r="B226" s="49"/>
      <c r="C226" s="49"/>
      <c r="D226" s="49"/>
      <c r="E226" s="49"/>
      <c r="F226" s="49"/>
      <c r="G226" s="49"/>
      <c r="H226" s="49"/>
      <c r="I226" s="49"/>
    </row>
    <row r="227" spans="1:9" ht="15.75" x14ac:dyDescent="0.25">
      <c r="A227" s="49"/>
      <c r="B227" s="49"/>
      <c r="C227" s="49"/>
      <c r="D227" s="49"/>
      <c r="E227" s="49"/>
      <c r="F227" s="49"/>
      <c r="G227" s="49"/>
      <c r="H227" s="49"/>
      <c r="I227" s="49"/>
    </row>
    <row r="228" spans="1:9" ht="15.75" x14ac:dyDescent="0.25">
      <c r="A228" s="49"/>
      <c r="B228" s="49"/>
      <c r="C228" s="49"/>
      <c r="D228" s="49"/>
      <c r="E228" s="49"/>
      <c r="F228" s="49"/>
      <c r="G228" s="49"/>
      <c r="H228" s="49"/>
      <c r="I228" s="49"/>
    </row>
    <row r="229" spans="1:9" ht="15.75" x14ac:dyDescent="0.25">
      <c r="A229" s="49"/>
      <c r="B229" s="49"/>
      <c r="C229" s="49"/>
      <c r="D229" s="49"/>
      <c r="E229" s="49"/>
      <c r="F229" s="49"/>
      <c r="G229" s="49"/>
      <c r="H229" s="49"/>
      <c r="I229" s="49"/>
    </row>
    <row r="230" spans="1:9" ht="15.75" x14ac:dyDescent="0.25">
      <c r="A230" s="49"/>
      <c r="B230" s="49"/>
      <c r="C230" s="49"/>
      <c r="D230" s="49"/>
      <c r="E230" s="49"/>
      <c r="F230" s="49"/>
      <c r="G230" s="49"/>
      <c r="H230" s="49"/>
      <c r="I230" s="49"/>
    </row>
    <row r="231" spans="1:9" ht="15.75" x14ac:dyDescent="0.25">
      <c r="A231" s="49"/>
      <c r="B231" s="49"/>
      <c r="C231" s="49"/>
      <c r="D231" s="49"/>
      <c r="E231" s="49"/>
      <c r="F231" s="49"/>
      <c r="G231" s="49"/>
      <c r="H231" s="49"/>
      <c r="I231" s="49"/>
    </row>
    <row r="232" spans="1:9" ht="15.75" x14ac:dyDescent="0.25">
      <c r="A232" s="49"/>
      <c r="B232" s="49"/>
      <c r="C232" s="49"/>
      <c r="D232" s="49"/>
      <c r="E232" s="49"/>
      <c r="F232" s="49"/>
      <c r="G232" s="49"/>
      <c r="H232" s="49"/>
      <c r="I232" s="49"/>
    </row>
    <row r="233" spans="1:9" ht="15.75" x14ac:dyDescent="0.25">
      <c r="A233" s="49"/>
      <c r="B233" s="49"/>
      <c r="C233" s="49"/>
      <c r="D233" s="49"/>
      <c r="E233" s="49"/>
      <c r="F233" s="49"/>
      <c r="G233" s="49"/>
      <c r="H233" s="49"/>
      <c r="I233" s="49"/>
    </row>
    <row r="234" spans="1:9" ht="15.75" x14ac:dyDescent="0.25">
      <c r="A234" s="49"/>
      <c r="B234" s="49"/>
      <c r="C234" s="49"/>
      <c r="D234" s="49"/>
      <c r="E234" s="49"/>
      <c r="F234" s="49"/>
      <c r="G234" s="49"/>
      <c r="H234" s="49"/>
      <c r="I234" s="49"/>
    </row>
    <row r="235" spans="1:9" ht="15.75" x14ac:dyDescent="0.25">
      <c r="A235" s="49"/>
      <c r="B235" s="49"/>
      <c r="C235" s="49"/>
      <c r="D235" s="49"/>
      <c r="E235" s="49"/>
      <c r="F235" s="49"/>
      <c r="G235" s="49"/>
      <c r="H235" s="49"/>
      <c r="I235" s="49"/>
    </row>
    <row r="236" spans="1:9" ht="15.75" x14ac:dyDescent="0.25">
      <c r="A236" s="49"/>
      <c r="B236" s="49"/>
      <c r="C236" s="49"/>
      <c r="D236" s="49"/>
      <c r="E236" s="49"/>
      <c r="F236" s="49"/>
      <c r="G236" s="49"/>
      <c r="H236" s="49"/>
      <c r="I236" s="49"/>
    </row>
    <row r="237" spans="1:9" ht="15.75" x14ac:dyDescent="0.25">
      <c r="A237" s="49"/>
      <c r="B237" s="49"/>
      <c r="C237" s="49"/>
      <c r="D237" s="49"/>
      <c r="E237" s="49"/>
      <c r="F237" s="49"/>
      <c r="G237" s="49"/>
      <c r="H237" s="49"/>
      <c r="I237" s="49"/>
    </row>
    <row r="238" spans="1:9" ht="15.75" x14ac:dyDescent="0.25">
      <c r="A238" s="49"/>
      <c r="B238" s="49"/>
      <c r="C238" s="49"/>
      <c r="D238" s="49"/>
      <c r="E238" s="49"/>
      <c r="F238" s="49"/>
      <c r="G238" s="49"/>
      <c r="H238" s="49"/>
      <c r="I238" s="49"/>
    </row>
    <row r="239" spans="1:9" ht="15.75" x14ac:dyDescent="0.25">
      <c r="A239" s="49"/>
      <c r="B239" s="49"/>
      <c r="C239" s="49"/>
      <c r="D239" s="49"/>
      <c r="E239" s="49"/>
      <c r="F239" s="49"/>
      <c r="G239" s="49"/>
      <c r="H239" s="49"/>
      <c r="I239" s="49"/>
    </row>
    <row r="240" spans="1:9" ht="15.75" x14ac:dyDescent="0.25">
      <c r="A240" s="49"/>
      <c r="B240" s="49"/>
      <c r="C240" s="49"/>
      <c r="D240" s="49"/>
      <c r="E240" s="49"/>
      <c r="F240" s="49"/>
      <c r="G240" s="49"/>
      <c r="H240" s="49"/>
      <c r="I240" s="49"/>
    </row>
    <row r="241" spans="1:9" ht="15.75" x14ac:dyDescent="0.25">
      <c r="A241" s="49"/>
      <c r="B241" s="49"/>
      <c r="C241" s="49"/>
      <c r="D241" s="49"/>
      <c r="E241" s="49"/>
      <c r="F241" s="49"/>
      <c r="G241" s="49"/>
      <c r="H241" s="49"/>
      <c r="I241" s="49"/>
    </row>
    <row r="242" spans="1:9" ht="15.75" x14ac:dyDescent="0.25">
      <c r="A242" s="49"/>
      <c r="B242" s="49"/>
      <c r="C242" s="49"/>
      <c r="D242" s="49"/>
      <c r="E242" s="49"/>
      <c r="F242" s="49"/>
      <c r="G242" s="49"/>
      <c r="H242" s="49"/>
      <c r="I242" s="49"/>
    </row>
    <row r="243" spans="1:9" ht="15.75" x14ac:dyDescent="0.25">
      <c r="A243" s="49"/>
      <c r="B243" s="49"/>
      <c r="C243" s="49"/>
      <c r="D243" s="49"/>
      <c r="E243" s="49"/>
      <c r="F243" s="49"/>
      <c r="G243" s="49"/>
      <c r="H243" s="49"/>
      <c r="I243" s="49"/>
    </row>
    <row r="244" spans="1:9" ht="15.75" x14ac:dyDescent="0.25">
      <c r="A244" s="49"/>
      <c r="B244" s="49"/>
      <c r="C244" s="49"/>
      <c r="D244" s="49"/>
      <c r="E244" s="49"/>
      <c r="F244" s="49"/>
      <c r="G244" s="49"/>
      <c r="H244" s="49"/>
      <c r="I244" s="49"/>
    </row>
    <row r="245" spans="1:9" ht="15.75" x14ac:dyDescent="0.25">
      <c r="A245" s="49"/>
      <c r="B245" s="49"/>
      <c r="C245" s="49"/>
      <c r="D245" s="49"/>
      <c r="E245" s="49"/>
      <c r="F245" s="49"/>
      <c r="G245" s="49"/>
      <c r="H245" s="49"/>
      <c r="I245" s="49"/>
    </row>
    <row r="246" spans="1:9" ht="15.75" x14ac:dyDescent="0.25">
      <c r="A246" s="49"/>
      <c r="B246" s="49"/>
      <c r="C246" s="49"/>
      <c r="D246" s="49"/>
      <c r="E246" s="49"/>
      <c r="F246" s="49"/>
      <c r="G246" s="49"/>
      <c r="H246" s="49"/>
      <c r="I246" s="49"/>
    </row>
    <row r="247" spans="1:9" ht="15.75" x14ac:dyDescent="0.25">
      <c r="A247" s="49"/>
      <c r="B247" s="49"/>
      <c r="C247" s="49"/>
      <c r="D247" s="49"/>
      <c r="E247" s="49"/>
      <c r="F247" s="49"/>
      <c r="G247" s="49"/>
      <c r="H247" s="49"/>
      <c r="I247" s="49"/>
    </row>
    <row r="248" spans="1:9" ht="15.75" x14ac:dyDescent="0.25">
      <c r="A248" s="49"/>
      <c r="B248" s="49"/>
      <c r="C248" s="49"/>
      <c r="D248" s="49"/>
      <c r="E248" s="49"/>
      <c r="F248" s="49"/>
      <c r="G248" s="49"/>
      <c r="H248" s="49"/>
      <c r="I248" s="49"/>
    </row>
    <row r="249" spans="1:9" ht="15.75" x14ac:dyDescent="0.25">
      <c r="A249" s="49"/>
      <c r="B249" s="49"/>
      <c r="C249" s="49"/>
      <c r="D249" s="49"/>
      <c r="E249" s="49"/>
      <c r="F249" s="49"/>
      <c r="G249" s="49"/>
      <c r="H249" s="49"/>
      <c r="I249" s="49"/>
    </row>
    <row r="250" spans="1:9" ht="15.75" x14ac:dyDescent="0.25">
      <c r="A250" s="49"/>
      <c r="B250" s="49"/>
      <c r="C250" s="49"/>
      <c r="D250" s="49"/>
      <c r="E250" s="49"/>
      <c r="F250" s="49"/>
      <c r="G250" s="49"/>
      <c r="H250" s="49"/>
      <c r="I250" s="49"/>
    </row>
    <row r="251" spans="1:9" ht="15.75" x14ac:dyDescent="0.25">
      <c r="A251" s="49"/>
      <c r="B251" s="49"/>
      <c r="C251" s="49"/>
      <c r="D251" s="49"/>
      <c r="E251" s="49"/>
      <c r="F251" s="49"/>
      <c r="G251" s="49"/>
      <c r="H251" s="49"/>
      <c r="I251" s="49"/>
    </row>
    <row r="252" spans="1:9" ht="15.75" x14ac:dyDescent="0.25">
      <c r="A252" s="49"/>
      <c r="B252" s="49"/>
      <c r="C252" s="49"/>
      <c r="D252" s="49"/>
      <c r="E252" s="49"/>
      <c r="F252" s="49"/>
      <c r="G252" s="49"/>
      <c r="H252" s="49"/>
      <c r="I252" s="49"/>
    </row>
    <row r="253" spans="1:9" ht="15.75" x14ac:dyDescent="0.25">
      <c r="A253" s="49"/>
      <c r="B253" s="49"/>
      <c r="C253" s="49"/>
      <c r="D253" s="49"/>
      <c r="E253" s="49"/>
      <c r="F253" s="49"/>
      <c r="G253" s="49"/>
      <c r="H253" s="49"/>
      <c r="I253" s="49"/>
    </row>
    <row r="254" spans="1:9" ht="15.75" x14ac:dyDescent="0.25">
      <c r="A254" s="49"/>
      <c r="B254" s="49"/>
      <c r="C254" s="49"/>
      <c r="D254" s="49"/>
      <c r="E254" s="49"/>
      <c r="F254" s="49"/>
      <c r="G254" s="49"/>
      <c r="H254" s="49"/>
      <c r="I254" s="49"/>
    </row>
    <row r="255" spans="1:9" ht="15.75" x14ac:dyDescent="0.25">
      <c r="A255" s="49"/>
      <c r="B255" s="49"/>
      <c r="C255" s="49"/>
      <c r="D255" s="49"/>
      <c r="E255" s="49"/>
      <c r="F255" s="49"/>
      <c r="G255" s="49"/>
      <c r="H255" s="49"/>
      <c r="I255" s="49"/>
    </row>
    <row r="256" spans="1:9" ht="15.75" x14ac:dyDescent="0.25">
      <c r="A256" s="49"/>
      <c r="B256" s="49"/>
      <c r="C256" s="49"/>
      <c r="D256" s="49"/>
      <c r="E256" s="49"/>
      <c r="F256" s="49"/>
      <c r="G256" s="49"/>
      <c r="H256" s="49"/>
      <c r="I256" s="49"/>
    </row>
    <row r="257" spans="1:9" ht="15.75" x14ac:dyDescent="0.25">
      <c r="A257" s="49"/>
      <c r="B257" s="49"/>
      <c r="C257" s="49"/>
      <c r="D257" s="49"/>
      <c r="E257" s="49"/>
      <c r="F257" s="49"/>
      <c r="G257" s="49"/>
      <c r="H257" s="49"/>
      <c r="I257" s="49"/>
    </row>
    <row r="258" spans="1:9" ht="15.75" x14ac:dyDescent="0.25">
      <c r="A258" s="49"/>
      <c r="B258" s="49"/>
      <c r="C258" s="49"/>
      <c r="D258" s="49"/>
      <c r="E258" s="49"/>
      <c r="F258" s="49"/>
      <c r="G258" s="49"/>
      <c r="H258" s="49"/>
      <c r="I258" s="49"/>
    </row>
    <row r="259" spans="1:9" ht="15.75" x14ac:dyDescent="0.25">
      <c r="A259" s="49"/>
      <c r="B259" s="49"/>
      <c r="C259" s="49"/>
      <c r="D259" s="49"/>
      <c r="E259" s="49"/>
      <c r="F259" s="49"/>
      <c r="G259" s="49"/>
      <c r="H259" s="49"/>
      <c r="I259" s="49"/>
    </row>
    <row r="260" spans="1:9" ht="15.75" x14ac:dyDescent="0.25">
      <c r="A260" s="49"/>
      <c r="B260" s="49"/>
      <c r="C260" s="49"/>
      <c r="D260" s="49"/>
      <c r="E260" s="49"/>
      <c r="F260" s="49"/>
      <c r="G260" s="49"/>
      <c r="H260" s="49"/>
      <c r="I260" s="49"/>
    </row>
    <row r="261" spans="1:9" ht="15.75" x14ac:dyDescent="0.25">
      <c r="A261" s="49"/>
      <c r="B261" s="49"/>
      <c r="C261" s="49"/>
      <c r="D261" s="49"/>
      <c r="E261" s="49"/>
      <c r="F261" s="49"/>
      <c r="G261" s="49"/>
      <c r="H261" s="49"/>
      <c r="I261" s="49"/>
    </row>
    <row r="262" spans="1:9" ht="15.75" x14ac:dyDescent="0.25">
      <c r="A262" s="49"/>
      <c r="B262" s="49"/>
      <c r="C262" s="49"/>
      <c r="D262" s="49"/>
      <c r="E262" s="49"/>
      <c r="F262" s="49"/>
      <c r="G262" s="49"/>
      <c r="H262" s="49"/>
      <c r="I262" s="49"/>
    </row>
    <row r="263" spans="1:9" ht="15.75" x14ac:dyDescent="0.25">
      <c r="A263" s="49"/>
      <c r="B263" s="49"/>
      <c r="C263" s="49"/>
      <c r="D263" s="49"/>
      <c r="E263" s="49"/>
      <c r="F263" s="49"/>
      <c r="G263" s="49"/>
      <c r="H263" s="49"/>
      <c r="I263" s="49"/>
    </row>
    <row r="264" spans="1:9" ht="15.75" x14ac:dyDescent="0.25">
      <c r="A264" s="49"/>
      <c r="B264" s="49"/>
      <c r="C264" s="49"/>
      <c r="D264" s="49"/>
      <c r="E264" s="49"/>
      <c r="F264" s="49"/>
      <c r="G264" s="49"/>
      <c r="H264" s="49"/>
      <c r="I264" s="49"/>
    </row>
    <row r="265" spans="1:9" ht="15.75" x14ac:dyDescent="0.25">
      <c r="A265" s="49"/>
      <c r="B265" s="49"/>
      <c r="C265" s="49"/>
      <c r="D265" s="49"/>
      <c r="E265" s="49"/>
      <c r="F265" s="49"/>
      <c r="G265" s="49"/>
      <c r="H265" s="49"/>
      <c r="I265" s="49"/>
    </row>
    <row r="266" spans="1:9" ht="15.75" x14ac:dyDescent="0.25">
      <c r="A266" s="49"/>
      <c r="B266" s="49"/>
      <c r="C266" s="49"/>
      <c r="D266" s="49"/>
      <c r="E266" s="49"/>
      <c r="F266" s="49"/>
      <c r="G266" s="49"/>
      <c r="H266" s="49"/>
      <c r="I266" s="49"/>
    </row>
    <row r="267" spans="1:9" ht="15.75" x14ac:dyDescent="0.25">
      <c r="A267" s="49"/>
      <c r="B267" s="49"/>
      <c r="C267" s="49"/>
      <c r="D267" s="49"/>
      <c r="E267" s="49"/>
      <c r="F267" s="49"/>
      <c r="G267" s="49"/>
      <c r="H267" s="49"/>
      <c r="I267" s="49"/>
    </row>
    <row r="268" spans="1:9" ht="15.75" x14ac:dyDescent="0.25">
      <c r="A268" s="49"/>
      <c r="B268" s="49"/>
      <c r="C268" s="49"/>
      <c r="D268" s="49"/>
      <c r="E268" s="49"/>
      <c r="F268" s="49"/>
      <c r="G268" s="49"/>
      <c r="H268" s="49"/>
      <c r="I268" s="49"/>
    </row>
    <row r="269" spans="1:9" ht="15.75" x14ac:dyDescent="0.25">
      <c r="A269" s="49"/>
      <c r="B269" s="49"/>
      <c r="C269" s="49"/>
      <c r="D269" s="49"/>
      <c r="E269" s="49"/>
      <c r="F269" s="49"/>
      <c r="G269" s="49"/>
      <c r="H269" s="49"/>
      <c r="I269" s="49"/>
    </row>
    <row r="270" spans="1:9" ht="15.75" x14ac:dyDescent="0.25">
      <c r="A270" s="49"/>
      <c r="B270" s="49"/>
      <c r="C270" s="49"/>
      <c r="D270" s="49"/>
      <c r="E270" s="49"/>
      <c r="F270" s="49"/>
      <c r="G270" s="49"/>
      <c r="H270" s="49"/>
      <c r="I270" s="49"/>
    </row>
    <row r="271" spans="1:9" ht="15.75" x14ac:dyDescent="0.25">
      <c r="A271" s="49"/>
      <c r="B271" s="49"/>
      <c r="C271" s="49"/>
      <c r="D271" s="49"/>
      <c r="E271" s="49"/>
      <c r="F271" s="49"/>
      <c r="G271" s="49"/>
      <c r="H271" s="49"/>
      <c r="I271" s="49"/>
    </row>
    <row r="272" spans="1:9" ht="15.75" x14ac:dyDescent="0.25">
      <c r="A272" s="49"/>
      <c r="B272" s="49"/>
      <c r="C272" s="49"/>
      <c r="D272" s="49"/>
      <c r="E272" s="49"/>
      <c r="F272" s="49"/>
      <c r="G272" s="49"/>
      <c r="H272" s="49"/>
      <c r="I272" s="49"/>
    </row>
    <row r="273" spans="1:9" ht="15.75" x14ac:dyDescent="0.25">
      <c r="A273" s="49"/>
      <c r="B273" s="49"/>
      <c r="C273" s="49"/>
      <c r="D273" s="49"/>
      <c r="E273" s="49"/>
      <c r="F273" s="49"/>
      <c r="G273" s="49"/>
      <c r="H273" s="49"/>
      <c r="I273" s="49"/>
    </row>
    <row r="274" spans="1:9" ht="15.75" x14ac:dyDescent="0.25">
      <c r="A274" s="49"/>
      <c r="B274" s="49"/>
      <c r="C274" s="49"/>
      <c r="D274" s="49"/>
      <c r="E274" s="49"/>
      <c r="F274" s="49"/>
      <c r="G274" s="49"/>
      <c r="H274" s="49"/>
      <c r="I274" s="49"/>
    </row>
    <row r="275" spans="1:9" ht="15.75" x14ac:dyDescent="0.25">
      <c r="A275" s="49"/>
      <c r="B275" s="49"/>
      <c r="C275" s="49"/>
      <c r="D275" s="49"/>
      <c r="E275" s="49"/>
      <c r="F275" s="49"/>
      <c r="G275" s="49"/>
      <c r="H275" s="49"/>
      <c r="I275" s="49"/>
    </row>
    <row r="276" spans="1:9" ht="15.75" x14ac:dyDescent="0.25">
      <c r="A276" s="49"/>
      <c r="B276" s="49"/>
      <c r="C276" s="49"/>
      <c r="D276" s="49"/>
      <c r="E276" s="49"/>
      <c r="F276" s="49"/>
      <c r="G276" s="49"/>
      <c r="H276" s="49"/>
      <c r="I276" s="49"/>
    </row>
    <row r="277" spans="1:9" ht="15.75" x14ac:dyDescent="0.25">
      <c r="A277" s="49"/>
      <c r="B277" s="49"/>
      <c r="C277" s="49"/>
      <c r="D277" s="49"/>
      <c r="E277" s="49"/>
      <c r="F277" s="49"/>
      <c r="G277" s="49"/>
      <c r="H277" s="49"/>
      <c r="I277" s="49"/>
    </row>
    <row r="278" spans="1:9" ht="15.75" x14ac:dyDescent="0.25">
      <c r="A278" s="49"/>
      <c r="B278" s="49"/>
      <c r="C278" s="49"/>
      <c r="D278" s="49"/>
      <c r="E278" s="49"/>
      <c r="F278" s="49"/>
      <c r="G278" s="49"/>
      <c r="H278" s="49"/>
      <c r="I278" s="49"/>
    </row>
    <row r="279" spans="1:9" ht="15.75" x14ac:dyDescent="0.25">
      <c r="A279" s="49"/>
      <c r="B279" s="49"/>
      <c r="C279" s="49"/>
      <c r="D279" s="49"/>
      <c r="E279" s="49"/>
      <c r="F279" s="49"/>
      <c r="G279" s="49"/>
      <c r="H279" s="49"/>
      <c r="I279" s="49"/>
    </row>
    <row r="280" spans="1:9" ht="15.75" x14ac:dyDescent="0.25">
      <c r="A280" s="49"/>
      <c r="B280" s="49"/>
      <c r="C280" s="49"/>
      <c r="D280" s="49"/>
      <c r="E280" s="49"/>
      <c r="F280" s="49"/>
      <c r="G280" s="49"/>
      <c r="H280" s="49"/>
      <c r="I280" s="49"/>
    </row>
    <row r="281" spans="1:9" ht="15.75" x14ac:dyDescent="0.25">
      <c r="A281" s="49"/>
      <c r="B281" s="49"/>
      <c r="C281" s="49"/>
      <c r="D281" s="49"/>
      <c r="E281" s="49"/>
      <c r="F281" s="49"/>
      <c r="G281" s="49"/>
      <c r="H281" s="49"/>
      <c r="I281" s="49"/>
    </row>
    <row r="282" spans="1:9" ht="15.75" x14ac:dyDescent="0.25">
      <c r="A282" s="49"/>
      <c r="B282" s="49"/>
      <c r="C282" s="49"/>
      <c r="D282" s="49"/>
      <c r="E282" s="49"/>
      <c r="F282" s="49"/>
      <c r="G282" s="49"/>
      <c r="H282" s="49"/>
      <c r="I282" s="49"/>
    </row>
    <row r="283" spans="1:9" ht="15.75" x14ac:dyDescent="0.25">
      <c r="A283" s="49"/>
      <c r="B283" s="49"/>
      <c r="C283" s="49"/>
      <c r="D283" s="49"/>
      <c r="E283" s="49"/>
      <c r="F283" s="49"/>
      <c r="G283" s="49"/>
      <c r="H283" s="49"/>
      <c r="I283" s="49"/>
    </row>
    <row r="284" spans="1:9" ht="15.75" x14ac:dyDescent="0.25">
      <c r="A284" s="49"/>
      <c r="B284" s="49"/>
      <c r="C284" s="49"/>
      <c r="D284" s="49"/>
      <c r="E284" s="49"/>
      <c r="F284" s="49"/>
      <c r="G284" s="49"/>
      <c r="H284" s="49"/>
      <c r="I284" s="49"/>
    </row>
    <row r="285" spans="1:9" ht="15.75" x14ac:dyDescent="0.25">
      <c r="A285" s="49"/>
      <c r="B285" s="49"/>
      <c r="C285" s="49"/>
      <c r="D285" s="49"/>
      <c r="E285" s="49"/>
      <c r="F285" s="49"/>
      <c r="G285" s="49"/>
      <c r="H285" s="49"/>
      <c r="I285" s="49"/>
    </row>
    <row r="286" spans="1:9" ht="15.75" x14ac:dyDescent="0.25">
      <c r="A286" s="49"/>
      <c r="B286" s="49"/>
      <c r="C286" s="49"/>
      <c r="D286" s="49"/>
      <c r="E286" s="49"/>
      <c r="F286" s="49"/>
      <c r="G286" s="49"/>
      <c r="H286" s="49"/>
      <c r="I286" s="49"/>
    </row>
    <row r="287" spans="1:9" ht="15.75" x14ac:dyDescent="0.25">
      <c r="A287" s="49"/>
      <c r="B287" s="49"/>
      <c r="C287" s="49"/>
      <c r="D287" s="49"/>
      <c r="E287" s="49"/>
      <c r="F287" s="49"/>
      <c r="G287" s="49"/>
      <c r="H287" s="49"/>
      <c r="I287" s="49"/>
    </row>
    <row r="288" spans="1:9" ht="15.75" x14ac:dyDescent="0.25">
      <c r="A288" s="49"/>
      <c r="B288" s="49"/>
      <c r="C288" s="49"/>
      <c r="D288" s="49"/>
      <c r="E288" s="49"/>
      <c r="F288" s="49"/>
      <c r="G288" s="49"/>
      <c r="H288" s="49"/>
      <c r="I288" s="49"/>
    </row>
    <row r="289" spans="1:9" ht="15.75" x14ac:dyDescent="0.25">
      <c r="A289" s="49"/>
      <c r="B289" s="49"/>
      <c r="C289" s="49"/>
      <c r="D289" s="49"/>
      <c r="E289" s="49"/>
      <c r="F289" s="49"/>
      <c r="G289" s="49"/>
      <c r="H289" s="49"/>
      <c r="I289" s="49"/>
    </row>
    <row r="290" spans="1:9" ht="15.75" x14ac:dyDescent="0.25">
      <c r="A290" s="49"/>
      <c r="B290" s="49"/>
      <c r="C290" s="49"/>
      <c r="D290" s="49"/>
      <c r="E290" s="49"/>
      <c r="F290" s="49"/>
      <c r="G290" s="49"/>
      <c r="H290" s="49"/>
      <c r="I290" s="49"/>
    </row>
    <row r="291" spans="1:9" ht="15.75" x14ac:dyDescent="0.25">
      <c r="A291" s="49"/>
      <c r="B291" s="49"/>
      <c r="C291" s="49"/>
      <c r="D291" s="49"/>
      <c r="E291" s="49"/>
      <c r="F291" s="49"/>
      <c r="G291" s="49"/>
      <c r="H291" s="49"/>
      <c r="I291" s="49"/>
    </row>
    <row r="292" spans="1:9" ht="15.75" x14ac:dyDescent="0.25">
      <c r="A292" s="49"/>
      <c r="B292" s="49"/>
      <c r="C292" s="49"/>
      <c r="D292" s="49"/>
      <c r="E292" s="49"/>
      <c r="F292" s="49"/>
      <c r="G292" s="49"/>
      <c r="H292" s="49"/>
      <c r="I292" s="49"/>
    </row>
    <row r="293" spans="1:9" ht="15.75" x14ac:dyDescent="0.25">
      <c r="A293" s="49"/>
      <c r="B293" s="49"/>
      <c r="C293" s="49"/>
      <c r="D293" s="49"/>
      <c r="E293" s="49"/>
      <c r="F293" s="49"/>
      <c r="G293" s="49"/>
      <c r="H293" s="49"/>
      <c r="I293" s="49"/>
    </row>
    <row r="294" spans="1:9" ht="15.75" x14ac:dyDescent="0.25">
      <c r="A294" s="49"/>
      <c r="B294" s="49"/>
      <c r="C294" s="49"/>
      <c r="D294" s="49"/>
      <c r="E294" s="49"/>
      <c r="F294" s="49"/>
      <c r="G294" s="49"/>
      <c r="H294" s="49"/>
      <c r="I294" s="49"/>
    </row>
    <row r="295" spans="1:9" ht="15.75" x14ac:dyDescent="0.25">
      <c r="A295" s="49"/>
      <c r="B295" s="49"/>
      <c r="C295" s="49"/>
      <c r="D295" s="49"/>
      <c r="E295" s="49"/>
      <c r="F295" s="49"/>
      <c r="G295" s="49"/>
      <c r="H295" s="49"/>
      <c r="I295" s="49"/>
    </row>
    <row r="296" spans="1:9" ht="15.75" x14ac:dyDescent="0.25">
      <c r="A296" s="49"/>
      <c r="B296" s="49"/>
      <c r="C296" s="49"/>
      <c r="D296" s="49"/>
      <c r="E296" s="49"/>
      <c r="F296" s="49"/>
      <c r="G296" s="49"/>
      <c r="H296" s="49"/>
      <c r="I296" s="49"/>
    </row>
    <row r="297" spans="1:9" ht="15.75" x14ac:dyDescent="0.25">
      <c r="A297" s="49"/>
      <c r="B297" s="49"/>
      <c r="C297" s="49"/>
      <c r="D297" s="49"/>
      <c r="E297" s="49"/>
      <c r="F297" s="49"/>
      <c r="G297" s="49"/>
      <c r="H297" s="49"/>
      <c r="I297" s="49"/>
    </row>
    <row r="298" spans="1:9" ht="15.75" x14ac:dyDescent="0.25">
      <c r="A298" s="49"/>
      <c r="B298" s="49"/>
      <c r="C298" s="49"/>
      <c r="D298" s="49"/>
      <c r="E298" s="49"/>
      <c r="F298" s="49"/>
      <c r="G298" s="49"/>
      <c r="H298" s="49"/>
      <c r="I298" s="49"/>
    </row>
    <row r="299" spans="1:9" ht="15.75" x14ac:dyDescent="0.25">
      <c r="A299" s="49"/>
      <c r="B299" s="49"/>
      <c r="C299" s="49"/>
      <c r="D299" s="49"/>
      <c r="E299" s="49"/>
      <c r="F299" s="49"/>
      <c r="G299" s="49"/>
      <c r="H299" s="49"/>
      <c r="I299" s="49"/>
    </row>
    <row r="300" spans="1:9" ht="15.75" x14ac:dyDescent="0.25">
      <c r="A300" s="49"/>
      <c r="B300" s="49"/>
      <c r="C300" s="49"/>
      <c r="D300" s="49"/>
      <c r="E300" s="49"/>
      <c r="F300" s="49"/>
      <c r="G300" s="49"/>
      <c r="H300" s="49"/>
      <c r="I300" s="49"/>
    </row>
    <row r="301" spans="1:9" ht="15.75" x14ac:dyDescent="0.25">
      <c r="A301" s="49"/>
      <c r="B301" s="49"/>
      <c r="C301" s="49"/>
      <c r="D301" s="49"/>
      <c r="E301" s="49"/>
      <c r="F301" s="49"/>
      <c r="G301" s="49"/>
      <c r="H301" s="49"/>
      <c r="I301" s="49"/>
    </row>
    <row r="302" spans="1:9" ht="15.75" x14ac:dyDescent="0.25">
      <c r="A302" s="49"/>
      <c r="B302" s="49"/>
      <c r="C302" s="49"/>
      <c r="D302" s="49"/>
      <c r="E302" s="49"/>
      <c r="F302" s="49"/>
      <c r="G302" s="49"/>
      <c r="H302" s="49"/>
      <c r="I302" s="49"/>
    </row>
    <row r="303" spans="1:9" ht="15.75" x14ac:dyDescent="0.25">
      <c r="A303" s="49"/>
      <c r="B303" s="49"/>
      <c r="C303" s="49"/>
      <c r="D303" s="49"/>
      <c r="E303" s="49"/>
      <c r="F303" s="49"/>
      <c r="G303" s="49"/>
      <c r="H303" s="49"/>
      <c r="I303" s="49"/>
    </row>
    <row r="304" spans="1:9" ht="15.75" x14ac:dyDescent="0.25">
      <c r="A304" s="49"/>
      <c r="B304" s="49"/>
      <c r="C304" s="49"/>
      <c r="D304" s="49"/>
      <c r="E304" s="49"/>
      <c r="F304" s="49"/>
      <c r="G304" s="49"/>
      <c r="H304" s="49"/>
      <c r="I304" s="49"/>
    </row>
    <row r="305" spans="1:9" ht="15.75" x14ac:dyDescent="0.25">
      <c r="A305" s="49"/>
      <c r="B305" s="49"/>
      <c r="C305" s="49"/>
      <c r="D305" s="49"/>
      <c r="E305" s="49"/>
      <c r="F305" s="49"/>
      <c r="G305" s="49"/>
      <c r="H305" s="49"/>
      <c r="I305" s="49"/>
    </row>
    <row r="306" spans="1:9" ht="15.75" x14ac:dyDescent="0.25">
      <c r="A306" s="49"/>
      <c r="B306" s="49"/>
      <c r="C306" s="49"/>
      <c r="D306" s="49"/>
      <c r="E306" s="49"/>
      <c r="F306" s="49"/>
      <c r="G306" s="49"/>
      <c r="H306" s="49"/>
      <c r="I306" s="49"/>
    </row>
    <row r="307" spans="1:9" ht="15.75" x14ac:dyDescent="0.25">
      <c r="A307" s="49"/>
      <c r="B307" s="49"/>
      <c r="C307" s="49"/>
      <c r="D307" s="49"/>
      <c r="E307" s="49"/>
      <c r="F307" s="49"/>
      <c r="G307" s="49"/>
      <c r="H307" s="49"/>
      <c r="I307" s="49"/>
    </row>
    <row r="308" spans="1:9" ht="15.75" x14ac:dyDescent="0.25">
      <c r="A308" s="49"/>
      <c r="B308" s="49"/>
      <c r="C308" s="49"/>
      <c r="D308" s="49"/>
      <c r="E308" s="49"/>
      <c r="F308" s="49"/>
      <c r="G308" s="49"/>
      <c r="H308" s="49"/>
      <c r="I308" s="49"/>
    </row>
    <row r="309" spans="1:9" ht="15.75" x14ac:dyDescent="0.25">
      <c r="A309" s="49"/>
      <c r="B309" s="49"/>
      <c r="C309" s="49"/>
      <c r="D309" s="49"/>
      <c r="E309" s="49"/>
      <c r="F309" s="49"/>
      <c r="G309" s="49"/>
      <c r="H309" s="49"/>
      <c r="I309" s="49"/>
    </row>
    <row r="310" spans="1:9" ht="15.75" x14ac:dyDescent="0.25">
      <c r="A310" s="49"/>
      <c r="B310" s="49"/>
      <c r="C310" s="49"/>
      <c r="D310" s="49"/>
      <c r="E310" s="49"/>
      <c r="F310" s="49"/>
      <c r="G310" s="49"/>
      <c r="H310" s="49"/>
      <c r="I310" s="49"/>
    </row>
    <row r="311" spans="1:9" ht="15.75" x14ac:dyDescent="0.25">
      <c r="A311" s="49"/>
      <c r="B311" s="49"/>
      <c r="C311" s="49"/>
      <c r="D311" s="49"/>
      <c r="E311" s="49"/>
      <c r="F311" s="49"/>
      <c r="G311" s="49"/>
      <c r="H311" s="49"/>
      <c r="I311" s="49"/>
    </row>
    <row r="312" spans="1:9" ht="15.75" x14ac:dyDescent="0.25">
      <c r="A312" s="49"/>
      <c r="B312" s="49"/>
      <c r="C312" s="49"/>
      <c r="D312" s="49"/>
      <c r="E312" s="49"/>
      <c r="F312" s="49"/>
      <c r="G312" s="49"/>
      <c r="H312" s="49"/>
      <c r="I312" s="49"/>
    </row>
    <row r="313" spans="1:9" ht="15.75" x14ac:dyDescent="0.25">
      <c r="A313" s="49"/>
      <c r="B313" s="49"/>
      <c r="C313" s="49"/>
      <c r="D313" s="49"/>
      <c r="E313" s="49"/>
      <c r="F313" s="49"/>
      <c r="G313" s="49"/>
      <c r="H313" s="49"/>
      <c r="I313" s="49"/>
    </row>
    <row r="314" spans="1:9" ht="15.75" x14ac:dyDescent="0.25">
      <c r="A314" s="49"/>
      <c r="B314" s="49"/>
      <c r="C314" s="49"/>
      <c r="D314" s="49"/>
      <c r="E314" s="49"/>
      <c r="F314" s="49"/>
      <c r="G314" s="49"/>
      <c r="H314" s="49"/>
      <c r="I314" s="49"/>
    </row>
    <row r="315" spans="1:9" ht="15.75" x14ac:dyDescent="0.25">
      <c r="A315" s="49"/>
      <c r="B315" s="49"/>
      <c r="C315" s="49"/>
      <c r="D315" s="49"/>
      <c r="E315" s="49"/>
      <c r="F315" s="49"/>
      <c r="G315" s="49"/>
      <c r="H315" s="49"/>
      <c r="I315" s="49"/>
    </row>
    <row r="316" spans="1:9" ht="15.75" x14ac:dyDescent="0.25">
      <c r="A316" s="49"/>
      <c r="B316" s="49"/>
      <c r="C316" s="49"/>
      <c r="D316" s="49"/>
      <c r="E316" s="49"/>
      <c r="F316" s="49"/>
      <c r="G316" s="49"/>
      <c r="H316" s="49"/>
      <c r="I316" s="49"/>
    </row>
    <row r="317" spans="1:9" ht="15.75" x14ac:dyDescent="0.25">
      <c r="A317" s="49"/>
      <c r="B317" s="49"/>
      <c r="C317" s="49"/>
      <c r="D317" s="49"/>
      <c r="E317" s="49"/>
      <c r="F317" s="49"/>
      <c r="G317" s="49"/>
      <c r="H317" s="49"/>
      <c r="I317" s="49"/>
    </row>
    <row r="318" spans="1:9" ht="15.75" x14ac:dyDescent="0.25">
      <c r="A318" s="49"/>
      <c r="B318" s="49"/>
      <c r="C318" s="49"/>
      <c r="D318" s="49"/>
      <c r="E318" s="49"/>
      <c r="F318" s="49"/>
      <c r="G318" s="49"/>
      <c r="H318" s="49"/>
      <c r="I318" s="49"/>
    </row>
    <row r="319" spans="1:9" ht="15.75" x14ac:dyDescent="0.25">
      <c r="A319" s="49"/>
      <c r="B319" s="49"/>
      <c r="C319" s="49"/>
      <c r="D319" s="49"/>
      <c r="E319" s="49"/>
      <c r="F319" s="49"/>
      <c r="G319" s="49"/>
      <c r="H319" s="49"/>
      <c r="I319" s="49"/>
    </row>
    <row r="320" spans="1:9" ht="15.75" x14ac:dyDescent="0.25">
      <c r="A320" s="49"/>
      <c r="B320" s="49"/>
      <c r="C320" s="49"/>
      <c r="D320" s="49"/>
      <c r="E320" s="49"/>
      <c r="F320" s="49"/>
      <c r="G320" s="49"/>
      <c r="H320" s="49"/>
      <c r="I320" s="49"/>
    </row>
    <row r="321" spans="1:9" ht="15.75" x14ac:dyDescent="0.25">
      <c r="A321" s="49"/>
      <c r="B321" s="49"/>
      <c r="C321" s="49"/>
      <c r="D321" s="49"/>
      <c r="E321" s="49"/>
      <c r="F321" s="49"/>
      <c r="G321" s="49"/>
      <c r="H321" s="49"/>
      <c r="I321" s="49"/>
    </row>
    <row r="322" spans="1:9" ht="15.75" x14ac:dyDescent="0.25">
      <c r="A322" s="49"/>
      <c r="B322" s="49"/>
      <c r="C322" s="49"/>
      <c r="D322" s="49"/>
      <c r="E322" s="49"/>
      <c r="F322" s="49"/>
      <c r="G322" s="49"/>
      <c r="H322" s="49"/>
      <c r="I322" s="49"/>
    </row>
    <row r="323" spans="1:9" ht="15.75" x14ac:dyDescent="0.25">
      <c r="A323" s="49"/>
      <c r="B323" s="49"/>
      <c r="C323" s="49"/>
      <c r="D323" s="49"/>
      <c r="E323" s="49"/>
      <c r="F323" s="49"/>
      <c r="G323" s="49"/>
      <c r="H323" s="49"/>
      <c r="I323" s="49"/>
    </row>
    <row r="324" spans="1:9" ht="15.75" x14ac:dyDescent="0.25">
      <c r="A324" s="49"/>
      <c r="B324" s="49"/>
      <c r="C324" s="49"/>
      <c r="D324" s="49"/>
      <c r="E324" s="49"/>
      <c r="F324" s="49"/>
      <c r="G324" s="49"/>
      <c r="H324" s="49"/>
      <c r="I324" s="49"/>
    </row>
    <row r="325" spans="1:9" ht="15.75" x14ac:dyDescent="0.25">
      <c r="A325" s="49"/>
      <c r="B325" s="49"/>
      <c r="C325" s="49"/>
      <c r="D325" s="49"/>
      <c r="E325" s="49"/>
      <c r="F325" s="49"/>
      <c r="G325" s="49"/>
      <c r="H325" s="49"/>
      <c r="I325" s="49"/>
    </row>
    <row r="326" spans="1:9" ht="15.75" x14ac:dyDescent="0.25">
      <c r="A326" s="49"/>
      <c r="B326" s="49"/>
      <c r="C326" s="49"/>
      <c r="D326" s="49"/>
      <c r="E326" s="49"/>
      <c r="F326" s="49"/>
      <c r="G326" s="49"/>
      <c r="H326" s="49"/>
      <c r="I326" s="49"/>
    </row>
    <row r="327" spans="1:9" ht="15.75" x14ac:dyDescent="0.25">
      <c r="A327" s="49"/>
      <c r="B327" s="49"/>
      <c r="C327" s="49"/>
      <c r="D327" s="49"/>
      <c r="E327" s="49"/>
      <c r="F327" s="49"/>
      <c r="G327" s="49"/>
      <c r="H327" s="49"/>
      <c r="I327" s="49"/>
    </row>
    <row r="328" spans="1:9" ht="15.75" x14ac:dyDescent="0.25">
      <c r="A328" s="49"/>
      <c r="B328" s="49"/>
      <c r="C328" s="49"/>
      <c r="D328" s="49"/>
      <c r="E328" s="49"/>
      <c r="F328" s="49"/>
      <c r="G328" s="49"/>
      <c r="H328" s="49"/>
      <c r="I328" s="49"/>
    </row>
    <row r="329" spans="1:9" ht="15.75" x14ac:dyDescent="0.25">
      <c r="A329" s="49"/>
      <c r="B329" s="49"/>
      <c r="C329" s="49"/>
      <c r="D329" s="49"/>
      <c r="E329" s="49"/>
      <c r="F329" s="49"/>
      <c r="G329" s="49"/>
      <c r="H329" s="49"/>
      <c r="I329" s="49"/>
    </row>
    <row r="330" spans="1:9" ht="15.75" x14ac:dyDescent="0.25">
      <c r="A330" s="49"/>
      <c r="B330" s="49"/>
      <c r="C330" s="49"/>
      <c r="D330" s="49"/>
      <c r="E330" s="49"/>
      <c r="F330" s="49"/>
      <c r="G330" s="49"/>
      <c r="H330" s="49"/>
      <c r="I330" s="49"/>
    </row>
    <row r="331" spans="1:9" ht="15.75" x14ac:dyDescent="0.25">
      <c r="A331" s="49"/>
      <c r="B331" s="49"/>
      <c r="C331" s="49"/>
      <c r="D331" s="49"/>
      <c r="E331" s="49"/>
      <c r="F331" s="49"/>
      <c r="G331" s="49"/>
      <c r="H331" s="49"/>
      <c r="I331" s="49"/>
    </row>
    <row r="332" spans="1:9" ht="15.75" x14ac:dyDescent="0.25">
      <c r="A332" s="49"/>
      <c r="B332" s="49"/>
      <c r="C332" s="49"/>
      <c r="D332" s="49"/>
      <c r="E332" s="49"/>
      <c r="F332" s="49"/>
      <c r="G332" s="49"/>
      <c r="H332" s="49"/>
      <c r="I332" s="49"/>
    </row>
    <row r="333" spans="1:9" ht="15.75" x14ac:dyDescent="0.25">
      <c r="A333" s="49"/>
      <c r="B333" s="49"/>
      <c r="C333" s="49"/>
      <c r="D333" s="49"/>
      <c r="E333" s="49"/>
      <c r="F333" s="49"/>
      <c r="G333" s="49"/>
      <c r="H333" s="49"/>
      <c r="I333" s="49"/>
    </row>
    <row r="334" spans="1:9" ht="15.75" x14ac:dyDescent="0.25">
      <c r="A334" s="49"/>
      <c r="B334" s="49"/>
      <c r="C334" s="49"/>
      <c r="D334" s="49"/>
      <c r="E334" s="49"/>
      <c r="F334" s="49"/>
      <c r="G334" s="49"/>
      <c r="H334" s="49"/>
      <c r="I334" s="49"/>
    </row>
    <row r="335" spans="1:9" ht="15.75" x14ac:dyDescent="0.25">
      <c r="A335" s="49"/>
      <c r="B335" s="49"/>
      <c r="C335" s="49"/>
      <c r="D335" s="49"/>
      <c r="E335" s="49"/>
      <c r="F335" s="49"/>
      <c r="G335" s="49"/>
      <c r="H335" s="49"/>
      <c r="I335" s="49"/>
    </row>
    <row r="336" spans="1:9" ht="15.75" x14ac:dyDescent="0.25">
      <c r="A336" s="49"/>
      <c r="B336" s="49"/>
      <c r="C336" s="49"/>
      <c r="D336" s="49"/>
      <c r="E336" s="49"/>
      <c r="F336" s="49"/>
      <c r="G336" s="49"/>
      <c r="H336" s="49"/>
      <c r="I336" s="49"/>
    </row>
    <row r="337" spans="1:9" ht="15.75" x14ac:dyDescent="0.25">
      <c r="A337" s="49"/>
      <c r="B337" s="49"/>
      <c r="C337" s="49"/>
      <c r="D337" s="49"/>
      <c r="E337" s="49"/>
      <c r="F337" s="49"/>
      <c r="G337" s="49"/>
      <c r="H337" s="49"/>
      <c r="I337" s="49"/>
    </row>
    <row r="338" spans="1:9" ht="15.75" x14ac:dyDescent="0.25">
      <c r="A338" s="49"/>
      <c r="B338" s="49"/>
      <c r="C338" s="49"/>
      <c r="D338" s="49"/>
      <c r="E338" s="49"/>
      <c r="F338" s="49"/>
      <c r="G338" s="49"/>
      <c r="H338" s="49"/>
      <c r="I338" s="49"/>
    </row>
    <row r="339" spans="1:9" ht="15.75" x14ac:dyDescent="0.25">
      <c r="A339" s="49"/>
      <c r="B339" s="49"/>
      <c r="C339" s="49"/>
      <c r="D339" s="49"/>
      <c r="E339" s="49"/>
      <c r="F339" s="49"/>
      <c r="G339" s="49"/>
      <c r="H339" s="49"/>
      <c r="I339" s="49"/>
    </row>
    <row r="340" spans="1:9" ht="15.75" x14ac:dyDescent="0.25">
      <c r="A340" s="49"/>
      <c r="B340" s="49"/>
      <c r="C340" s="49"/>
      <c r="D340" s="49"/>
      <c r="E340" s="49"/>
      <c r="F340" s="49"/>
      <c r="G340" s="49"/>
      <c r="H340" s="49"/>
      <c r="I340" s="49"/>
    </row>
    <row r="341" spans="1:9" ht="15.75" x14ac:dyDescent="0.25">
      <c r="A341" s="49"/>
      <c r="B341" s="49"/>
      <c r="C341" s="49"/>
      <c r="D341" s="49"/>
      <c r="E341" s="49"/>
      <c r="F341" s="49"/>
      <c r="G341" s="49"/>
      <c r="H341" s="49"/>
      <c r="I341" s="49"/>
    </row>
    <row r="342" spans="1:9" ht="15.75" x14ac:dyDescent="0.25">
      <c r="A342" s="49"/>
      <c r="B342" s="49"/>
      <c r="C342" s="49"/>
      <c r="D342" s="49"/>
      <c r="E342" s="49"/>
      <c r="F342" s="49"/>
      <c r="G342" s="49"/>
      <c r="H342" s="49"/>
      <c r="I342" s="49"/>
    </row>
    <row r="343" spans="1:9" ht="15.75" x14ac:dyDescent="0.25">
      <c r="A343" s="49"/>
      <c r="B343" s="49"/>
      <c r="C343" s="49"/>
      <c r="D343" s="49"/>
      <c r="E343" s="49"/>
      <c r="F343" s="49"/>
      <c r="G343" s="49"/>
      <c r="H343" s="49"/>
      <c r="I343" s="49"/>
    </row>
    <row r="344" spans="1:9" ht="15.75" x14ac:dyDescent="0.25">
      <c r="A344" s="49"/>
      <c r="B344" s="49"/>
      <c r="C344" s="49"/>
      <c r="D344" s="49"/>
      <c r="E344" s="49"/>
      <c r="F344" s="49"/>
      <c r="G344" s="49"/>
      <c r="H344" s="49"/>
      <c r="I344" s="49"/>
    </row>
    <row r="345" spans="1:9" ht="15.75" x14ac:dyDescent="0.25">
      <c r="A345" s="49"/>
      <c r="B345" s="49"/>
      <c r="C345" s="49"/>
      <c r="D345" s="49"/>
      <c r="E345" s="49"/>
      <c r="F345" s="49"/>
      <c r="G345" s="49"/>
      <c r="H345" s="49"/>
      <c r="I345" s="49"/>
    </row>
    <row r="346" spans="1:9" ht="15.75" x14ac:dyDescent="0.25">
      <c r="A346" s="49"/>
      <c r="B346" s="49"/>
      <c r="C346" s="49"/>
      <c r="D346" s="49"/>
      <c r="E346" s="49"/>
      <c r="F346" s="49"/>
      <c r="G346" s="49"/>
      <c r="H346" s="49"/>
      <c r="I346" s="49"/>
    </row>
    <row r="347" spans="1:9" ht="15.75" x14ac:dyDescent="0.25">
      <c r="A347" s="49"/>
      <c r="B347" s="49"/>
      <c r="C347" s="49"/>
      <c r="D347" s="49"/>
      <c r="E347" s="49"/>
      <c r="F347" s="49"/>
      <c r="G347" s="49"/>
      <c r="H347" s="49"/>
      <c r="I347" s="49"/>
    </row>
    <row r="348" spans="1:9" ht="15.75" x14ac:dyDescent="0.25">
      <c r="A348" s="49"/>
      <c r="B348" s="49"/>
      <c r="C348" s="49"/>
      <c r="D348" s="49"/>
      <c r="E348" s="49"/>
      <c r="F348" s="49"/>
      <c r="G348" s="49"/>
      <c r="H348" s="49"/>
      <c r="I348" s="49"/>
    </row>
    <row r="349" spans="1:9" ht="15.75" x14ac:dyDescent="0.25">
      <c r="A349" s="49"/>
      <c r="B349" s="49"/>
      <c r="C349" s="49"/>
      <c r="D349" s="49"/>
      <c r="E349" s="49"/>
      <c r="F349" s="49"/>
      <c r="G349" s="49"/>
      <c r="H349" s="49"/>
      <c r="I349" s="49"/>
    </row>
    <row r="350" spans="1:9" ht="15.75" x14ac:dyDescent="0.25">
      <c r="A350" s="49"/>
      <c r="B350" s="49"/>
      <c r="C350" s="49"/>
      <c r="D350" s="49"/>
      <c r="E350" s="49"/>
      <c r="F350" s="49"/>
      <c r="G350" s="49"/>
      <c r="H350" s="49"/>
      <c r="I350" s="49"/>
    </row>
    <row r="351" spans="1:9" ht="15.75" x14ac:dyDescent="0.25">
      <c r="A351" s="49"/>
      <c r="B351" s="49"/>
      <c r="C351" s="49"/>
      <c r="D351" s="49"/>
      <c r="E351" s="49"/>
      <c r="F351" s="49"/>
      <c r="G351" s="49"/>
      <c r="H351" s="49"/>
      <c r="I351" s="49"/>
    </row>
    <row r="352" spans="1:9" ht="15.75" x14ac:dyDescent="0.25">
      <c r="A352" s="49"/>
      <c r="B352" s="49"/>
      <c r="C352" s="49"/>
      <c r="D352" s="49"/>
      <c r="E352" s="49"/>
      <c r="F352" s="49"/>
      <c r="G352" s="49"/>
      <c r="H352" s="49"/>
      <c r="I352" s="49"/>
    </row>
    <row r="353" spans="1:9" ht="15.75" x14ac:dyDescent="0.25">
      <c r="A353" s="49"/>
      <c r="B353" s="49"/>
      <c r="C353" s="49"/>
      <c r="D353" s="49"/>
      <c r="E353" s="49"/>
      <c r="F353" s="49"/>
      <c r="G353" s="49"/>
      <c r="H353" s="49"/>
      <c r="I353" s="49"/>
    </row>
    <row r="354" spans="1:9" ht="15.75" x14ac:dyDescent="0.25">
      <c r="A354" s="49"/>
      <c r="B354" s="49"/>
      <c r="C354" s="49"/>
      <c r="D354" s="49"/>
      <c r="E354" s="49"/>
      <c r="F354" s="49"/>
      <c r="G354" s="49"/>
      <c r="H354" s="49"/>
      <c r="I354" s="49"/>
    </row>
    <row r="355" spans="1:9" ht="15.75" x14ac:dyDescent="0.25">
      <c r="A355" s="49"/>
      <c r="B355" s="49"/>
      <c r="C355" s="49"/>
      <c r="D355" s="49"/>
      <c r="E355" s="49"/>
      <c r="F355" s="49"/>
      <c r="G355" s="49"/>
      <c r="H355" s="49"/>
      <c r="I355" s="49"/>
    </row>
    <row r="356" spans="1:9" ht="15.75" x14ac:dyDescent="0.25">
      <c r="A356" s="49"/>
      <c r="B356" s="49"/>
      <c r="C356" s="49"/>
      <c r="D356" s="49"/>
      <c r="E356" s="49"/>
      <c r="F356" s="49"/>
      <c r="G356" s="49"/>
      <c r="H356" s="49"/>
      <c r="I356" s="49"/>
    </row>
    <row r="357" spans="1:9" ht="15.75" x14ac:dyDescent="0.25">
      <c r="A357" s="49"/>
      <c r="B357" s="49"/>
      <c r="C357" s="49"/>
      <c r="D357" s="49"/>
      <c r="E357" s="49"/>
      <c r="F357" s="49"/>
      <c r="G357" s="49"/>
      <c r="H357" s="49"/>
      <c r="I357" s="49"/>
    </row>
    <row r="358" spans="1:9" ht="15.75" x14ac:dyDescent="0.25">
      <c r="A358" s="49"/>
      <c r="B358" s="49"/>
      <c r="C358" s="49"/>
      <c r="D358" s="49"/>
      <c r="E358" s="49"/>
      <c r="F358" s="49"/>
      <c r="G358" s="49"/>
      <c r="H358" s="49"/>
      <c r="I358" s="49"/>
    </row>
    <row r="359" spans="1:9" ht="15.75" x14ac:dyDescent="0.25">
      <c r="A359" s="49"/>
      <c r="B359" s="49"/>
      <c r="C359" s="49"/>
      <c r="D359" s="49"/>
      <c r="E359" s="49"/>
      <c r="F359" s="49"/>
      <c r="G359" s="49"/>
      <c r="H359" s="49"/>
      <c r="I359" s="49"/>
    </row>
    <row r="360" spans="1:9" ht="15.75" x14ac:dyDescent="0.25">
      <c r="A360" s="49"/>
      <c r="B360" s="49"/>
      <c r="C360" s="49"/>
      <c r="D360" s="49"/>
      <c r="E360" s="49"/>
      <c r="F360" s="49"/>
      <c r="G360" s="49"/>
      <c r="H360" s="49"/>
      <c r="I360" s="49"/>
    </row>
    <row r="361" spans="1:9" ht="15.75" x14ac:dyDescent="0.25">
      <c r="A361" s="49"/>
      <c r="B361" s="49"/>
      <c r="C361" s="49"/>
      <c r="D361" s="49"/>
      <c r="E361" s="49"/>
      <c r="F361" s="49"/>
      <c r="G361" s="49"/>
      <c r="H361" s="49"/>
      <c r="I361" s="49"/>
    </row>
    <row r="362" spans="1:9" ht="15.75" x14ac:dyDescent="0.25">
      <c r="A362" s="49"/>
      <c r="B362" s="49"/>
      <c r="C362" s="49"/>
      <c r="D362" s="49"/>
      <c r="E362" s="49"/>
      <c r="F362" s="49"/>
      <c r="G362" s="49"/>
      <c r="H362" s="49"/>
      <c r="I362" s="49"/>
    </row>
    <row r="363" spans="1:9" ht="15.75" x14ac:dyDescent="0.25">
      <c r="A363" s="49"/>
      <c r="B363" s="49"/>
      <c r="C363" s="49"/>
      <c r="D363" s="49"/>
      <c r="E363" s="49"/>
      <c r="F363" s="49"/>
      <c r="G363" s="49"/>
      <c r="H363" s="49"/>
      <c r="I363" s="49"/>
    </row>
    <row r="364" spans="1:9" ht="15.75" x14ac:dyDescent="0.25">
      <c r="A364" s="49"/>
      <c r="B364" s="49"/>
      <c r="C364" s="49"/>
      <c r="D364" s="49"/>
      <c r="E364" s="49"/>
      <c r="F364" s="49"/>
      <c r="G364" s="49"/>
      <c r="H364" s="49"/>
      <c r="I364" s="49"/>
    </row>
    <row r="365" spans="1:9" ht="15.75" x14ac:dyDescent="0.25">
      <c r="A365" s="49"/>
      <c r="B365" s="49"/>
      <c r="C365" s="49"/>
      <c r="D365" s="49"/>
      <c r="E365" s="49"/>
      <c r="F365" s="49"/>
      <c r="G365" s="49"/>
      <c r="H365" s="49"/>
      <c r="I365" s="49"/>
    </row>
    <row r="366" spans="1:9" ht="15.75" x14ac:dyDescent="0.25">
      <c r="A366" s="49"/>
      <c r="B366" s="49"/>
      <c r="C366" s="49"/>
      <c r="D366" s="49"/>
      <c r="E366" s="49"/>
      <c r="F366" s="49"/>
      <c r="G366" s="49"/>
      <c r="H366" s="49"/>
      <c r="I366" s="49"/>
    </row>
    <row r="367" spans="1:9" ht="15.75" x14ac:dyDescent="0.25">
      <c r="A367" s="49"/>
      <c r="B367" s="49"/>
      <c r="C367" s="49"/>
      <c r="D367" s="49"/>
      <c r="E367" s="49"/>
      <c r="F367" s="49"/>
      <c r="G367" s="49"/>
      <c r="H367" s="49"/>
      <c r="I367" s="49"/>
    </row>
    <row r="368" spans="1:9" ht="15.75" x14ac:dyDescent="0.25">
      <c r="A368" s="49"/>
      <c r="B368" s="49"/>
      <c r="C368" s="49"/>
      <c r="D368" s="49"/>
      <c r="E368" s="49"/>
      <c r="F368" s="49"/>
      <c r="G368" s="49"/>
      <c r="H368" s="49"/>
      <c r="I368" s="49"/>
    </row>
    <row r="369" spans="1:9" ht="15.75" x14ac:dyDescent="0.25">
      <c r="A369" s="49"/>
      <c r="B369" s="49"/>
      <c r="C369" s="49"/>
      <c r="D369" s="49"/>
      <c r="E369" s="49"/>
      <c r="F369" s="49"/>
      <c r="G369" s="49"/>
      <c r="H369" s="49"/>
      <c r="I369" s="49"/>
    </row>
    <row r="370" spans="1:9" ht="15.75" x14ac:dyDescent="0.25">
      <c r="A370" s="49"/>
      <c r="B370" s="49"/>
      <c r="C370" s="49"/>
      <c r="D370" s="49"/>
      <c r="E370" s="49"/>
      <c r="F370" s="49"/>
      <c r="G370" s="49"/>
      <c r="H370" s="49"/>
      <c r="I370" s="49"/>
    </row>
    <row r="371" spans="1:9" ht="15.75" x14ac:dyDescent="0.25">
      <c r="A371" s="49"/>
      <c r="B371" s="49"/>
      <c r="C371" s="49"/>
      <c r="D371" s="49"/>
      <c r="E371" s="49"/>
      <c r="F371" s="49"/>
      <c r="G371" s="49"/>
      <c r="H371" s="49"/>
      <c r="I371" s="49"/>
    </row>
    <row r="372" spans="1:9" ht="15.75" x14ac:dyDescent="0.25">
      <c r="A372" s="49"/>
      <c r="B372" s="49"/>
      <c r="C372" s="49"/>
      <c r="D372" s="49"/>
      <c r="E372" s="49"/>
      <c r="F372" s="49"/>
      <c r="G372" s="49"/>
      <c r="H372" s="49"/>
      <c r="I372" s="49"/>
    </row>
    <row r="373" spans="1:9" ht="15.75" x14ac:dyDescent="0.25">
      <c r="A373" s="49"/>
      <c r="B373" s="49"/>
      <c r="C373" s="49"/>
      <c r="D373" s="49"/>
      <c r="E373" s="49"/>
      <c r="F373" s="49"/>
      <c r="G373" s="49"/>
      <c r="H373" s="49"/>
      <c r="I373" s="49"/>
    </row>
    <row r="374" spans="1:9" ht="15.75" x14ac:dyDescent="0.25">
      <c r="A374" s="49"/>
      <c r="B374" s="49"/>
      <c r="C374" s="49"/>
      <c r="D374" s="49"/>
      <c r="E374" s="49"/>
      <c r="F374" s="49"/>
      <c r="G374" s="49"/>
      <c r="H374" s="49"/>
      <c r="I374" s="49"/>
    </row>
    <row r="375" spans="1:9" ht="15.75" x14ac:dyDescent="0.25">
      <c r="A375" s="49"/>
      <c r="B375" s="49"/>
      <c r="C375" s="49"/>
      <c r="D375" s="49"/>
      <c r="E375" s="49"/>
      <c r="F375" s="49"/>
      <c r="G375" s="49"/>
      <c r="H375" s="49"/>
      <c r="I375" s="49"/>
    </row>
    <row r="376" spans="1:9" ht="15.75" x14ac:dyDescent="0.25">
      <c r="A376" s="49"/>
      <c r="B376" s="49"/>
      <c r="C376" s="49"/>
      <c r="D376" s="49"/>
      <c r="E376" s="49"/>
      <c r="F376" s="49"/>
      <c r="G376" s="49"/>
      <c r="H376" s="49"/>
      <c r="I376" s="49"/>
    </row>
    <row r="377" spans="1:9" ht="15.75" x14ac:dyDescent="0.25">
      <c r="A377" s="49"/>
      <c r="B377" s="49"/>
      <c r="C377" s="49"/>
      <c r="D377" s="49"/>
      <c r="E377" s="49"/>
      <c r="F377" s="49"/>
      <c r="G377" s="49"/>
      <c r="H377" s="49"/>
      <c r="I377" s="49"/>
    </row>
    <row r="378" spans="1:9" ht="15.75" x14ac:dyDescent="0.25">
      <c r="A378" s="49"/>
      <c r="B378" s="49"/>
      <c r="C378" s="49"/>
      <c r="D378" s="49"/>
      <c r="E378" s="49"/>
      <c r="F378" s="49"/>
      <c r="G378" s="49"/>
      <c r="H378" s="49"/>
      <c r="I378" s="49"/>
    </row>
    <row r="379" spans="1:9" ht="15.75" x14ac:dyDescent="0.25">
      <c r="A379" s="49"/>
      <c r="B379" s="49"/>
      <c r="C379" s="49"/>
      <c r="D379" s="49"/>
      <c r="E379" s="49"/>
      <c r="F379" s="49"/>
      <c r="G379" s="49"/>
      <c r="H379" s="49"/>
      <c r="I379" s="49"/>
    </row>
    <row r="380" spans="1:9" ht="15.75" x14ac:dyDescent="0.25">
      <c r="A380" s="49"/>
      <c r="B380" s="49"/>
      <c r="C380" s="49"/>
      <c r="D380" s="49"/>
      <c r="E380" s="49"/>
      <c r="F380" s="49"/>
      <c r="G380" s="49"/>
      <c r="H380" s="49"/>
      <c r="I380" s="49"/>
    </row>
    <row r="381" spans="1:9" ht="15.75" x14ac:dyDescent="0.25">
      <c r="A381" s="49"/>
      <c r="B381" s="49"/>
      <c r="C381" s="49"/>
      <c r="D381" s="49"/>
      <c r="E381" s="49"/>
      <c r="F381" s="49"/>
      <c r="G381" s="49"/>
      <c r="H381" s="49"/>
      <c r="I381" s="49"/>
    </row>
    <row r="382" spans="1:9" ht="15.75" x14ac:dyDescent="0.25">
      <c r="A382" s="49"/>
      <c r="B382" s="49"/>
      <c r="C382" s="49"/>
      <c r="D382" s="49"/>
      <c r="E382" s="49"/>
      <c r="F382" s="49"/>
      <c r="G382" s="49"/>
      <c r="H382" s="49"/>
      <c r="I382" s="49"/>
    </row>
    <row r="383" spans="1:9" ht="15.75" x14ac:dyDescent="0.25">
      <c r="A383" s="49"/>
      <c r="B383" s="49"/>
      <c r="C383" s="49"/>
      <c r="D383" s="49"/>
      <c r="E383" s="49"/>
      <c r="F383" s="49"/>
      <c r="G383" s="49"/>
      <c r="H383" s="49"/>
      <c r="I383" s="49"/>
    </row>
    <row r="384" spans="1:9" ht="15.75" x14ac:dyDescent="0.25">
      <c r="A384" s="49"/>
      <c r="B384" s="49"/>
      <c r="C384" s="49"/>
      <c r="D384" s="49"/>
      <c r="E384" s="49"/>
      <c r="F384" s="49"/>
      <c r="G384" s="49"/>
      <c r="H384" s="49"/>
      <c r="I384" s="49"/>
    </row>
    <row r="385" spans="1:9" ht="15.75" x14ac:dyDescent="0.25">
      <c r="A385" s="49"/>
      <c r="B385" s="49"/>
      <c r="C385" s="49"/>
      <c r="D385" s="49"/>
      <c r="E385" s="49"/>
      <c r="F385" s="49"/>
      <c r="G385" s="49"/>
      <c r="H385" s="49"/>
      <c r="I385" s="49"/>
    </row>
    <row r="386" spans="1:9" ht="15.75" x14ac:dyDescent="0.25">
      <c r="A386" s="49"/>
      <c r="B386" s="49"/>
      <c r="C386" s="49"/>
      <c r="D386" s="49"/>
      <c r="E386" s="49"/>
      <c r="F386" s="49"/>
      <c r="G386" s="49"/>
      <c r="H386" s="49"/>
      <c r="I386" s="49"/>
    </row>
    <row r="387" spans="1:9" ht="15.75" x14ac:dyDescent="0.25">
      <c r="A387" s="49"/>
      <c r="B387" s="49"/>
      <c r="C387" s="49"/>
      <c r="D387" s="49"/>
      <c r="E387" s="49"/>
      <c r="F387" s="49"/>
      <c r="G387" s="49"/>
      <c r="H387" s="49"/>
      <c r="I387" s="49"/>
    </row>
    <row r="388" spans="1:9" ht="15.75" x14ac:dyDescent="0.25">
      <c r="A388" s="49"/>
      <c r="B388" s="49"/>
      <c r="C388" s="49"/>
      <c r="D388" s="49"/>
      <c r="E388" s="49"/>
      <c r="F388" s="49"/>
      <c r="G388" s="49"/>
      <c r="H388" s="49"/>
      <c r="I388" s="49"/>
    </row>
    <row r="389" spans="1:9" ht="15.75" x14ac:dyDescent="0.25">
      <c r="A389" s="49"/>
      <c r="B389" s="49"/>
      <c r="C389" s="49"/>
      <c r="D389" s="49"/>
      <c r="E389" s="49"/>
      <c r="F389" s="49"/>
      <c r="G389" s="49"/>
      <c r="H389" s="49"/>
      <c r="I389" s="49"/>
    </row>
    <row r="390" spans="1:9" ht="15.75" x14ac:dyDescent="0.25">
      <c r="A390" s="49"/>
      <c r="B390" s="49"/>
      <c r="C390" s="49"/>
      <c r="D390" s="49"/>
      <c r="E390" s="49"/>
      <c r="F390" s="49"/>
      <c r="G390" s="49"/>
      <c r="H390" s="49"/>
      <c r="I390" s="49"/>
    </row>
    <row r="391" spans="1:9" ht="15.75" x14ac:dyDescent="0.25">
      <c r="A391" s="49"/>
      <c r="B391" s="49"/>
      <c r="C391" s="49"/>
      <c r="D391" s="49"/>
      <c r="E391" s="49"/>
      <c r="F391" s="49"/>
      <c r="G391" s="49"/>
      <c r="H391" s="49"/>
      <c r="I391" s="49"/>
    </row>
    <row r="392" spans="1:9" ht="15.75" x14ac:dyDescent="0.25">
      <c r="A392" s="49"/>
      <c r="B392" s="49"/>
      <c r="C392" s="49"/>
      <c r="D392" s="49"/>
      <c r="E392" s="49"/>
      <c r="F392" s="49"/>
      <c r="G392" s="49"/>
      <c r="H392" s="49"/>
      <c r="I392" s="49"/>
    </row>
    <row r="393" spans="1:9" ht="15.75" x14ac:dyDescent="0.25">
      <c r="A393" s="49"/>
      <c r="B393" s="49"/>
      <c r="C393" s="49"/>
      <c r="D393" s="49"/>
      <c r="E393" s="49"/>
      <c r="F393" s="49"/>
      <c r="G393" s="49"/>
      <c r="H393" s="49"/>
      <c r="I393" s="49"/>
    </row>
    <row r="394" spans="1:9" ht="15.75" x14ac:dyDescent="0.25">
      <c r="A394" s="49"/>
      <c r="B394" s="49"/>
      <c r="C394" s="49"/>
      <c r="D394" s="49"/>
      <c r="E394" s="49"/>
      <c r="F394" s="49"/>
      <c r="G394" s="49"/>
      <c r="H394" s="49"/>
      <c r="I394" s="49"/>
    </row>
    <row r="395" spans="1:9" ht="15.75" x14ac:dyDescent="0.25">
      <c r="A395" s="49"/>
      <c r="B395" s="49"/>
      <c r="C395" s="49"/>
      <c r="D395" s="49"/>
      <c r="E395" s="49"/>
      <c r="F395" s="49"/>
      <c r="G395" s="49"/>
      <c r="H395" s="49"/>
      <c r="I395" s="49"/>
    </row>
    <row r="396" spans="1:9" ht="15.75" x14ac:dyDescent="0.25">
      <c r="A396" s="49"/>
      <c r="B396" s="49"/>
      <c r="C396" s="49"/>
      <c r="D396" s="49"/>
      <c r="E396" s="49"/>
      <c r="F396" s="49"/>
      <c r="G396" s="49"/>
      <c r="H396" s="49"/>
      <c r="I396" s="49"/>
    </row>
    <row r="397" spans="1:9" ht="15.75" x14ac:dyDescent="0.25">
      <c r="A397" s="49"/>
      <c r="B397" s="49"/>
      <c r="C397" s="49"/>
      <c r="D397" s="49"/>
      <c r="E397" s="49"/>
      <c r="F397" s="49"/>
      <c r="G397" s="49"/>
      <c r="H397" s="49"/>
      <c r="I397" s="49"/>
    </row>
    <row r="398" spans="1:9" ht="15.75" x14ac:dyDescent="0.25">
      <c r="A398" s="49"/>
      <c r="B398" s="49"/>
      <c r="C398" s="49"/>
      <c r="D398" s="49"/>
      <c r="E398" s="49"/>
      <c r="F398" s="49"/>
      <c r="G398" s="49"/>
      <c r="H398" s="49"/>
      <c r="I398" s="49"/>
    </row>
    <row r="399" spans="1:9" ht="15.75" x14ac:dyDescent="0.25">
      <c r="A399" s="49"/>
      <c r="B399" s="49"/>
      <c r="C399" s="49"/>
      <c r="D399" s="49"/>
      <c r="E399" s="49"/>
      <c r="F399" s="49"/>
      <c r="G399" s="49"/>
      <c r="H399" s="49"/>
      <c r="I399" s="49"/>
    </row>
    <row r="400" spans="1:9" ht="15.75" x14ac:dyDescent="0.25">
      <c r="A400" s="49"/>
      <c r="B400" s="49"/>
      <c r="C400" s="49"/>
      <c r="D400" s="49"/>
      <c r="E400" s="49"/>
      <c r="F400" s="49"/>
      <c r="G400" s="49"/>
      <c r="H400" s="49"/>
      <c r="I400" s="49"/>
    </row>
    <row r="401" spans="1:9" ht="15.75" x14ac:dyDescent="0.25">
      <c r="A401" s="49"/>
      <c r="B401" s="49"/>
      <c r="C401" s="49"/>
      <c r="D401" s="49"/>
      <c r="E401" s="49"/>
      <c r="F401" s="49"/>
      <c r="G401" s="49"/>
      <c r="H401" s="49"/>
      <c r="I401" s="49"/>
    </row>
    <row r="402" spans="1:9" ht="15.75" x14ac:dyDescent="0.25">
      <c r="A402" s="49"/>
      <c r="B402" s="49"/>
      <c r="C402" s="49"/>
      <c r="D402" s="49"/>
      <c r="E402" s="49"/>
      <c r="F402" s="49"/>
      <c r="G402" s="49"/>
      <c r="H402" s="49"/>
      <c r="I402" s="49"/>
    </row>
    <row r="403" spans="1:9" ht="15.75" x14ac:dyDescent="0.25">
      <c r="A403" s="49"/>
      <c r="B403" s="49"/>
      <c r="C403" s="49"/>
      <c r="D403" s="49"/>
      <c r="E403" s="49"/>
      <c r="F403" s="49"/>
      <c r="G403" s="49"/>
      <c r="H403" s="49"/>
      <c r="I403" s="49"/>
    </row>
    <row r="404" spans="1:9" ht="15.75" x14ac:dyDescent="0.25">
      <c r="A404" s="49"/>
      <c r="B404" s="49"/>
      <c r="C404" s="49"/>
      <c r="D404" s="49"/>
      <c r="E404" s="49"/>
      <c r="F404" s="49"/>
      <c r="G404" s="49"/>
      <c r="H404" s="49"/>
      <c r="I404" s="49"/>
    </row>
    <row r="405" spans="1:9" ht="15.75" x14ac:dyDescent="0.25">
      <c r="A405" s="49"/>
      <c r="B405" s="49"/>
      <c r="C405" s="49"/>
      <c r="D405" s="49"/>
      <c r="E405" s="49"/>
      <c r="F405" s="49"/>
      <c r="G405" s="49"/>
      <c r="H405" s="49"/>
      <c r="I405" s="49"/>
    </row>
    <row r="406" spans="1:9" ht="15.75" x14ac:dyDescent="0.25">
      <c r="A406" s="49"/>
      <c r="B406" s="49"/>
      <c r="C406" s="49"/>
      <c r="D406" s="49"/>
      <c r="E406" s="49"/>
      <c r="F406" s="49"/>
      <c r="G406" s="49"/>
      <c r="H406" s="49"/>
      <c r="I406" s="49"/>
    </row>
    <row r="407" spans="1:9" ht="15.75" x14ac:dyDescent="0.25">
      <c r="A407" s="49"/>
      <c r="B407" s="49"/>
      <c r="C407" s="49"/>
      <c r="D407" s="49"/>
      <c r="E407" s="49"/>
      <c r="F407" s="49"/>
      <c r="G407" s="49"/>
      <c r="H407" s="49"/>
      <c r="I407" s="49"/>
    </row>
    <row r="408" spans="1:9" ht="15.75" x14ac:dyDescent="0.25">
      <c r="A408" s="49"/>
      <c r="B408" s="49"/>
      <c r="C408" s="49"/>
      <c r="D408" s="49"/>
      <c r="E408" s="49"/>
      <c r="F408" s="49"/>
      <c r="G408" s="49"/>
      <c r="H408" s="49"/>
      <c r="I408" s="49"/>
    </row>
    <row r="409" spans="1:9" ht="15.75" x14ac:dyDescent="0.25">
      <c r="A409" s="49"/>
      <c r="B409" s="49"/>
      <c r="C409" s="49"/>
      <c r="D409" s="49"/>
      <c r="E409" s="49"/>
      <c r="F409" s="49"/>
      <c r="G409" s="49"/>
      <c r="H409" s="49"/>
      <c r="I409" s="49"/>
    </row>
    <row r="410" spans="1:9" ht="15.75" x14ac:dyDescent="0.25">
      <c r="A410" s="49"/>
      <c r="B410" s="49"/>
      <c r="C410" s="49"/>
      <c r="D410" s="49"/>
      <c r="E410" s="49"/>
      <c r="F410" s="49"/>
      <c r="G410" s="49"/>
      <c r="H410" s="49"/>
      <c r="I410" s="49"/>
    </row>
    <row r="411" spans="1:9" ht="15.75" x14ac:dyDescent="0.25">
      <c r="A411" s="49"/>
      <c r="B411" s="49"/>
      <c r="C411" s="49"/>
      <c r="D411" s="49"/>
      <c r="E411" s="49"/>
      <c r="F411" s="49"/>
      <c r="G411" s="49"/>
      <c r="H411" s="49"/>
      <c r="I411" s="49"/>
    </row>
    <row r="412" spans="1:9" ht="15.75" x14ac:dyDescent="0.25">
      <c r="A412" s="49"/>
      <c r="B412" s="49"/>
      <c r="C412" s="49"/>
      <c r="D412" s="49"/>
      <c r="E412" s="49"/>
      <c r="F412" s="49"/>
      <c r="G412" s="49"/>
      <c r="H412" s="49"/>
      <c r="I412" s="49"/>
    </row>
    <row r="413" spans="1:9" ht="15.75" x14ac:dyDescent="0.25">
      <c r="A413" s="49"/>
      <c r="B413" s="49"/>
      <c r="C413" s="49"/>
      <c r="D413" s="49"/>
      <c r="E413" s="49"/>
      <c r="F413" s="49"/>
      <c r="G413" s="49"/>
      <c r="H413" s="49"/>
      <c r="I413" s="49"/>
    </row>
    <row r="414" spans="1:9" ht="15.75" x14ac:dyDescent="0.25">
      <c r="A414" s="49"/>
      <c r="B414" s="49"/>
      <c r="C414" s="49"/>
      <c r="D414" s="49"/>
      <c r="E414" s="49"/>
      <c r="F414" s="49"/>
      <c r="G414" s="49"/>
      <c r="H414" s="49"/>
      <c r="I414" s="49"/>
    </row>
    <row r="415" spans="1:9" ht="15.75" x14ac:dyDescent="0.25">
      <c r="A415" s="49"/>
      <c r="B415" s="49"/>
      <c r="C415" s="49"/>
      <c r="D415" s="49"/>
      <c r="E415" s="49"/>
      <c r="F415" s="49"/>
      <c r="G415" s="49"/>
      <c r="H415" s="49"/>
      <c r="I415" s="49"/>
    </row>
    <row r="416" spans="1:9" ht="15.75" x14ac:dyDescent="0.25">
      <c r="A416" s="49"/>
      <c r="B416" s="49"/>
      <c r="C416" s="49"/>
      <c r="D416" s="49"/>
      <c r="E416" s="49"/>
      <c r="F416" s="49"/>
      <c r="G416" s="49"/>
      <c r="H416" s="49"/>
      <c r="I416" s="49"/>
    </row>
    <row r="417" spans="1:9" ht="15.75" x14ac:dyDescent="0.25">
      <c r="A417" s="49"/>
      <c r="B417" s="49"/>
      <c r="C417" s="49"/>
      <c r="D417" s="49"/>
      <c r="E417" s="49"/>
      <c r="F417" s="49"/>
      <c r="G417" s="49"/>
      <c r="H417" s="49"/>
      <c r="I417" s="49"/>
    </row>
    <row r="418" spans="1:9" ht="15.75" x14ac:dyDescent="0.25">
      <c r="A418" s="49"/>
      <c r="B418" s="49"/>
      <c r="C418" s="49"/>
      <c r="D418" s="49"/>
      <c r="E418" s="49"/>
      <c r="F418" s="49"/>
      <c r="G418" s="49"/>
      <c r="H418" s="49"/>
      <c r="I418" s="49"/>
    </row>
    <row r="419" spans="1:9" ht="15.75" x14ac:dyDescent="0.25">
      <c r="A419" s="49"/>
      <c r="B419" s="49"/>
      <c r="C419" s="49"/>
      <c r="D419" s="49"/>
      <c r="E419" s="49"/>
      <c r="F419" s="49"/>
      <c r="G419" s="49"/>
      <c r="H419" s="49"/>
      <c r="I419" s="49"/>
    </row>
    <row r="420" spans="1:9" ht="15.75" x14ac:dyDescent="0.25">
      <c r="A420" s="49"/>
      <c r="B420" s="49"/>
      <c r="C420" s="49"/>
      <c r="D420" s="49"/>
      <c r="E420" s="49"/>
      <c r="F420" s="49"/>
      <c r="G420" s="49"/>
      <c r="H420" s="49"/>
      <c r="I420" s="49"/>
    </row>
    <row r="421" spans="1:9" ht="15.75" x14ac:dyDescent="0.25">
      <c r="A421" s="49"/>
      <c r="B421" s="49"/>
      <c r="C421" s="49"/>
      <c r="D421" s="49"/>
      <c r="E421" s="49"/>
      <c r="F421" s="49"/>
      <c r="G421" s="49"/>
      <c r="H421" s="49"/>
      <c r="I421" s="49"/>
    </row>
    <row r="422" spans="1:9" ht="15.75" x14ac:dyDescent="0.25">
      <c r="A422" s="49"/>
      <c r="B422" s="49"/>
      <c r="C422" s="49"/>
      <c r="D422" s="49"/>
      <c r="E422" s="49"/>
      <c r="F422" s="49"/>
      <c r="G422" s="49"/>
      <c r="H422" s="49"/>
      <c r="I422" s="49"/>
    </row>
    <row r="423" spans="1:9" ht="15.75" x14ac:dyDescent="0.25">
      <c r="A423" s="49"/>
      <c r="B423" s="49"/>
      <c r="C423" s="49"/>
      <c r="D423" s="49"/>
      <c r="E423" s="49"/>
      <c r="F423" s="49"/>
      <c r="G423" s="49"/>
      <c r="H423" s="49"/>
      <c r="I423" s="49"/>
    </row>
    <row r="424" spans="1:9" ht="15.75" x14ac:dyDescent="0.25">
      <c r="A424" s="49"/>
      <c r="B424" s="49"/>
      <c r="C424" s="49"/>
      <c r="D424" s="49"/>
      <c r="E424" s="49"/>
      <c r="F424" s="49"/>
      <c r="G424" s="49"/>
      <c r="H424" s="49"/>
      <c r="I424" s="49"/>
    </row>
    <row r="425" spans="1:9" ht="15.75" x14ac:dyDescent="0.25">
      <c r="A425" s="49"/>
      <c r="B425" s="49"/>
      <c r="C425" s="49"/>
      <c r="D425" s="49"/>
      <c r="E425" s="49"/>
      <c r="F425" s="49"/>
      <c r="G425" s="49"/>
      <c r="H425" s="49"/>
      <c r="I425" s="49"/>
    </row>
    <row r="426" spans="1:9" ht="15.75" x14ac:dyDescent="0.25">
      <c r="A426" s="49"/>
      <c r="B426" s="49"/>
      <c r="C426" s="49"/>
      <c r="D426" s="49"/>
      <c r="E426" s="49"/>
      <c r="F426" s="49"/>
      <c r="G426" s="49"/>
      <c r="H426" s="49"/>
      <c r="I426" s="49"/>
    </row>
    <row r="427" spans="1:9" ht="15.75" x14ac:dyDescent="0.25">
      <c r="A427" s="49"/>
      <c r="B427" s="49"/>
      <c r="C427" s="49"/>
      <c r="D427" s="49"/>
      <c r="E427" s="49"/>
      <c r="F427" s="49"/>
      <c r="G427" s="49"/>
      <c r="H427" s="49"/>
      <c r="I427" s="49"/>
    </row>
    <row r="428" spans="1:9" ht="15.75" x14ac:dyDescent="0.25">
      <c r="A428" s="49"/>
      <c r="B428" s="49"/>
      <c r="C428" s="49"/>
      <c r="D428" s="49"/>
      <c r="E428" s="49"/>
      <c r="F428" s="49"/>
      <c r="G428" s="49"/>
      <c r="H428" s="49"/>
      <c r="I428" s="49"/>
    </row>
    <row r="429" spans="1:9" ht="15.75" x14ac:dyDescent="0.25">
      <c r="A429" s="49"/>
      <c r="B429" s="49"/>
      <c r="C429" s="49"/>
      <c r="D429" s="49"/>
      <c r="E429" s="49"/>
      <c r="F429" s="49"/>
      <c r="G429" s="49"/>
      <c r="H429" s="49"/>
      <c r="I429" s="49"/>
    </row>
    <row r="430" spans="1:9" ht="15.75" x14ac:dyDescent="0.25">
      <c r="A430" s="49"/>
      <c r="B430" s="49"/>
      <c r="C430" s="49"/>
      <c r="D430" s="49"/>
      <c r="E430" s="49"/>
      <c r="F430" s="49"/>
      <c r="G430" s="49"/>
      <c r="H430" s="49"/>
      <c r="I430" s="49"/>
    </row>
    <row r="431" spans="1:9" ht="15.75" x14ac:dyDescent="0.25">
      <c r="A431" s="49"/>
      <c r="B431" s="49"/>
      <c r="C431" s="49"/>
      <c r="D431" s="49"/>
      <c r="E431" s="49"/>
      <c r="F431" s="49"/>
      <c r="G431" s="49"/>
      <c r="H431" s="49"/>
      <c r="I431" s="49"/>
    </row>
    <row r="432" spans="1:9" ht="15.75" x14ac:dyDescent="0.25">
      <c r="A432" s="49"/>
      <c r="B432" s="49"/>
      <c r="C432" s="49"/>
      <c r="D432" s="49"/>
      <c r="E432" s="49"/>
      <c r="F432" s="49"/>
      <c r="G432" s="49"/>
      <c r="H432" s="49"/>
      <c r="I432" s="49"/>
    </row>
    <row r="433" spans="1:9" ht="15.75" x14ac:dyDescent="0.25">
      <c r="A433" s="49"/>
      <c r="B433" s="49"/>
      <c r="C433" s="49"/>
      <c r="D433" s="49"/>
      <c r="E433" s="49"/>
      <c r="F433" s="49"/>
      <c r="G433" s="49"/>
      <c r="H433" s="49"/>
      <c r="I433" s="49"/>
    </row>
    <row r="434" spans="1:9" ht="15.75" x14ac:dyDescent="0.25">
      <c r="A434" s="49"/>
      <c r="B434" s="49"/>
      <c r="C434" s="49"/>
      <c r="D434" s="49"/>
      <c r="E434" s="49"/>
      <c r="F434" s="49"/>
      <c r="G434" s="49"/>
      <c r="H434" s="49"/>
      <c r="I434" s="49"/>
    </row>
    <row r="435" spans="1:9" ht="15.75" x14ac:dyDescent="0.25">
      <c r="A435" s="49"/>
      <c r="B435" s="49"/>
      <c r="C435" s="49"/>
      <c r="D435" s="49"/>
      <c r="E435" s="49"/>
      <c r="F435" s="49"/>
      <c r="G435" s="49"/>
      <c r="H435" s="49"/>
      <c r="I435" s="49"/>
    </row>
    <row r="436" spans="1:9" ht="15.75" x14ac:dyDescent="0.25">
      <c r="A436" s="49"/>
      <c r="B436" s="49"/>
      <c r="C436" s="49"/>
      <c r="D436" s="49"/>
      <c r="E436" s="49"/>
      <c r="F436" s="49"/>
      <c r="G436" s="49"/>
      <c r="H436" s="49"/>
      <c r="I436" s="49"/>
    </row>
    <row r="437" spans="1:9" ht="15.75" x14ac:dyDescent="0.25">
      <c r="A437" s="49"/>
      <c r="B437" s="49"/>
      <c r="C437" s="49"/>
      <c r="D437" s="49"/>
      <c r="E437" s="49"/>
      <c r="F437" s="49"/>
      <c r="G437" s="49"/>
      <c r="H437" s="49"/>
      <c r="I437" s="49"/>
    </row>
    <row r="438" spans="1:9" ht="15.75" x14ac:dyDescent="0.25">
      <c r="A438" s="49"/>
      <c r="B438" s="49"/>
      <c r="C438" s="49"/>
      <c r="D438" s="49"/>
      <c r="E438" s="49"/>
      <c r="F438" s="49"/>
      <c r="G438" s="49"/>
      <c r="H438" s="49"/>
      <c r="I438" s="49"/>
    </row>
    <row r="439" spans="1:9" ht="15.75" x14ac:dyDescent="0.25">
      <c r="A439" s="49"/>
      <c r="B439" s="49"/>
      <c r="C439" s="49"/>
      <c r="D439" s="49"/>
      <c r="E439" s="49"/>
      <c r="F439" s="49"/>
      <c r="G439" s="49"/>
      <c r="H439" s="49"/>
      <c r="I439" s="49"/>
    </row>
    <row r="440" spans="1:9" ht="15.75" x14ac:dyDescent="0.25">
      <c r="A440" s="49"/>
      <c r="B440" s="49"/>
      <c r="C440" s="49"/>
      <c r="D440" s="49"/>
      <c r="E440" s="49"/>
      <c r="F440" s="49"/>
      <c r="G440" s="49"/>
      <c r="H440" s="49"/>
      <c r="I440" s="49"/>
    </row>
    <row r="441" spans="1:9" ht="15.75" x14ac:dyDescent="0.25">
      <c r="A441" s="49"/>
      <c r="B441" s="49"/>
      <c r="C441" s="49"/>
      <c r="D441" s="49"/>
      <c r="E441" s="49"/>
      <c r="F441" s="49"/>
      <c r="G441" s="49"/>
      <c r="H441" s="49"/>
      <c r="I441" s="49"/>
    </row>
    <row r="442" spans="1:9" ht="15.75" x14ac:dyDescent="0.25">
      <c r="A442" s="49"/>
      <c r="B442" s="49"/>
      <c r="C442" s="49"/>
      <c r="D442" s="49"/>
      <c r="E442" s="49"/>
      <c r="F442" s="49"/>
      <c r="G442" s="49"/>
      <c r="H442" s="49"/>
      <c r="I442" s="49"/>
    </row>
    <row r="443" spans="1:9" ht="15.75" x14ac:dyDescent="0.25">
      <c r="A443" s="49"/>
      <c r="B443" s="49"/>
      <c r="C443" s="49"/>
      <c r="D443" s="49"/>
      <c r="E443" s="49"/>
      <c r="F443" s="49"/>
      <c r="G443" s="49"/>
      <c r="H443" s="49"/>
      <c r="I443" s="49"/>
    </row>
    <row r="444" spans="1:9" ht="15.75" x14ac:dyDescent="0.25">
      <c r="A444" s="49"/>
      <c r="B444" s="49"/>
      <c r="C444" s="49"/>
      <c r="D444" s="49"/>
      <c r="E444" s="49"/>
      <c r="F444" s="49"/>
      <c r="G444" s="49"/>
      <c r="H444" s="49"/>
      <c r="I444" s="49"/>
    </row>
    <row r="445" spans="1:9" ht="15.75" x14ac:dyDescent="0.25">
      <c r="A445" s="49"/>
      <c r="B445" s="49"/>
      <c r="C445" s="49"/>
      <c r="D445" s="49"/>
      <c r="E445" s="49"/>
      <c r="F445" s="49"/>
      <c r="G445" s="49"/>
      <c r="H445" s="49"/>
      <c r="I445" s="49"/>
    </row>
    <row r="446" spans="1:9" ht="15.75" x14ac:dyDescent="0.25">
      <c r="A446" s="49"/>
      <c r="B446" s="49"/>
      <c r="C446" s="49"/>
      <c r="D446" s="49"/>
      <c r="E446" s="49"/>
      <c r="F446" s="49"/>
      <c r="G446" s="49"/>
      <c r="H446" s="49"/>
      <c r="I446" s="49"/>
    </row>
    <row r="447" spans="1:9" ht="15.75" x14ac:dyDescent="0.25">
      <c r="A447" s="49"/>
      <c r="B447" s="49"/>
      <c r="C447" s="49"/>
      <c r="D447" s="49"/>
      <c r="E447" s="49"/>
      <c r="F447" s="49"/>
      <c r="G447" s="49"/>
      <c r="H447" s="49"/>
      <c r="I447" s="49"/>
    </row>
    <row r="448" spans="1:9" ht="15.75" x14ac:dyDescent="0.25">
      <c r="A448" s="49"/>
      <c r="B448" s="49"/>
      <c r="C448" s="49"/>
      <c r="D448" s="49"/>
      <c r="E448" s="49"/>
      <c r="F448" s="49"/>
      <c r="G448" s="49"/>
      <c r="H448" s="49"/>
      <c r="I448" s="49"/>
    </row>
    <row r="449" spans="1:9" ht="15.75" x14ac:dyDescent="0.25">
      <c r="A449" s="49"/>
      <c r="B449" s="49"/>
      <c r="C449" s="49"/>
      <c r="D449" s="49"/>
      <c r="E449" s="49"/>
      <c r="F449" s="49"/>
      <c r="G449" s="49"/>
      <c r="H449" s="49"/>
      <c r="I449" s="49"/>
    </row>
    <row r="450" spans="1:9" ht="15.75" x14ac:dyDescent="0.25">
      <c r="A450" s="49"/>
      <c r="B450" s="49"/>
      <c r="C450" s="49"/>
      <c r="D450" s="49"/>
      <c r="E450" s="49"/>
      <c r="F450" s="49"/>
      <c r="G450" s="49"/>
      <c r="H450" s="49"/>
      <c r="I450" s="49"/>
    </row>
    <row r="451" spans="1:9" ht="15.75" x14ac:dyDescent="0.25">
      <c r="A451" s="49"/>
      <c r="B451" s="49"/>
      <c r="C451" s="49"/>
      <c r="D451" s="49"/>
      <c r="E451" s="49"/>
      <c r="F451" s="49"/>
      <c r="G451" s="49"/>
      <c r="H451" s="49"/>
      <c r="I451" s="49"/>
    </row>
    <row r="452" spans="1:9" ht="15.75" x14ac:dyDescent="0.25">
      <c r="A452" s="49"/>
      <c r="B452" s="49"/>
      <c r="C452" s="49"/>
      <c r="D452" s="49"/>
      <c r="E452" s="49"/>
      <c r="F452" s="49"/>
      <c r="G452" s="49"/>
      <c r="H452" s="49"/>
      <c r="I452" s="49"/>
    </row>
    <row r="453" spans="1:9" ht="15.75" x14ac:dyDescent="0.25">
      <c r="A453" s="49"/>
      <c r="B453" s="49"/>
      <c r="C453" s="49"/>
      <c r="D453" s="49"/>
      <c r="E453" s="49"/>
      <c r="F453" s="49"/>
      <c r="G453" s="49"/>
      <c r="H453" s="49"/>
      <c r="I453" s="49"/>
    </row>
    <row r="454" spans="1:9" ht="15.75" x14ac:dyDescent="0.25">
      <c r="A454" s="49"/>
      <c r="B454" s="49"/>
      <c r="C454" s="49"/>
      <c r="D454" s="49"/>
      <c r="E454" s="49"/>
      <c r="F454" s="49"/>
      <c r="G454" s="49"/>
      <c r="H454" s="49"/>
      <c r="I454" s="49"/>
    </row>
    <row r="455" spans="1:9" ht="15.75" x14ac:dyDescent="0.25">
      <c r="A455" s="49"/>
      <c r="B455" s="49"/>
      <c r="C455" s="49"/>
      <c r="D455" s="49"/>
      <c r="E455" s="49"/>
      <c r="F455" s="49"/>
      <c r="G455" s="49"/>
      <c r="H455" s="49"/>
      <c r="I455" s="49"/>
    </row>
    <row r="456" spans="1:9" ht="15.75" x14ac:dyDescent="0.25">
      <c r="A456" s="49"/>
      <c r="B456" s="49"/>
      <c r="C456" s="49"/>
      <c r="D456" s="49"/>
      <c r="E456" s="49"/>
      <c r="F456" s="49"/>
      <c r="G456" s="49"/>
      <c r="H456" s="49"/>
      <c r="I456" s="49"/>
    </row>
    <row r="457" spans="1:9" ht="15.75" x14ac:dyDescent="0.25">
      <c r="A457" s="49"/>
      <c r="B457" s="49"/>
      <c r="C457" s="49"/>
      <c r="D457" s="49"/>
      <c r="E457" s="49"/>
      <c r="F457" s="49"/>
      <c r="G457" s="49"/>
      <c r="H457" s="49"/>
      <c r="I457" s="49"/>
    </row>
    <row r="458" spans="1:9" ht="15.75" x14ac:dyDescent="0.25">
      <c r="A458" s="49"/>
      <c r="B458" s="49"/>
      <c r="C458" s="49"/>
      <c r="D458" s="49"/>
      <c r="E458" s="49"/>
      <c r="F458" s="49"/>
      <c r="G458" s="49"/>
      <c r="H458" s="49"/>
      <c r="I458" s="49"/>
    </row>
    <row r="459" spans="1:9" ht="15.75" x14ac:dyDescent="0.25">
      <c r="A459" s="49"/>
      <c r="B459" s="49"/>
      <c r="C459" s="49"/>
      <c r="D459" s="49"/>
      <c r="E459" s="49"/>
      <c r="F459" s="49"/>
      <c r="G459" s="49"/>
      <c r="H459" s="49"/>
      <c r="I459" s="49"/>
    </row>
    <row r="460" spans="1:9" ht="15.75" x14ac:dyDescent="0.25">
      <c r="A460" s="49"/>
      <c r="B460" s="49"/>
      <c r="C460" s="49"/>
      <c r="D460" s="49"/>
      <c r="E460" s="49"/>
      <c r="F460" s="49"/>
      <c r="G460" s="49"/>
      <c r="H460" s="49"/>
      <c r="I460" s="49"/>
    </row>
    <row r="461" spans="1:9" ht="15.75" x14ac:dyDescent="0.25">
      <c r="A461" s="49"/>
      <c r="B461" s="49"/>
      <c r="C461" s="49"/>
      <c r="D461" s="49"/>
      <c r="E461" s="49"/>
      <c r="F461" s="49"/>
      <c r="G461" s="49"/>
      <c r="H461" s="49"/>
      <c r="I461" s="49"/>
    </row>
    <row r="462" spans="1:9" ht="15.75" x14ac:dyDescent="0.25">
      <c r="A462" s="49"/>
      <c r="B462" s="49"/>
      <c r="C462" s="49"/>
      <c r="D462" s="49"/>
      <c r="E462" s="49"/>
      <c r="F462" s="49"/>
      <c r="G462" s="49"/>
      <c r="H462" s="49"/>
      <c r="I462" s="49"/>
    </row>
    <row r="463" spans="1:9" ht="15.75" x14ac:dyDescent="0.25">
      <c r="A463" s="49"/>
      <c r="B463" s="49"/>
      <c r="C463" s="49"/>
      <c r="D463" s="49"/>
      <c r="E463" s="49"/>
      <c r="F463" s="49"/>
      <c r="G463" s="49"/>
      <c r="H463" s="49"/>
      <c r="I463" s="49"/>
    </row>
    <row r="464" spans="1:9" ht="15.75" x14ac:dyDescent="0.25">
      <c r="A464" s="49"/>
      <c r="B464" s="49"/>
      <c r="C464" s="49"/>
      <c r="D464" s="49"/>
      <c r="E464" s="49"/>
      <c r="F464" s="49"/>
      <c r="G464" s="49"/>
      <c r="H464" s="49"/>
      <c r="I464" s="49"/>
    </row>
    <row r="465" spans="1:9" ht="15.75" x14ac:dyDescent="0.25">
      <c r="A465" s="49"/>
      <c r="B465" s="49"/>
      <c r="C465" s="49"/>
      <c r="D465" s="49"/>
      <c r="E465" s="49"/>
      <c r="F465" s="49"/>
      <c r="G465" s="49"/>
      <c r="H465" s="49"/>
      <c r="I465" s="49"/>
    </row>
    <row r="466" spans="1:9" ht="15.75" x14ac:dyDescent="0.25">
      <c r="A466" s="49"/>
      <c r="B466" s="49"/>
      <c r="C466" s="49"/>
      <c r="D466" s="49"/>
      <c r="E466" s="49"/>
      <c r="F466" s="49"/>
      <c r="G466" s="49"/>
      <c r="H466" s="49"/>
      <c r="I466" s="49"/>
    </row>
    <row r="467" spans="1:9" ht="15.75" x14ac:dyDescent="0.25">
      <c r="A467" s="49"/>
      <c r="B467" s="49"/>
      <c r="C467" s="49"/>
      <c r="D467" s="49"/>
      <c r="E467" s="49"/>
      <c r="F467" s="49"/>
      <c r="G467" s="49"/>
      <c r="H467" s="49"/>
      <c r="I467" s="49"/>
    </row>
    <row r="468" spans="1:9" ht="15.75" x14ac:dyDescent="0.25">
      <c r="A468" s="49"/>
      <c r="B468" s="49"/>
      <c r="C468" s="49"/>
      <c r="D468" s="49"/>
      <c r="E468" s="49"/>
      <c r="F468" s="49"/>
      <c r="G468" s="49"/>
      <c r="H468" s="49"/>
      <c r="I468" s="49"/>
    </row>
    <row r="469" spans="1:9" ht="15.75" x14ac:dyDescent="0.25">
      <c r="A469" s="49"/>
      <c r="B469" s="49"/>
      <c r="C469" s="49"/>
      <c r="D469" s="49"/>
      <c r="E469" s="49"/>
      <c r="F469" s="49"/>
      <c r="G469" s="49"/>
      <c r="H469" s="49"/>
      <c r="I469" s="49"/>
    </row>
    <row r="470" spans="1:9" ht="15.75" x14ac:dyDescent="0.25">
      <c r="A470" s="49"/>
      <c r="B470" s="49"/>
      <c r="C470" s="49"/>
      <c r="D470" s="49"/>
      <c r="E470" s="49"/>
      <c r="F470" s="49"/>
      <c r="G470" s="49"/>
      <c r="H470" s="49"/>
      <c r="I470" s="49"/>
    </row>
    <row r="471" spans="1:9" ht="15.75" x14ac:dyDescent="0.25">
      <c r="A471" s="49"/>
      <c r="B471" s="49"/>
      <c r="C471" s="49"/>
      <c r="D471" s="49"/>
      <c r="E471" s="49"/>
      <c r="F471" s="49"/>
      <c r="G471" s="49"/>
      <c r="H471" s="49"/>
      <c r="I471" s="49"/>
    </row>
    <row r="472" spans="1:9" ht="15.75" x14ac:dyDescent="0.25">
      <c r="A472" s="49"/>
      <c r="B472" s="49"/>
      <c r="C472" s="49"/>
      <c r="D472" s="49"/>
      <c r="E472" s="49"/>
      <c r="F472" s="49"/>
      <c r="G472" s="49"/>
      <c r="H472" s="49"/>
      <c r="I472" s="49"/>
    </row>
    <row r="473" spans="1:9" ht="15.75" x14ac:dyDescent="0.25">
      <c r="A473" s="49"/>
      <c r="B473" s="49"/>
      <c r="C473" s="49"/>
      <c r="D473" s="49"/>
      <c r="E473" s="49"/>
      <c r="F473" s="49"/>
      <c r="G473" s="49"/>
      <c r="H473" s="49"/>
      <c r="I473" s="49"/>
    </row>
    <row r="474" spans="1:9" ht="15.75" x14ac:dyDescent="0.25">
      <c r="A474" s="49"/>
      <c r="B474" s="49"/>
      <c r="C474" s="49"/>
      <c r="D474" s="49"/>
      <c r="E474" s="49"/>
      <c r="F474" s="49"/>
      <c r="G474" s="49"/>
      <c r="H474" s="49"/>
      <c r="I474" s="49"/>
    </row>
    <row r="475" spans="1:9" ht="15.75" x14ac:dyDescent="0.25">
      <c r="A475" s="49"/>
      <c r="B475" s="49"/>
      <c r="C475" s="49"/>
      <c r="D475" s="49"/>
      <c r="E475" s="49"/>
      <c r="F475" s="49"/>
      <c r="G475" s="49"/>
      <c r="H475" s="49"/>
      <c r="I475" s="49"/>
    </row>
    <row r="476" spans="1:9" ht="15.75" x14ac:dyDescent="0.25">
      <c r="A476" s="49"/>
      <c r="B476" s="49"/>
      <c r="C476" s="49"/>
      <c r="D476" s="49"/>
      <c r="E476" s="49"/>
      <c r="F476" s="49"/>
      <c r="G476" s="49"/>
      <c r="H476" s="49"/>
      <c r="I476" s="49"/>
    </row>
    <row r="477" spans="1:9" ht="15.75" x14ac:dyDescent="0.25">
      <c r="A477" s="49"/>
      <c r="B477" s="49"/>
      <c r="C477" s="49"/>
      <c r="D477" s="49"/>
      <c r="E477" s="49"/>
      <c r="F477" s="49"/>
      <c r="G477" s="49"/>
      <c r="H477" s="49"/>
      <c r="I477" s="49"/>
    </row>
    <row r="478" spans="1:9" ht="15.75" x14ac:dyDescent="0.25">
      <c r="A478" s="49"/>
      <c r="B478" s="49"/>
      <c r="C478" s="49"/>
      <c r="D478" s="49"/>
      <c r="E478" s="49"/>
      <c r="F478" s="49"/>
      <c r="G478" s="49"/>
      <c r="H478" s="49"/>
      <c r="I478" s="49"/>
    </row>
    <row r="479" spans="1:9" ht="15.75" x14ac:dyDescent="0.25">
      <c r="A479" s="49"/>
      <c r="B479" s="49"/>
      <c r="C479" s="49"/>
      <c r="D479" s="49"/>
      <c r="E479" s="49"/>
      <c r="F479" s="49"/>
      <c r="G479" s="49"/>
      <c r="H479" s="49"/>
      <c r="I479" s="49"/>
    </row>
    <row r="480" spans="1:9" ht="15.75" x14ac:dyDescent="0.25">
      <c r="A480" s="49"/>
      <c r="B480" s="49"/>
      <c r="C480" s="49"/>
      <c r="D480" s="49"/>
      <c r="E480" s="49"/>
      <c r="F480" s="49"/>
      <c r="G480" s="49"/>
      <c r="H480" s="49"/>
      <c r="I480" s="49"/>
    </row>
    <row r="481" spans="1:9" ht="15.75" x14ac:dyDescent="0.25">
      <c r="A481" s="49"/>
      <c r="B481" s="49"/>
      <c r="C481" s="49"/>
      <c r="D481" s="49"/>
      <c r="E481" s="49"/>
      <c r="F481" s="49"/>
      <c r="G481" s="49"/>
      <c r="H481" s="49"/>
      <c r="I481" s="49"/>
    </row>
    <row r="482" spans="1:9" ht="15.75" x14ac:dyDescent="0.25">
      <c r="A482" s="49"/>
      <c r="B482" s="49"/>
      <c r="C482" s="49"/>
      <c r="D482" s="49"/>
      <c r="E482" s="49"/>
      <c r="F482" s="49"/>
      <c r="G482" s="49"/>
      <c r="H482" s="49"/>
      <c r="I482" s="49"/>
    </row>
    <row r="483" spans="1:9" ht="15.75" x14ac:dyDescent="0.25">
      <c r="A483" s="49"/>
      <c r="B483" s="49"/>
      <c r="C483" s="49"/>
      <c r="D483" s="49"/>
      <c r="E483" s="49"/>
      <c r="F483" s="49"/>
      <c r="G483" s="49"/>
      <c r="H483" s="49"/>
      <c r="I483" s="49"/>
    </row>
    <row r="484" spans="1:9" ht="15.75" x14ac:dyDescent="0.25">
      <c r="A484" s="49"/>
      <c r="B484" s="49"/>
      <c r="C484" s="49"/>
      <c r="D484" s="49"/>
      <c r="E484" s="49"/>
      <c r="F484" s="49"/>
      <c r="G484" s="49"/>
      <c r="H484" s="49"/>
      <c r="I484" s="49"/>
    </row>
    <row r="485" spans="1:9" ht="15.75" x14ac:dyDescent="0.25">
      <c r="A485" s="49"/>
      <c r="B485" s="49"/>
      <c r="C485" s="49"/>
      <c r="D485" s="49"/>
      <c r="E485" s="49"/>
      <c r="F485" s="49"/>
      <c r="G485" s="49"/>
      <c r="H485" s="49"/>
      <c r="I485" s="49"/>
    </row>
    <row r="486" spans="1:9" ht="15.75" x14ac:dyDescent="0.25">
      <c r="A486" s="49"/>
      <c r="B486" s="49"/>
      <c r="C486" s="49"/>
      <c r="D486" s="49"/>
      <c r="E486" s="49"/>
      <c r="F486" s="49"/>
      <c r="G486" s="49"/>
      <c r="H486" s="49"/>
      <c r="I486" s="49"/>
    </row>
    <row r="487" spans="1:9" ht="15.75" x14ac:dyDescent="0.25">
      <c r="A487" s="49"/>
      <c r="B487" s="49"/>
      <c r="C487" s="49"/>
      <c r="D487" s="49"/>
      <c r="E487" s="49"/>
      <c r="F487" s="49"/>
      <c r="G487" s="49"/>
      <c r="H487" s="49"/>
      <c r="I487" s="49"/>
    </row>
    <row r="488" spans="1:9" ht="15.75" x14ac:dyDescent="0.25">
      <c r="A488" s="49"/>
      <c r="B488" s="49"/>
      <c r="C488" s="49"/>
      <c r="D488" s="49"/>
      <c r="E488" s="49"/>
      <c r="F488" s="49"/>
      <c r="G488" s="49"/>
      <c r="H488" s="49"/>
      <c r="I488" s="49"/>
    </row>
    <row r="489" spans="1:9" ht="15.75" x14ac:dyDescent="0.25">
      <c r="A489" s="49"/>
      <c r="B489" s="49"/>
      <c r="C489" s="49"/>
      <c r="D489" s="49"/>
      <c r="E489" s="49"/>
      <c r="F489" s="49"/>
      <c r="G489" s="49"/>
      <c r="H489" s="49"/>
      <c r="I489" s="49"/>
    </row>
    <row r="490" spans="1:9" ht="15.75" x14ac:dyDescent="0.25">
      <c r="A490" s="49"/>
      <c r="B490" s="49"/>
      <c r="C490" s="49"/>
      <c r="D490" s="49"/>
      <c r="E490" s="49"/>
      <c r="F490" s="49"/>
      <c r="G490" s="49"/>
      <c r="H490" s="49"/>
      <c r="I490" s="49"/>
    </row>
    <row r="491" spans="1:9" ht="15.75" x14ac:dyDescent="0.25">
      <c r="A491" s="49"/>
      <c r="B491" s="49"/>
      <c r="C491" s="49"/>
      <c r="D491" s="49"/>
      <c r="E491" s="49"/>
      <c r="F491" s="49"/>
      <c r="G491" s="49"/>
      <c r="H491" s="49"/>
      <c r="I491" s="49"/>
    </row>
    <row r="492" spans="1:9" ht="15.75" x14ac:dyDescent="0.25">
      <c r="A492" s="49"/>
      <c r="B492" s="49"/>
      <c r="C492" s="49"/>
      <c r="D492" s="49"/>
      <c r="E492" s="49"/>
      <c r="F492" s="49"/>
      <c r="G492" s="49"/>
      <c r="H492" s="49"/>
      <c r="I492" s="49"/>
    </row>
    <row r="493" spans="1:9" ht="15.75" x14ac:dyDescent="0.25">
      <c r="A493" s="49"/>
      <c r="B493" s="49"/>
      <c r="C493" s="49"/>
      <c r="D493" s="49"/>
      <c r="E493" s="49"/>
      <c r="F493" s="49"/>
      <c r="G493" s="49"/>
      <c r="H493" s="49"/>
      <c r="I493" s="49"/>
    </row>
    <row r="494" spans="1:9" ht="15.75" x14ac:dyDescent="0.25">
      <c r="A494" s="49"/>
      <c r="B494" s="49"/>
      <c r="C494" s="49"/>
      <c r="D494" s="49"/>
      <c r="E494" s="49"/>
      <c r="F494" s="49"/>
      <c r="G494" s="49"/>
      <c r="H494" s="49"/>
      <c r="I494" s="49"/>
    </row>
    <row r="495" spans="1:9" ht="15.75" x14ac:dyDescent="0.25">
      <c r="A495" s="49"/>
      <c r="B495" s="49"/>
      <c r="C495" s="49"/>
      <c r="D495" s="49"/>
      <c r="E495" s="49"/>
      <c r="F495" s="49"/>
      <c r="G495" s="49"/>
      <c r="H495" s="49"/>
      <c r="I495" s="49"/>
    </row>
    <row r="496" spans="1:9" ht="15.75" x14ac:dyDescent="0.25">
      <c r="A496" s="49"/>
      <c r="B496" s="49"/>
      <c r="C496" s="49"/>
      <c r="D496" s="49"/>
      <c r="E496" s="49"/>
      <c r="F496" s="49"/>
      <c r="G496" s="49"/>
      <c r="H496" s="49"/>
      <c r="I496" s="49"/>
    </row>
    <row r="497" spans="1:9" ht="15.75" x14ac:dyDescent="0.25">
      <c r="A497" s="49"/>
      <c r="B497" s="49"/>
      <c r="C497" s="49"/>
      <c r="D497" s="49"/>
      <c r="E497" s="49"/>
      <c r="F497" s="49"/>
      <c r="G497" s="49"/>
      <c r="H497" s="49"/>
      <c r="I497" s="49"/>
    </row>
    <row r="498" spans="1:9" ht="15.75" x14ac:dyDescent="0.25">
      <c r="A498" s="49"/>
      <c r="B498" s="49"/>
      <c r="C498" s="49"/>
      <c r="D498" s="49"/>
      <c r="E498" s="49"/>
      <c r="F498" s="49"/>
      <c r="G498" s="49"/>
      <c r="H498" s="49"/>
      <c r="I498" s="49"/>
    </row>
    <row r="499" spans="1:9" ht="15.75" x14ac:dyDescent="0.25">
      <c r="A499" s="49"/>
      <c r="B499" s="49"/>
      <c r="C499" s="49"/>
      <c r="D499" s="49"/>
      <c r="E499" s="49"/>
      <c r="F499" s="49"/>
      <c r="G499" s="49"/>
      <c r="H499" s="49"/>
      <c r="I499" s="49"/>
    </row>
    <row r="500" spans="1:9" ht="15.75" x14ac:dyDescent="0.25">
      <c r="A500" s="49"/>
      <c r="B500" s="49"/>
      <c r="C500" s="49"/>
      <c r="D500" s="49"/>
      <c r="E500" s="49"/>
      <c r="F500" s="49"/>
      <c r="G500" s="49"/>
      <c r="H500" s="49"/>
      <c r="I500" s="49"/>
    </row>
    <row r="501" spans="1:9" ht="15.75" x14ac:dyDescent="0.25">
      <c r="A501" s="49"/>
      <c r="B501" s="49"/>
      <c r="C501" s="49"/>
      <c r="D501" s="49"/>
      <c r="E501" s="49"/>
      <c r="F501" s="49"/>
      <c r="G501" s="49"/>
      <c r="H501" s="49"/>
      <c r="I501" s="49"/>
    </row>
    <row r="502" spans="1:9" ht="15.75" x14ac:dyDescent="0.25">
      <c r="A502" s="49"/>
      <c r="B502" s="49"/>
      <c r="C502" s="49"/>
      <c r="D502" s="49"/>
      <c r="E502" s="49"/>
      <c r="F502" s="49"/>
      <c r="G502" s="49"/>
      <c r="H502" s="49"/>
      <c r="I502" s="49"/>
    </row>
    <row r="503" spans="1:9" ht="15.75" x14ac:dyDescent="0.25">
      <c r="A503" s="49"/>
      <c r="B503" s="49"/>
      <c r="C503" s="49"/>
      <c r="D503" s="49"/>
      <c r="E503" s="49"/>
      <c r="F503" s="49"/>
      <c r="G503" s="49"/>
      <c r="H503" s="49"/>
      <c r="I503" s="49"/>
    </row>
    <row r="504" spans="1:9" ht="15.75" x14ac:dyDescent="0.25">
      <c r="A504" s="49"/>
      <c r="B504" s="49"/>
      <c r="C504" s="49"/>
      <c r="D504" s="49"/>
      <c r="E504" s="49"/>
      <c r="F504" s="49"/>
      <c r="G504" s="49"/>
      <c r="H504" s="49"/>
      <c r="I504" s="49"/>
    </row>
    <row r="505" spans="1:9" ht="15.75" x14ac:dyDescent="0.25">
      <c r="A505" s="49"/>
      <c r="B505" s="49"/>
      <c r="C505" s="49"/>
      <c r="D505" s="49"/>
      <c r="E505" s="49"/>
      <c r="F505" s="49"/>
      <c r="G505" s="49"/>
      <c r="H505" s="49"/>
      <c r="I505" s="49"/>
    </row>
    <row r="506" spans="1:9" ht="15.75" x14ac:dyDescent="0.25">
      <c r="A506" s="49"/>
      <c r="B506" s="49"/>
      <c r="C506" s="49"/>
      <c r="D506" s="49"/>
      <c r="E506" s="49"/>
      <c r="F506" s="49"/>
      <c r="G506" s="49"/>
      <c r="H506" s="49"/>
      <c r="I506" s="49"/>
    </row>
    <row r="507" spans="1:9" ht="15.75" x14ac:dyDescent="0.25">
      <c r="A507" s="49"/>
      <c r="B507" s="49"/>
      <c r="C507" s="49"/>
      <c r="D507" s="49"/>
      <c r="E507" s="49"/>
      <c r="F507" s="49"/>
      <c r="G507" s="49"/>
      <c r="H507" s="49"/>
      <c r="I507" s="49"/>
    </row>
    <row r="508" spans="1:9" ht="15.75" x14ac:dyDescent="0.25">
      <c r="A508" s="49"/>
      <c r="B508" s="49"/>
      <c r="C508" s="49"/>
      <c r="D508" s="49"/>
      <c r="E508" s="49"/>
      <c r="F508" s="49"/>
      <c r="G508" s="49"/>
      <c r="H508" s="49"/>
      <c r="I508" s="49"/>
    </row>
    <row r="509" spans="1:9" ht="15.75" x14ac:dyDescent="0.25">
      <c r="A509" s="49"/>
      <c r="B509" s="49"/>
      <c r="C509" s="49"/>
      <c r="D509" s="49"/>
      <c r="E509" s="49"/>
      <c r="F509" s="49"/>
      <c r="G509" s="49"/>
      <c r="H509" s="49"/>
      <c r="I509" s="49"/>
    </row>
    <row r="510" spans="1:9" ht="15.75" x14ac:dyDescent="0.25">
      <c r="A510" s="49"/>
      <c r="B510" s="49"/>
      <c r="C510" s="49"/>
      <c r="D510" s="49"/>
      <c r="E510" s="49"/>
      <c r="F510" s="49"/>
      <c r="G510" s="49"/>
      <c r="H510" s="49"/>
      <c r="I510" s="49"/>
    </row>
    <row r="511" spans="1:9" ht="15.75" x14ac:dyDescent="0.25">
      <c r="A511" s="49"/>
      <c r="B511" s="49"/>
      <c r="C511" s="49"/>
      <c r="D511" s="49"/>
      <c r="E511" s="49"/>
      <c r="F511" s="49"/>
      <c r="G511" s="49"/>
      <c r="H511" s="49"/>
      <c r="I511" s="49"/>
    </row>
    <row r="512" spans="1:9" ht="15.75" x14ac:dyDescent="0.25">
      <c r="A512" s="49"/>
      <c r="B512" s="49"/>
      <c r="C512" s="49"/>
      <c r="D512" s="49"/>
      <c r="E512" s="49"/>
      <c r="F512" s="49"/>
      <c r="G512" s="49"/>
      <c r="H512" s="49"/>
      <c r="I512" s="49"/>
    </row>
    <row r="513" spans="1:9" ht="15.75" x14ac:dyDescent="0.25">
      <c r="A513" s="49"/>
      <c r="B513" s="49"/>
      <c r="C513" s="49"/>
      <c r="D513" s="49"/>
      <c r="E513" s="49"/>
      <c r="F513" s="49"/>
      <c r="G513" s="49"/>
      <c r="H513" s="49"/>
      <c r="I513" s="49"/>
    </row>
    <row r="514" spans="1:9" ht="15.75" x14ac:dyDescent="0.25">
      <c r="A514" s="49"/>
      <c r="B514" s="49"/>
      <c r="C514" s="49"/>
      <c r="D514" s="49"/>
      <c r="E514" s="49"/>
      <c r="F514" s="49"/>
      <c r="G514" s="49"/>
      <c r="H514" s="49"/>
      <c r="I514" s="49"/>
    </row>
    <row r="515" spans="1:9" ht="15.75" x14ac:dyDescent="0.25">
      <c r="A515" s="49"/>
      <c r="B515" s="49"/>
      <c r="C515" s="49"/>
      <c r="D515" s="49"/>
      <c r="E515" s="49"/>
      <c r="F515" s="49"/>
      <c r="G515" s="49"/>
      <c r="H515" s="49"/>
      <c r="I515" s="49"/>
    </row>
    <row r="516" spans="1:9" ht="15.75" x14ac:dyDescent="0.25">
      <c r="A516" s="49"/>
      <c r="B516" s="49"/>
      <c r="C516" s="49"/>
      <c r="D516" s="49"/>
      <c r="E516" s="49"/>
      <c r="F516" s="49"/>
      <c r="G516" s="49"/>
      <c r="H516" s="49"/>
      <c r="I516" s="49"/>
    </row>
    <row r="517" spans="1:9" ht="15.75" x14ac:dyDescent="0.25">
      <c r="A517" s="49"/>
      <c r="B517" s="49"/>
      <c r="C517" s="49"/>
      <c r="D517" s="49"/>
      <c r="E517" s="49"/>
      <c r="F517" s="49"/>
      <c r="G517" s="49"/>
      <c r="H517" s="49"/>
      <c r="I517" s="49"/>
    </row>
    <row r="518" spans="1:9" ht="15.75" x14ac:dyDescent="0.25">
      <c r="A518" s="49"/>
      <c r="B518" s="49"/>
      <c r="C518" s="49"/>
      <c r="D518" s="49"/>
      <c r="E518" s="49"/>
      <c r="F518" s="49"/>
      <c r="G518" s="49"/>
      <c r="H518" s="49"/>
      <c r="I518" s="49"/>
    </row>
    <row r="519" spans="1:9" ht="15.75" x14ac:dyDescent="0.25">
      <c r="A519" s="49"/>
      <c r="B519" s="49"/>
      <c r="C519" s="49"/>
      <c r="D519" s="49"/>
      <c r="E519" s="49"/>
      <c r="F519" s="49"/>
      <c r="G519" s="49"/>
      <c r="H519" s="49"/>
      <c r="I519" s="49"/>
    </row>
    <row r="520" spans="1:9" ht="15.75" x14ac:dyDescent="0.25">
      <c r="A520" s="49"/>
      <c r="B520" s="49"/>
      <c r="C520" s="49"/>
      <c r="D520" s="49"/>
      <c r="E520" s="49"/>
      <c r="F520" s="49"/>
      <c r="G520" s="49"/>
      <c r="H520" s="49"/>
      <c r="I520" s="49"/>
    </row>
    <row r="521" spans="1:9" ht="15.75" x14ac:dyDescent="0.25">
      <c r="A521" s="49"/>
      <c r="B521" s="49"/>
      <c r="C521" s="49"/>
      <c r="D521" s="49"/>
      <c r="E521" s="49"/>
      <c r="F521" s="49"/>
      <c r="G521" s="49"/>
      <c r="H521" s="49"/>
      <c r="I521" s="49"/>
    </row>
    <row r="522" spans="1:9" ht="15.75" x14ac:dyDescent="0.25">
      <c r="A522" s="49"/>
      <c r="B522" s="49"/>
      <c r="C522" s="49"/>
      <c r="D522" s="49"/>
      <c r="E522" s="49"/>
      <c r="F522" s="49"/>
      <c r="G522" s="49"/>
      <c r="H522" s="49"/>
      <c r="I522" s="49"/>
    </row>
    <row r="523" spans="1:9" ht="15.75" x14ac:dyDescent="0.25">
      <c r="A523" s="49"/>
      <c r="B523" s="49"/>
      <c r="C523" s="49"/>
      <c r="D523" s="49"/>
      <c r="E523" s="49"/>
      <c r="F523" s="49"/>
      <c r="G523" s="49"/>
      <c r="H523" s="49"/>
      <c r="I523" s="49"/>
    </row>
    <row r="524" spans="1:9" ht="15.75" x14ac:dyDescent="0.25">
      <c r="A524" s="49"/>
      <c r="B524" s="49"/>
      <c r="C524" s="49"/>
      <c r="D524" s="49"/>
      <c r="E524" s="49"/>
      <c r="F524" s="49"/>
      <c r="G524" s="49"/>
      <c r="H524" s="49"/>
      <c r="I524" s="49"/>
    </row>
    <row r="525" spans="1:9" ht="15.75" x14ac:dyDescent="0.25">
      <c r="A525" s="49"/>
      <c r="B525" s="49"/>
      <c r="C525" s="49"/>
      <c r="D525" s="49"/>
      <c r="E525" s="49"/>
      <c r="F525" s="49"/>
      <c r="G525" s="49"/>
      <c r="H525" s="49"/>
      <c r="I525" s="49"/>
    </row>
    <row r="526" spans="1:9" ht="15.75" x14ac:dyDescent="0.25">
      <c r="A526" s="49"/>
      <c r="B526" s="49"/>
      <c r="C526" s="49"/>
      <c r="D526" s="49"/>
      <c r="E526" s="49"/>
      <c r="F526" s="49"/>
      <c r="G526" s="49"/>
      <c r="H526" s="49"/>
      <c r="I526" s="49"/>
    </row>
    <row r="527" spans="1:9" ht="15.75" x14ac:dyDescent="0.25">
      <c r="A527" s="49"/>
      <c r="B527" s="49"/>
      <c r="C527" s="49"/>
      <c r="D527" s="49"/>
      <c r="E527" s="49"/>
      <c r="F527" s="49"/>
      <c r="G527" s="49"/>
      <c r="H527" s="49"/>
      <c r="I527" s="49"/>
    </row>
    <row r="528" spans="1:9" ht="15.75" x14ac:dyDescent="0.25">
      <c r="A528" s="49"/>
      <c r="B528" s="49"/>
      <c r="C528" s="49"/>
      <c r="D528" s="49"/>
      <c r="E528" s="49"/>
      <c r="F528" s="49"/>
      <c r="G528" s="49"/>
      <c r="H528" s="49"/>
      <c r="I528" s="49"/>
    </row>
    <row r="529" spans="1:9" ht="15.75" x14ac:dyDescent="0.25">
      <c r="A529" s="49"/>
      <c r="B529" s="49"/>
      <c r="C529" s="49"/>
      <c r="D529" s="49"/>
      <c r="E529" s="49"/>
      <c r="F529" s="49"/>
      <c r="G529" s="49"/>
      <c r="H529" s="49"/>
      <c r="I529" s="49"/>
    </row>
    <row r="530" spans="1:9" ht="15.75" x14ac:dyDescent="0.25">
      <c r="A530" s="49"/>
      <c r="B530" s="49"/>
      <c r="C530" s="49"/>
      <c r="D530" s="49"/>
      <c r="E530" s="49"/>
      <c r="F530" s="49"/>
      <c r="G530" s="49"/>
      <c r="H530" s="49"/>
      <c r="I530" s="49"/>
    </row>
    <row r="531" spans="1:9" ht="15.75" x14ac:dyDescent="0.25">
      <c r="A531" s="49"/>
      <c r="B531" s="49"/>
      <c r="C531" s="49"/>
      <c r="D531" s="49"/>
      <c r="E531" s="49"/>
      <c r="F531" s="49"/>
      <c r="G531" s="49"/>
      <c r="H531" s="49"/>
      <c r="I531" s="49"/>
    </row>
    <row r="532" spans="1:9" ht="15.75" x14ac:dyDescent="0.25">
      <c r="A532" s="49"/>
      <c r="B532" s="49"/>
      <c r="C532" s="49"/>
      <c r="D532" s="49"/>
      <c r="E532" s="49"/>
      <c r="F532" s="49"/>
      <c r="G532" s="49"/>
      <c r="H532" s="49"/>
      <c r="I532" s="49"/>
    </row>
    <row r="533" spans="1:9" ht="15.75" x14ac:dyDescent="0.25">
      <c r="A533" s="49"/>
      <c r="B533" s="49"/>
      <c r="C533" s="49"/>
      <c r="D533" s="49"/>
      <c r="E533" s="49"/>
      <c r="F533" s="49"/>
      <c r="G533" s="49"/>
      <c r="H533" s="49"/>
      <c r="I533" s="49"/>
    </row>
    <row r="534" spans="1:9" ht="15.75" x14ac:dyDescent="0.25">
      <c r="A534" s="49"/>
      <c r="B534" s="49"/>
      <c r="C534" s="49"/>
      <c r="D534" s="49"/>
      <c r="E534" s="49"/>
      <c r="F534" s="49"/>
      <c r="G534" s="49"/>
      <c r="H534" s="49"/>
      <c r="I534" s="49"/>
    </row>
    <row r="535" spans="1:9" ht="15.75" x14ac:dyDescent="0.25">
      <c r="A535" s="49"/>
      <c r="B535" s="49"/>
      <c r="C535" s="49"/>
      <c r="D535" s="49"/>
      <c r="E535" s="49"/>
      <c r="F535" s="49"/>
      <c r="G535" s="49"/>
      <c r="H535" s="49"/>
      <c r="I535" s="49"/>
    </row>
    <row r="536" spans="1:9" ht="15.75" x14ac:dyDescent="0.25">
      <c r="A536" s="49"/>
      <c r="B536" s="49"/>
      <c r="C536" s="49"/>
      <c r="D536" s="49"/>
      <c r="E536" s="49"/>
      <c r="F536" s="49"/>
      <c r="G536" s="49"/>
      <c r="H536" s="49"/>
      <c r="I536" s="49"/>
    </row>
    <row r="537" spans="1:9" ht="15.75" x14ac:dyDescent="0.25">
      <c r="A537" s="49"/>
      <c r="B537" s="49"/>
      <c r="C537" s="49"/>
      <c r="D537" s="49"/>
      <c r="E537" s="49"/>
      <c r="F537" s="49"/>
      <c r="G537" s="49"/>
      <c r="H537" s="49"/>
      <c r="I537" s="49"/>
    </row>
    <row r="538" spans="1:9" ht="15.75" x14ac:dyDescent="0.25">
      <c r="A538" s="49"/>
      <c r="B538" s="49"/>
      <c r="C538" s="49"/>
      <c r="D538" s="49"/>
      <c r="E538" s="49"/>
      <c r="F538" s="49"/>
      <c r="G538" s="49"/>
      <c r="H538" s="49"/>
      <c r="I538" s="49"/>
    </row>
    <row r="539" spans="1:9" ht="15.75" x14ac:dyDescent="0.25">
      <c r="A539" s="49"/>
      <c r="B539" s="49"/>
      <c r="C539" s="49"/>
      <c r="D539" s="49"/>
      <c r="E539" s="49"/>
      <c r="F539" s="49"/>
      <c r="G539" s="49"/>
      <c r="H539" s="49"/>
      <c r="I539" s="49"/>
    </row>
    <row r="540" spans="1:9" ht="15.75" x14ac:dyDescent="0.25">
      <c r="A540" s="49"/>
      <c r="B540" s="49"/>
      <c r="C540" s="49"/>
      <c r="D540" s="49"/>
      <c r="E540" s="49"/>
      <c r="F540" s="49"/>
      <c r="G540" s="49"/>
      <c r="H540" s="49"/>
      <c r="I540" s="49"/>
    </row>
    <row r="541" spans="1:9" ht="15.75" x14ac:dyDescent="0.25">
      <c r="A541" s="49"/>
      <c r="B541" s="49"/>
      <c r="C541" s="49"/>
      <c r="D541" s="49"/>
      <c r="E541" s="49"/>
      <c r="F541" s="49"/>
      <c r="G541" s="49"/>
      <c r="H541" s="49"/>
      <c r="I541" s="49"/>
    </row>
    <row r="542" spans="1:9" ht="15.75" x14ac:dyDescent="0.25">
      <c r="A542" s="49"/>
      <c r="B542" s="49"/>
      <c r="C542" s="49"/>
      <c r="D542" s="49"/>
      <c r="E542" s="49"/>
      <c r="F542" s="49"/>
      <c r="G542" s="49"/>
      <c r="H542" s="49"/>
      <c r="I542" s="49"/>
    </row>
    <row r="543" spans="1:9" ht="15.75" x14ac:dyDescent="0.25">
      <c r="A543" s="49"/>
      <c r="B543" s="49"/>
      <c r="C543" s="49"/>
      <c r="D543" s="49"/>
      <c r="E543" s="49"/>
      <c r="F543" s="49"/>
      <c r="G543" s="49"/>
      <c r="H543" s="49"/>
      <c r="I543" s="49"/>
    </row>
    <row r="544" spans="1:9" ht="15.75" x14ac:dyDescent="0.25">
      <c r="A544" s="49"/>
      <c r="B544" s="49"/>
      <c r="C544" s="49"/>
      <c r="D544" s="49"/>
      <c r="E544" s="49"/>
      <c r="F544" s="49"/>
      <c r="G544" s="49"/>
      <c r="H544" s="49"/>
      <c r="I544" s="49"/>
    </row>
    <row r="545" spans="1:9" ht="15.75" x14ac:dyDescent="0.25">
      <c r="A545" s="49"/>
      <c r="B545" s="49"/>
      <c r="C545" s="49"/>
      <c r="D545" s="49"/>
      <c r="E545" s="49"/>
      <c r="F545" s="49"/>
      <c r="G545" s="49"/>
      <c r="H545" s="49"/>
      <c r="I545" s="49"/>
    </row>
    <row r="546" spans="1:9" ht="15.75" x14ac:dyDescent="0.25">
      <c r="A546" s="49"/>
      <c r="B546" s="49"/>
      <c r="C546" s="49"/>
      <c r="D546" s="49"/>
      <c r="E546" s="49"/>
      <c r="F546" s="49"/>
      <c r="G546" s="49"/>
      <c r="H546" s="49"/>
      <c r="I546" s="49"/>
    </row>
    <row r="547" spans="1:9" ht="15.75" x14ac:dyDescent="0.25">
      <c r="A547" s="49"/>
      <c r="B547" s="49"/>
      <c r="C547" s="49"/>
      <c r="D547" s="49"/>
      <c r="E547" s="49"/>
      <c r="F547" s="49"/>
      <c r="G547" s="49"/>
      <c r="H547" s="49"/>
      <c r="I547" s="49"/>
    </row>
    <row r="548" spans="1:9" ht="15.75" x14ac:dyDescent="0.25">
      <c r="A548" s="49"/>
      <c r="B548" s="49"/>
      <c r="C548" s="49"/>
      <c r="D548" s="49"/>
      <c r="E548" s="49"/>
      <c r="F548" s="49"/>
      <c r="G548" s="49"/>
      <c r="H548" s="49"/>
      <c r="I548" s="49"/>
    </row>
    <row r="549" spans="1:9" ht="15.75" x14ac:dyDescent="0.25">
      <c r="A549" s="49"/>
      <c r="B549" s="49"/>
      <c r="C549" s="49"/>
      <c r="D549" s="49"/>
      <c r="E549" s="49"/>
      <c r="F549" s="49"/>
      <c r="G549" s="49"/>
      <c r="H549" s="49"/>
      <c r="I549" s="49"/>
    </row>
    <row r="550" spans="1:9" ht="15.75" x14ac:dyDescent="0.25">
      <c r="A550" s="49"/>
      <c r="B550" s="49"/>
      <c r="C550" s="49"/>
      <c r="D550" s="49"/>
      <c r="E550" s="49"/>
      <c r="F550" s="49"/>
      <c r="G550" s="49"/>
      <c r="H550" s="49"/>
      <c r="I550" s="49"/>
    </row>
    <row r="551" spans="1:9" ht="15.75" x14ac:dyDescent="0.25">
      <c r="A551" s="49"/>
      <c r="B551" s="49"/>
      <c r="C551" s="49"/>
      <c r="D551" s="49"/>
      <c r="E551" s="49"/>
      <c r="F551" s="49"/>
      <c r="G551" s="49"/>
      <c r="H551" s="49"/>
      <c r="I551" s="49"/>
    </row>
    <row r="552" spans="1:9" ht="15.75" x14ac:dyDescent="0.25">
      <c r="A552" s="49"/>
      <c r="B552" s="49"/>
      <c r="C552" s="49"/>
      <c r="D552" s="49"/>
      <c r="E552" s="49"/>
      <c r="F552" s="49"/>
      <c r="G552" s="49"/>
      <c r="H552" s="49"/>
      <c r="I552" s="49"/>
    </row>
    <row r="553" spans="1:9" ht="15.75" x14ac:dyDescent="0.25">
      <c r="A553" s="49"/>
      <c r="B553" s="49"/>
      <c r="C553" s="49"/>
      <c r="D553" s="49"/>
      <c r="E553" s="49"/>
      <c r="F553" s="49"/>
      <c r="G553" s="49"/>
      <c r="H553" s="49"/>
      <c r="I553" s="49"/>
    </row>
    <row r="554" spans="1:9" ht="15.75" x14ac:dyDescent="0.25">
      <c r="A554" s="49"/>
      <c r="B554" s="49"/>
      <c r="C554" s="49"/>
      <c r="D554" s="49"/>
      <c r="E554" s="49"/>
      <c r="F554" s="49"/>
      <c r="G554" s="49"/>
      <c r="H554" s="49"/>
      <c r="I554" s="49"/>
    </row>
    <row r="555" spans="1:9" ht="15.75" x14ac:dyDescent="0.25">
      <c r="A555" s="49"/>
      <c r="B555" s="49"/>
      <c r="C555" s="49"/>
      <c r="D555" s="49"/>
      <c r="E555" s="49"/>
      <c r="F555" s="49"/>
      <c r="G555" s="49"/>
      <c r="H555" s="49"/>
      <c r="I555" s="49"/>
    </row>
    <row r="556" spans="1:9" ht="15.75" x14ac:dyDescent="0.25">
      <c r="A556" s="49"/>
      <c r="B556" s="49"/>
      <c r="C556" s="49"/>
      <c r="D556" s="49"/>
      <c r="E556" s="49"/>
      <c r="F556" s="49"/>
      <c r="G556" s="49"/>
      <c r="H556" s="49"/>
      <c r="I556" s="49"/>
    </row>
    <row r="557" spans="1:9" ht="15.75" x14ac:dyDescent="0.25">
      <c r="A557" s="49"/>
      <c r="B557" s="49"/>
      <c r="C557" s="49"/>
      <c r="D557" s="49"/>
      <c r="E557" s="49"/>
      <c r="F557" s="49"/>
      <c r="G557" s="49"/>
      <c r="H557" s="49"/>
      <c r="I557" s="49"/>
    </row>
    <row r="558" spans="1:9" ht="15.75" x14ac:dyDescent="0.25">
      <c r="A558" s="49"/>
      <c r="B558" s="49"/>
      <c r="C558" s="49"/>
      <c r="D558" s="49"/>
      <c r="E558" s="49"/>
      <c r="F558" s="49"/>
      <c r="G558" s="49"/>
      <c r="H558" s="49"/>
      <c r="I558" s="49"/>
    </row>
    <row r="559" spans="1:9" ht="15.75" x14ac:dyDescent="0.25">
      <c r="A559" s="49"/>
      <c r="B559" s="49"/>
      <c r="C559" s="49"/>
      <c r="D559" s="49"/>
      <c r="E559" s="49"/>
      <c r="F559" s="49"/>
      <c r="G559" s="49"/>
      <c r="H559" s="49"/>
      <c r="I559" s="49"/>
    </row>
    <row r="560" spans="1:9" ht="15.75" x14ac:dyDescent="0.25">
      <c r="A560" s="49"/>
      <c r="B560" s="49"/>
      <c r="C560" s="49"/>
      <c r="D560" s="49"/>
      <c r="E560" s="49"/>
      <c r="F560" s="49"/>
      <c r="G560" s="49"/>
      <c r="H560" s="49"/>
      <c r="I560" s="49"/>
    </row>
    <row r="561" spans="1:9" ht="15.75" x14ac:dyDescent="0.25">
      <c r="A561" s="49"/>
      <c r="B561" s="49"/>
      <c r="C561" s="49"/>
      <c r="D561" s="49"/>
      <c r="E561" s="49"/>
      <c r="F561" s="49"/>
      <c r="G561" s="49"/>
      <c r="H561" s="49"/>
      <c r="I561" s="49"/>
    </row>
    <row r="562" spans="1:9" ht="15.75" x14ac:dyDescent="0.25">
      <c r="A562" s="49"/>
      <c r="B562" s="49"/>
      <c r="C562" s="49"/>
      <c r="D562" s="49"/>
      <c r="E562" s="49"/>
      <c r="F562" s="49"/>
      <c r="G562" s="49"/>
      <c r="H562" s="49"/>
      <c r="I562" s="49"/>
    </row>
    <row r="563" spans="1:9" ht="15.75" x14ac:dyDescent="0.25">
      <c r="A563" s="49"/>
      <c r="B563" s="49"/>
      <c r="C563" s="49"/>
      <c r="D563" s="49"/>
      <c r="E563" s="49"/>
      <c r="F563" s="49"/>
      <c r="G563" s="49"/>
      <c r="H563" s="49"/>
      <c r="I563" s="49"/>
    </row>
    <row r="564" spans="1:9" ht="15.75" x14ac:dyDescent="0.25">
      <c r="A564" s="49"/>
      <c r="B564" s="49"/>
      <c r="C564" s="49"/>
      <c r="D564" s="49"/>
      <c r="E564" s="49"/>
      <c r="F564" s="49"/>
      <c r="G564" s="49"/>
      <c r="H564" s="49"/>
      <c r="I564" s="49"/>
    </row>
    <row r="565" spans="1:9" ht="15.75" x14ac:dyDescent="0.25">
      <c r="A565" s="49"/>
      <c r="B565" s="49"/>
      <c r="C565" s="49"/>
      <c r="D565" s="49"/>
      <c r="E565" s="49"/>
      <c r="F565" s="49"/>
      <c r="G565" s="49"/>
      <c r="H565" s="49"/>
      <c r="I565" s="49"/>
    </row>
    <row r="566" spans="1:9" ht="15.75" x14ac:dyDescent="0.25">
      <c r="A566" s="49"/>
      <c r="B566" s="49"/>
      <c r="C566" s="49"/>
      <c r="D566" s="49"/>
      <c r="E566" s="49"/>
      <c r="F566" s="49"/>
      <c r="G566" s="49"/>
      <c r="H566" s="49"/>
      <c r="I566" s="49"/>
    </row>
    <row r="567" spans="1:9" ht="15.75" x14ac:dyDescent="0.25">
      <c r="A567" s="49"/>
      <c r="B567" s="49"/>
      <c r="C567" s="49"/>
      <c r="D567" s="49"/>
      <c r="E567" s="49"/>
      <c r="F567" s="49"/>
      <c r="G567" s="49"/>
      <c r="H567" s="49"/>
      <c r="I567" s="49"/>
    </row>
    <row r="568" spans="1:9" ht="15.75" x14ac:dyDescent="0.25">
      <c r="A568" s="49"/>
      <c r="B568" s="49"/>
      <c r="C568" s="49"/>
      <c r="D568" s="49"/>
      <c r="E568" s="49"/>
      <c r="F568" s="49"/>
      <c r="G568" s="49"/>
      <c r="H568" s="49"/>
      <c r="I568" s="49"/>
    </row>
    <row r="569" spans="1:9" ht="15.75" x14ac:dyDescent="0.25">
      <c r="A569" s="49"/>
      <c r="B569" s="49"/>
      <c r="C569" s="49"/>
      <c r="D569" s="49"/>
      <c r="E569" s="49"/>
      <c r="F569" s="49"/>
      <c r="G569" s="49"/>
      <c r="H569" s="49"/>
      <c r="I569" s="49"/>
    </row>
    <row r="570" spans="1:9" ht="15.75" x14ac:dyDescent="0.25">
      <c r="A570" s="49"/>
      <c r="B570" s="49"/>
      <c r="C570" s="49"/>
      <c r="D570" s="49"/>
      <c r="E570" s="49"/>
      <c r="F570" s="49"/>
      <c r="G570" s="49"/>
      <c r="H570" s="49"/>
      <c r="I570" s="49"/>
    </row>
    <row r="571" spans="1:9" ht="15.75" x14ac:dyDescent="0.25">
      <c r="A571" s="49"/>
      <c r="B571" s="49"/>
      <c r="C571" s="49"/>
      <c r="D571" s="49"/>
      <c r="E571" s="49"/>
      <c r="F571" s="49"/>
      <c r="G571" s="49"/>
      <c r="H571" s="49"/>
      <c r="I571" s="49"/>
    </row>
    <row r="572" spans="1:9" ht="15.75" x14ac:dyDescent="0.25">
      <c r="A572" s="49"/>
      <c r="B572" s="49"/>
      <c r="C572" s="49"/>
      <c r="D572" s="49"/>
      <c r="E572" s="49"/>
      <c r="F572" s="49"/>
      <c r="G572" s="49"/>
      <c r="H572" s="49"/>
      <c r="I572" s="49"/>
    </row>
    <row r="573" spans="1:9" ht="15.75" x14ac:dyDescent="0.25">
      <c r="A573" s="49"/>
      <c r="B573" s="49"/>
      <c r="C573" s="49"/>
      <c r="D573" s="49"/>
      <c r="E573" s="49"/>
      <c r="F573" s="49"/>
      <c r="G573" s="49"/>
      <c r="H573" s="49"/>
      <c r="I573" s="49"/>
    </row>
    <row r="574" spans="1:9" ht="15.75" x14ac:dyDescent="0.25">
      <c r="A574" s="49"/>
      <c r="B574" s="49"/>
      <c r="C574" s="49"/>
      <c r="D574" s="49"/>
      <c r="E574" s="49"/>
      <c r="F574" s="49"/>
      <c r="G574" s="49"/>
      <c r="H574" s="49"/>
      <c r="I574" s="49"/>
    </row>
    <row r="575" spans="1:9" ht="15.75" x14ac:dyDescent="0.25">
      <c r="A575" s="49"/>
      <c r="B575" s="49"/>
      <c r="C575" s="49"/>
      <c r="D575" s="49"/>
      <c r="E575" s="49"/>
      <c r="F575" s="49"/>
      <c r="G575" s="49"/>
      <c r="H575" s="49"/>
      <c r="I575" s="49"/>
    </row>
    <row r="576" spans="1:9" ht="15.75" x14ac:dyDescent="0.25">
      <c r="A576" s="49"/>
      <c r="B576" s="49"/>
      <c r="C576" s="49"/>
      <c r="D576" s="49"/>
      <c r="E576" s="49"/>
      <c r="F576" s="49"/>
      <c r="G576" s="49"/>
      <c r="H576" s="49"/>
      <c r="I576" s="49"/>
    </row>
    <row r="577" spans="1:9" ht="15.75" x14ac:dyDescent="0.25">
      <c r="A577" s="49"/>
      <c r="B577" s="49"/>
      <c r="C577" s="49"/>
      <c r="D577" s="49"/>
      <c r="E577" s="49"/>
      <c r="F577" s="49"/>
      <c r="G577" s="49"/>
      <c r="H577" s="49"/>
      <c r="I577" s="49"/>
    </row>
    <row r="578" spans="1:9" ht="15.75" x14ac:dyDescent="0.25">
      <c r="A578" s="49"/>
      <c r="B578" s="49"/>
      <c r="C578" s="49"/>
      <c r="D578" s="49"/>
      <c r="E578" s="49"/>
      <c r="F578" s="49"/>
      <c r="G578" s="49"/>
      <c r="H578" s="49"/>
      <c r="I578" s="49"/>
    </row>
    <row r="579" spans="1:9" ht="15.75" x14ac:dyDescent="0.25">
      <c r="A579" s="49"/>
      <c r="B579" s="49"/>
      <c r="C579" s="49"/>
      <c r="D579" s="49"/>
      <c r="E579" s="49"/>
      <c r="F579" s="49"/>
      <c r="G579" s="49"/>
      <c r="H579" s="49"/>
      <c r="I579" s="49"/>
    </row>
    <row r="580" spans="1:9" ht="15.75" x14ac:dyDescent="0.25">
      <c r="A580" s="49"/>
      <c r="B580" s="49"/>
      <c r="C580" s="49"/>
      <c r="D580" s="49"/>
      <c r="E580" s="49"/>
      <c r="F580" s="49"/>
      <c r="G580" s="49"/>
      <c r="H580" s="49"/>
      <c r="I580" s="49"/>
    </row>
    <row r="581" spans="1:9" ht="15.75" x14ac:dyDescent="0.25">
      <c r="A581" s="49"/>
      <c r="B581" s="49"/>
      <c r="C581" s="49"/>
      <c r="D581" s="49"/>
      <c r="E581" s="49"/>
      <c r="F581" s="49"/>
      <c r="G581" s="49"/>
      <c r="H581" s="49"/>
      <c r="I581" s="49"/>
    </row>
    <row r="582" spans="1:9" ht="15.75" x14ac:dyDescent="0.25">
      <c r="A582" s="49"/>
      <c r="B582" s="49"/>
      <c r="C582" s="49"/>
      <c r="D582" s="49"/>
      <c r="E582" s="49"/>
      <c r="F582" s="49"/>
      <c r="G582" s="49"/>
      <c r="H582" s="49"/>
      <c r="I582" s="49"/>
    </row>
    <row r="583" spans="1:9" ht="15.75" x14ac:dyDescent="0.25">
      <c r="A583" s="49"/>
      <c r="B583" s="49"/>
      <c r="C583" s="49"/>
      <c r="D583" s="49"/>
      <c r="E583" s="49"/>
      <c r="F583" s="49"/>
      <c r="G583" s="49"/>
      <c r="H583" s="49"/>
      <c r="I583" s="49"/>
    </row>
    <row r="584" spans="1:9" ht="15.75" x14ac:dyDescent="0.25">
      <c r="A584" s="49"/>
      <c r="B584" s="49"/>
      <c r="C584" s="49"/>
      <c r="D584" s="49"/>
      <c r="E584" s="49"/>
      <c r="F584" s="49"/>
      <c r="G584" s="49"/>
      <c r="H584" s="49"/>
      <c r="I584" s="49"/>
    </row>
    <row r="585" spans="1:9" ht="15.75" x14ac:dyDescent="0.25">
      <c r="A585" s="49"/>
      <c r="B585" s="49"/>
      <c r="C585" s="49"/>
      <c r="D585" s="49"/>
      <c r="E585" s="49"/>
      <c r="F585" s="49"/>
      <c r="G585" s="49"/>
      <c r="H585" s="49"/>
      <c r="I585" s="49"/>
    </row>
    <row r="586" spans="1:9" ht="15.75" x14ac:dyDescent="0.25">
      <c r="A586" s="49"/>
      <c r="B586" s="49"/>
      <c r="C586" s="49"/>
      <c r="D586" s="49"/>
      <c r="E586" s="49"/>
      <c r="F586" s="49"/>
      <c r="G586" s="49"/>
      <c r="H586" s="49"/>
      <c r="I586" s="49"/>
    </row>
    <row r="587" spans="1:9" ht="15.75" x14ac:dyDescent="0.25">
      <c r="A587" s="49"/>
      <c r="B587" s="49"/>
      <c r="C587" s="49"/>
      <c r="D587" s="49"/>
      <c r="E587" s="49"/>
      <c r="F587" s="49"/>
      <c r="G587" s="49"/>
      <c r="H587" s="49"/>
      <c r="I587" s="49"/>
    </row>
    <row r="588" spans="1:9" ht="15.75" x14ac:dyDescent="0.25">
      <c r="A588" s="49"/>
      <c r="B588" s="49"/>
      <c r="C588" s="49"/>
      <c r="D588" s="49"/>
      <c r="E588" s="49"/>
      <c r="F588" s="49"/>
      <c r="G588" s="49"/>
      <c r="H588" s="49"/>
      <c r="I588" s="49"/>
    </row>
    <row r="589" spans="1:9" ht="15.75" x14ac:dyDescent="0.25">
      <c r="A589" s="49"/>
      <c r="B589" s="49"/>
      <c r="C589" s="49"/>
      <c r="D589" s="49"/>
      <c r="E589" s="49"/>
      <c r="F589" s="49"/>
      <c r="G589" s="49"/>
      <c r="H589" s="49"/>
      <c r="I589" s="49"/>
    </row>
    <row r="590" spans="1:9" ht="15.75" x14ac:dyDescent="0.25">
      <c r="A590" s="49"/>
      <c r="B590" s="49"/>
      <c r="C590" s="49"/>
      <c r="D590" s="49"/>
      <c r="E590" s="49"/>
      <c r="F590" s="49"/>
      <c r="G590" s="49"/>
      <c r="H590" s="49"/>
      <c r="I590" s="49"/>
    </row>
    <row r="591" spans="1:9" ht="15.75" x14ac:dyDescent="0.25">
      <c r="A591" s="49"/>
      <c r="B591" s="49"/>
      <c r="C591" s="49"/>
      <c r="D591" s="49"/>
      <c r="E591" s="49"/>
      <c r="F591" s="49"/>
      <c r="G591" s="49"/>
      <c r="H591" s="49"/>
      <c r="I591" s="49"/>
    </row>
    <row r="592" spans="1:9" ht="15.75" x14ac:dyDescent="0.25">
      <c r="A592" s="49"/>
      <c r="B592" s="49"/>
      <c r="C592" s="49"/>
      <c r="D592" s="49"/>
      <c r="E592" s="49"/>
      <c r="F592" s="49"/>
      <c r="G592" s="49"/>
      <c r="H592" s="49"/>
      <c r="I592" s="49"/>
    </row>
    <row r="593" spans="1:9" ht="15.75" x14ac:dyDescent="0.25">
      <c r="A593" s="49"/>
      <c r="B593" s="49"/>
      <c r="C593" s="49"/>
      <c r="D593" s="49"/>
      <c r="E593" s="49"/>
      <c r="F593" s="49"/>
      <c r="G593" s="49"/>
      <c r="H593" s="49"/>
      <c r="I593" s="49"/>
    </row>
    <row r="594" spans="1:9" ht="15.75" x14ac:dyDescent="0.25">
      <c r="A594" s="49"/>
      <c r="B594" s="49"/>
      <c r="C594" s="49"/>
      <c r="D594" s="49"/>
      <c r="E594" s="49"/>
      <c r="F594" s="49"/>
      <c r="G594" s="49"/>
      <c r="H594" s="49"/>
      <c r="I594" s="49"/>
    </row>
    <row r="595" spans="1:9" ht="15.75" x14ac:dyDescent="0.25">
      <c r="A595" s="49"/>
      <c r="B595" s="49"/>
      <c r="C595" s="49"/>
      <c r="D595" s="49"/>
      <c r="E595" s="49"/>
      <c r="F595" s="49"/>
      <c r="G595" s="49"/>
      <c r="H595" s="49"/>
      <c r="I595" s="49"/>
    </row>
    <row r="596" spans="1:9" ht="15.75" x14ac:dyDescent="0.25">
      <c r="A596" s="49"/>
      <c r="B596" s="49"/>
      <c r="C596" s="49"/>
      <c r="D596" s="49"/>
      <c r="E596" s="49"/>
      <c r="F596" s="49"/>
      <c r="G596" s="49"/>
      <c r="H596" s="49"/>
      <c r="I596" s="49"/>
    </row>
    <row r="597" spans="1:9" ht="15.75" x14ac:dyDescent="0.25">
      <c r="A597" s="49"/>
      <c r="B597" s="49"/>
      <c r="C597" s="49"/>
      <c r="D597" s="49"/>
      <c r="E597" s="49"/>
      <c r="F597" s="49"/>
      <c r="G597" s="49"/>
      <c r="H597" s="49"/>
      <c r="I597" s="49"/>
    </row>
    <row r="598" spans="1:9" ht="15.75" x14ac:dyDescent="0.25">
      <c r="A598" s="49"/>
      <c r="B598" s="49"/>
      <c r="C598" s="49"/>
      <c r="D598" s="49"/>
      <c r="E598" s="49"/>
      <c r="F598" s="49"/>
      <c r="G598" s="49"/>
      <c r="H598" s="49"/>
      <c r="I598" s="49"/>
    </row>
    <row r="599" spans="1:9" ht="15.75" x14ac:dyDescent="0.25">
      <c r="A599" s="49"/>
      <c r="B599" s="49"/>
      <c r="C599" s="49"/>
      <c r="D599" s="49"/>
      <c r="E599" s="49"/>
      <c r="F599" s="49"/>
      <c r="G599" s="49"/>
      <c r="H599" s="49"/>
      <c r="I599" s="49"/>
    </row>
    <row r="600" spans="1:9" ht="15.75" x14ac:dyDescent="0.25">
      <c r="A600" s="49"/>
      <c r="B600" s="49"/>
      <c r="C600" s="49"/>
      <c r="D600" s="49"/>
      <c r="E600" s="49"/>
      <c r="F600" s="49"/>
      <c r="G600" s="49"/>
      <c r="H600" s="49"/>
      <c r="I600" s="49"/>
    </row>
    <row r="601" spans="1:9" ht="15.75" x14ac:dyDescent="0.25">
      <c r="A601" s="49"/>
      <c r="B601" s="49"/>
      <c r="C601" s="49"/>
      <c r="D601" s="49"/>
      <c r="E601" s="49"/>
      <c r="F601" s="49"/>
      <c r="G601" s="49"/>
      <c r="H601" s="49"/>
      <c r="I601" s="49"/>
    </row>
    <row r="602" spans="1:9" ht="15.75" x14ac:dyDescent="0.25">
      <c r="A602" s="49"/>
      <c r="B602" s="49"/>
      <c r="C602" s="49"/>
      <c r="D602" s="49"/>
      <c r="E602" s="49"/>
      <c r="F602" s="49"/>
      <c r="G602" s="49"/>
      <c r="H602" s="49"/>
      <c r="I602" s="49"/>
    </row>
    <row r="603" spans="1:9" ht="15.75" x14ac:dyDescent="0.25">
      <c r="A603" s="49"/>
      <c r="B603" s="49"/>
      <c r="C603" s="49"/>
      <c r="D603" s="49"/>
      <c r="E603" s="49"/>
      <c r="F603" s="49"/>
      <c r="G603" s="49"/>
      <c r="H603" s="49"/>
      <c r="I603" s="49"/>
    </row>
    <row r="604" spans="1:9" ht="15.75" x14ac:dyDescent="0.25">
      <c r="A604" s="49"/>
      <c r="B604" s="49"/>
      <c r="C604" s="49"/>
      <c r="D604" s="49"/>
      <c r="E604" s="49"/>
      <c r="F604" s="49"/>
      <c r="G604" s="49"/>
      <c r="H604" s="49"/>
      <c r="I604" s="49"/>
    </row>
    <row r="605" spans="1:9" ht="15.75" x14ac:dyDescent="0.25">
      <c r="A605" s="49"/>
      <c r="B605" s="49"/>
      <c r="C605" s="49"/>
      <c r="D605" s="49"/>
      <c r="E605" s="49"/>
      <c r="F605" s="49"/>
      <c r="G605" s="49"/>
      <c r="H605" s="49"/>
      <c r="I605" s="49"/>
    </row>
    <row r="606" spans="1:9" ht="15.75" x14ac:dyDescent="0.25">
      <c r="A606" s="49"/>
      <c r="B606" s="49"/>
      <c r="C606" s="49"/>
      <c r="D606" s="49"/>
      <c r="E606" s="49"/>
      <c r="F606" s="49"/>
      <c r="G606" s="49"/>
      <c r="H606" s="49"/>
      <c r="I606" s="49"/>
    </row>
    <row r="607" spans="1:9" ht="15.75" x14ac:dyDescent="0.25">
      <c r="A607" s="49"/>
      <c r="B607" s="49"/>
      <c r="C607" s="49"/>
      <c r="D607" s="49"/>
      <c r="E607" s="49"/>
      <c r="F607" s="49"/>
      <c r="G607" s="49"/>
      <c r="H607" s="49"/>
      <c r="I607" s="49"/>
    </row>
    <row r="608" spans="1:9" ht="15.75" x14ac:dyDescent="0.25">
      <c r="A608" s="49"/>
      <c r="B608" s="49"/>
      <c r="C608" s="49"/>
      <c r="D608" s="49"/>
      <c r="E608" s="49"/>
      <c r="F608" s="49"/>
      <c r="G608" s="49"/>
      <c r="H608" s="49"/>
      <c r="I608" s="49"/>
    </row>
    <row r="609" spans="1:9" ht="15.75" x14ac:dyDescent="0.25">
      <c r="A609" s="49"/>
      <c r="B609" s="49"/>
      <c r="C609" s="49"/>
      <c r="D609" s="49"/>
      <c r="E609" s="49"/>
      <c r="F609" s="49"/>
      <c r="G609" s="49"/>
      <c r="H609" s="49"/>
      <c r="I609" s="49"/>
    </row>
    <row r="610" spans="1:9" ht="15.75" x14ac:dyDescent="0.25">
      <c r="A610" s="49"/>
      <c r="B610" s="49"/>
      <c r="C610" s="49"/>
      <c r="D610" s="49"/>
      <c r="E610" s="49"/>
      <c r="F610" s="49"/>
      <c r="G610" s="49"/>
      <c r="H610" s="49"/>
      <c r="I610" s="49"/>
    </row>
    <row r="611" spans="1:9" ht="15.75" x14ac:dyDescent="0.25">
      <c r="A611" s="49"/>
      <c r="B611" s="49"/>
      <c r="C611" s="49"/>
      <c r="D611" s="49"/>
      <c r="E611" s="49"/>
      <c r="F611" s="49"/>
      <c r="G611" s="49"/>
      <c r="H611" s="49"/>
      <c r="I611" s="49"/>
    </row>
    <row r="612" spans="1:9" ht="15.75" x14ac:dyDescent="0.25">
      <c r="A612" s="49"/>
      <c r="B612" s="49"/>
      <c r="C612" s="49"/>
      <c r="D612" s="49"/>
      <c r="E612" s="49"/>
      <c r="F612" s="49"/>
      <c r="G612" s="49"/>
      <c r="H612" s="49"/>
      <c r="I612" s="49"/>
    </row>
    <row r="613" spans="1:9" ht="15.75" x14ac:dyDescent="0.25">
      <c r="A613" s="49"/>
      <c r="B613" s="49"/>
      <c r="C613" s="49"/>
      <c r="D613" s="49"/>
      <c r="E613" s="49"/>
      <c r="F613" s="49"/>
      <c r="G613" s="49"/>
      <c r="H613" s="49"/>
      <c r="I613" s="49"/>
    </row>
    <row r="614" spans="1:9" ht="15.75" x14ac:dyDescent="0.25">
      <c r="A614" s="49"/>
      <c r="B614" s="49"/>
      <c r="C614" s="49"/>
      <c r="D614" s="49"/>
      <c r="E614" s="49"/>
      <c r="F614" s="49"/>
      <c r="G614" s="49"/>
      <c r="H614" s="49"/>
      <c r="I614" s="49"/>
    </row>
    <row r="615" spans="1:9" ht="15.75" x14ac:dyDescent="0.25">
      <c r="A615" s="49"/>
      <c r="B615" s="49"/>
      <c r="C615" s="49"/>
      <c r="D615" s="49"/>
      <c r="E615" s="49"/>
      <c r="F615" s="49"/>
      <c r="G615" s="49"/>
      <c r="H615" s="49"/>
      <c r="I615" s="49"/>
    </row>
    <row r="616" spans="1:9" ht="15.75" x14ac:dyDescent="0.25">
      <c r="A616" s="49"/>
      <c r="B616" s="49"/>
      <c r="C616" s="49"/>
      <c r="D616" s="49"/>
      <c r="E616" s="49"/>
      <c r="F616" s="49"/>
      <c r="G616" s="49"/>
      <c r="H616" s="49"/>
      <c r="I616" s="49"/>
    </row>
    <row r="617" spans="1:9" ht="15.75" x14ac:dyDescent="0.25">
      <c r="A617" s="49"/>
      <c r="B617" s="49"/>
      <c r="C617" s="49"/>
      <c r="D617" s="49"/>
      <c r="E617" s="49"/>
      <c r="F617" s="49"/>
      <c r="G617" s="49"/>
      <c r="H617" s="49"/>
      <c r="I617" s="49"/>
    </row>
    <row r="618" spans="1:9" ht="15.75" x14ac:dyDescent="0.25">
      <c r="A618" s="49"/>
      <c r="B618" s="49"/>
      <c r="C618" s="49"/>
      <c r="D618" s="49"/>
      <c r="E618" s="49"/>
      <c r="F618" s="49"/>
      <c r="G618" s="49"/>
      <c r="H618" s="49"/>
      <c r="I618" s="49"/>
    </row>
    <row r="619" spans="1:9" ht="15.75" x14ac:dyDescent="0.25">
      <c r="A619" s="49"/>
      <c r="B619" s="49"/>
      <c r="C619" s="49"/>
      <c r="D619" s="49"/>
      <c r="E619" s="49"/>
      <c r="F619" s="49"/>
      <c r="G619" s="49"/>
      <c r="H619" s="49"/>
      <c r="I619" s="49"/>
    </row>
    <row r="620" spans="1:9" ht="15.75" x14ac:dyDescent="0.25">
      <c r="A620" s="49"/>
      <c r="B620" s="49"/>
      <c r="C620" s="49"/>
      <c r="D620" s="49"/>
      <c r="E620" s="49"/>
      <c r="F620" s="49"/>
      <c r="G620" s="49"/>
      <c r="H620" s="49"/>
      <c r="I620" s="49"/>
    </row>
    <row r="621" spans="1:9" ht="15.75" x14ac:dyDescent="0.25">
      <c r="A621" s="49"/>
      <c r="B621" s="49"/>
      <c r="C621" s="49"/>
      <c r="D621" s="49"/>
      <c r="E621" s="49"/>
      <c r="F621" s="49"/>
      <c r="G621" s="49"/>
      <c r="H621" s="49"/>
      <c r="I621" s="49"/>
    </row>
    <row r="622" spans="1:9" ht="15.75" x14ac:dyDescent="0.25">
      <c r="A622" s="49"/>
      <c r="B622" s="49"/>
      <c r="C622" s="49"/>
      <c r="D622" s="49"/>
      <c r="E622" s="49"/>
      <c r="F622" s="49"/>
      <c r="G622" s="49"/>
      <c r="H622" s="49"/>
      <c r="I622" s="49"/>
    </row>
    <row r="623" spans="1:9" ht="15.75" x14ac:dyDescent="0.25">
      <c r="A623" s="49"/>
      <c r="B623" s="49"/>
      <c r="C623" s="49"/>
      <c r="D623" s="49"/>
      <c r="E623" s="49"/>
      <c r="F623" s="49"/>
      <c r="G623" s="49"/>
      <c r="H623" s="49"/>
      <c r="I623" s="49"/>
    </row>
    <row r="624" spans="1:9" ht="15.75" x14ac:dyDescent="0.25">
      <c r="A624" s="49"/>
      <c r="B624" s="49"/>
      <c r="C624" s="49"/>
      <c r="D624" s="49"/>
      <c r="E624" s="49"/>
      <c r="F624" s="49"/>
      <c r="G624" s="49"/>
      <c r="H624" s="49"/>
      <c r="I624" s="49"/>
    </row>
    <row r="625" spans="1:9" ht="15.75" x14ac:dyDescent="0.25">
      <c r="A625" s="49"/>
      <c r="B625" s="49"/>
      <c r="C625" s="49"/>
      <c r="D625" s="49"/>
      <c r="E625" s="49"/>
      <c r="F625" s="49"/>
      <c r="G625" s="49"/>
      <c r="H625" s="49"/>
      <c r="I625" s="49"/>
    </row>
    <row r="626" spans="1:9" ht="15.75" x14ac:dyDescent="0.25">
      <c r="A626" s="49"/>
      <c r="B626" s="49"/>
      <c r="C626" s="49"/>
      <c r="D626" s="49"/>
      <c r="E626" s="49"/>
      <c r="F626" s="49"/>
      <c r="G626" s="49"/>
      <c r="H626" s="49"/>
      <c r="I626" s="49"/>
    </row>
    <row r="627" spans="1:9" ht="15.75" x14ac:dyDescent="0.25">
      <c r="A627" s="49"/>
      <c r="B627" s="49"/>
      <c r="C627" s="49"/>
      <c r="D627" s="49"/>
      <c r="E627" s="49"/>
      <c r="F627" s="49"/>
      <c r="G627" s="49"/>
      <c r="H627" s="49"/>
      <c r="I627" s="49"/>
    </row>
    <row r="628" spans="1:9" ht="15.75" x14ac:dyDescent="0.25">
      <c r="A628" s="49"/>
      <c r="B628" s="49"/>
      <c r="C628" s="49"/>
      <c r="D628" s="49"/>
      <c r="E628" s="49"/>
      <c r="F628" s="49"/>
      <c r="G628" s="49"/>
      <c r="H628" s="49"/>
      <c r="I628" s="49"/>
    </row>
    <row r="629" spans="1:9" ht="15.75" x14ac:dyDescent="0.25">
      <c r="A629" s="49"/>
      <c r="B629" s="49"/>
      <c r="C629" s="49"/>
      <c r="D629" s="49"/>
      <c r="E629" s="49"/>
      <c r="F629" s="49"/>
      <c r="G629" s="49"/>
      <c r="H629" s="49"/>
      <c r="I629" s="49"/>
    </row>
    <row r="630" spans="1:9" ht="15.75" x14ac:dyDescent="0.25">
      <c r="A630" s="49"/>
      <c r="B630" s="49"/>
      <c r="C630" s="49"/>
      <c r="D630" s="49"/>
      <c r="E630" s="49"/>
      <c r="F630" s="49"/>
      <c r="G630" s="49"/>
      <c r="H630" s="49"/>
      <c r="I630" s="49"/>
    </row>
    <row r="631" spans="1:9" ht="15.75" x14ac:dyDescent="0.25">
      <c r="A631" s="49"/>
      <c r="B631" s="49"/>
      <c r="C631" s="49"/>
      <c r="D631" s="49"/>
      <c r="E631" s="49"/>
      <c r="F631" s="49"/>
      <c r="G631" s="49"/>
      <c r="H631" s="49"/>
      <c r="I631" s="49"/>
    </row>
    <row r="632" spans="1:9" ht="15.75" x14ac:dyDescent="0.25">
      <c r="A632" s="49"/>
      <c r="B632" s="49"/>
      <c r="C632" s="49"/>
      <c r="D632" s="49"/>
      <c r="E632" s="49"/>
      <c r="F632" s="49"/>
      <c r="G632" s="49"/>
      <c r="H632" s="49"/>
      <c r="I632" s="49"/>
    </row>
    <row r="633" spans="1:9" ht="15.75" x14ac:dyDescent="0.25">
      <c r="A633" s="49"/>
      <c r="B633" s="49"/>
      <c r="C633" s="49"/>
      <c r="D633" s="49"/>
      <c r="E633" s="49"/>
      <c r="F633" s="49"/>
      <c r="G633" s="49"/>
      <c r="H633" s="49"/>
      <c r="I633" s="49"/>
    </row>
    <row r="634" spans="1:9" ht="15.75" x14ac:dyDescent="0.25">
      <c r="A634" s="49"/>
      <c r="B634" s="49"/>
      <c r="C634" s="49"/>
      <c r="D634" s="49"/>
      <c r="E634" s="49"/>
      <c r="F634" s="49"/>
      <c r="G634" s="49"/>
      <c r="H634" s="49"/>
      <c r="I634" s="49"/>
    </row>
    <row r="635" spans="1:9" ht="15.75" x14ac:dyDescent="0.25">
      <c r="A635" s="49"/>
      <c r="B635" s="49"/>
      <c r="C635" s="49"/>
      <c r="D635" s="49"/>
      <c r="E635" s="49"/>
      <c r="F635" s="49"/>
      <c r="G635" s="49"/>
      <c r="H635" s="49"/>
      <c r="I635" s="49"/>
    </row>
    <row r="636" spans="1:9" ht="15.75" x14ac:dyDescent="0.25">
      <c r="A636" s="49"/>
      <c r="B636" s="49"/>
      <c r="C636" s="49"/>
      <c r="D636" s="49"/>
      <c r="E636" s="49"/>
      <c r="F636" s="49"/>
      <c r="G636" s="49"/>
      <c r="H636" s="49"/>
      <c r="I636" s="49"/>
    </row>
    <row r="637" spans="1:9" ht="15.75" x14ac:dyDescent="0.25">
      <c r="A637" s="49"/>
      <c r="B637" s="49"/>
      <c r="C637" s="49"/>
      <c r="D637" s="49"/>
      <c r="E637" s="49"/>
      <c r="F637" s="49"/>
      <c r="G637" s="49"/>
      <c r="H637" s="49"/>
      <c r="I637" s="49"/>
    </row>
    <row r="638" spans="1:9" ht="15.75" x14ac:dyDescent="0.25">
      <c r="A638" s="49"/>
      <c r="B638" s="49"/>
      <c r="C638" s="49"/>
      <c r="D638" s="49"/>
      <c r="E638" s="49"/>
      <c r="F638" s="49"/>
      <c r="G638" s="49"/>
      <c r="H638" s="49"/>
      <c r="I638" s="49"/>
    </row>
    <row r="639" spans="1:9" ht="15.75" x14ac:dyDescent="0.25">
      <c r="A639" s="49"/>
      <c r="B639" s="49"/>
      <c r="C639" s="49"/>
      <c r="D639" s="49"/>
      <c r="E639" s="49"/>
      <c r="F639" s="49"/>
      <c r="G639" s="49"/>
      <c r="H639" s="49"/>
      <c r="I639" s="49"/>
    </row>
    <row r="640" spans="1:9" ht="15.75" x14ac:dyDescent="0.25">
      <c r="A640" s="49"/>
      <c r="B640" s="49"/>
      <c r="C640" s="49"/>
      <c r="D640" s="49"/>
      <c r="E640" s="49"/>
      <c r="F640" s="49"/>
      <c r="G640" s="49"/>
      <c r="H640" s="49"/>
      <c r="I640" s="49"/>
    </row>
    <row r="641" spans="1:9" ht="15.75" x14ac:dyDescent="0.25">
      <c r="A641" s="49"/>
      <c r="B641" s="49"/>
      <c r="C641" s="49"/>
      <c r="D641" s="49"/>
      <c r="E641" s="49"/>
      <c r="F641" s="49"/>
      <c r="G641" s="49"/>
      <c r="H641" s="49"/>
      <c r="I641" s="49"/>
    </row>
    <row r="642" spans="1:9" ht="15.75" x14ac:dyDescent="0.25">
      <c r="A642" s="49"/>
      <c r="B642" s="49"/>
      <c r="C642" s="49"/>
      <c r="D642" s="49"/>
      <c r="E642" s="49"/>
      <c r="F642" s="49"/>
      <c r="G642" s="49"/>
      <c r="H642" s="49"/>
      <c r="I642" s="49"/>
    </row>
    <row r="643" spans="1:9" ht="15.75" x14ac:dyDescent="0.25">
      <c r="A643" s="49"/>
      <c r="B643" s="49"/>
      <c r="C643" s="49"/>
      <c r="D643" s="49"/>
      <c r="E643" s="49"/>
      <c r="F643" s="49"/>
      <c r="G643" s="49"/>
      <c r="H643" s="49"/>
      <c r="I643" s="49"/>
    </row>
    <row r="644" spans="1:9" ht="15.75" x14ac:dyDescent="0.25">
      <c r="A644" s="49"/>
      <c r="B644" s="49"/>
      <c r="C644" s="49"/>
      <c r="D644" s="49"/>
      <c r="E644" s="49"/>
      <c r="F644" s="49"/>
      <c r="G644" s="49"/>
      <c r="H644" s="49"/>
      <c r="I644" s="49"/>
    </row>
    <row r="645" spans="1:9" ht="15.75" x14ac:dyDescent="0.25">
      <c r="A645" s="49"/>
      <c r="B645" s="49"/>
      <c r="C645" s="49"/>
      <c r="D645" s="49"/>
      <c r="E645" s="49"/>
      <c r="F645" s="49"/>
      <c r="G645" s="49"/>
      <c r="H645" s="49"/>
      <c r="I645" s="49"/>
    </row>
    <row r="646" spans="1:9" ht="15.75" x14ac:dyDescent="0.25">
      <c r="A646" s="49"/>
      <c r="B646" s="49"/>
      <c r="C646" s="49"/>
      <c r="D646" s="49"/>
      <c r="E646" s="49"/>
      <c r="F646" s="49"/>
      <c r="G646" s="49"/>
      <c r="H646" s="49"/>
      <c r="I646" s="49"/>
    </row>
    <row r="647" spans="1:9" ht="15.75" x14ac:dyDescent="0.25">
      <c r="A647" s="49"/>
      <c r="B647" s="49"/>
      <c r="C647" s="49"/>
      <c r="D647" s="49"/>
      <c r="E647" s="49"/>
      <c r="F647" s="49"/>
      <c r="G647" s="49"/>
      <c r="H647" s="49"/>
      <c r="I647" s="49"/>
    </row>
    <row r="648" spans="1:9" ht="15.75" x14ac:dyDescent="0.25">
      <c r="A648" s="49"/>
      <c r="B648" s="49"/>
      <c r="C648" s="49"/>
      <c r="D648" s="49"/>
      <c r="E648" s="49"/>
      <c r="F648" s="49"/>
      <c r="G648" s="49"/>
      <c r="H648" s="49"/>
      <c r="I648" s="49"/>
    </row>
    <row r="649" spans="1:9" ht="15.75" x14ac:dyDescent="0.25">
      <c r="A649" s="49"/>
      <c r="B649" s="49"/>
      <c r="C649" s="49"/>
      <c r="D649" s="49"/>
      <c r="E649" s="49"/>
      <c r="F649" s="49"/>
      <c r="G649" s="49"/>
      <c r="H649" s="49"/>
      <c r="I649" s="49"/>
    </row>
    <row r="650" spans="1:9" ht="15.75" x14ac:dyDescent="0.25">
      <c r="A650" s="49"/>
      <c r="B650" s="49"/>
      <c r="C650" s="49"/>
      <c r="D650" s="49"/>
      <c r="E650" s="49"/>
      <c r="F650" s="49"/>
      <c r="G650" s="49"/>
      <c r="H650" s="49"/>
      <c r="I650" s="49"/>
    </row>
    <row r="651" spans="1:9" ht="15.75" x14ac:dyDescent="0.25">
      <c r="A651" s="49"/>
      <c r="B651" s="49"/>
      <c r="C651" s="49"/>
      <c r="D651" s="49"/>
      <c r="E651" s="49"/>
      <c r="F651" s="49"/>
      <c r="G651" s="49"/>
      <c r="H651" s="49"/>
      <c r="I651" s="49"/>
    </row>
    <row r="652" spans="1:9" ht="15.75" x14ac:dyDescent="0.25">
      <c r="A652" s="49"/>
      <c r="B652" s="49"/>
      <c r="C652" s="49"/>
      <c r="D652" s="49"/>
      <c r="E652" s="49"/>
      <c r="F652" s="49"/>
      <c r="G652" s="49"/>
      <c r="H652" s="49"/>
      <c r="I652" s="49"/>
    </row>
    <row r="653" spans="1:9" ht="15.75" x14ac:dyDescent="0.25">
      <c r="A653" s="49"/>
      <c r="B653" s="49"/>
      <c r="C653" s="49"/>
      <c r="D653" s="49"/>
      <c r="E653" s="49"/>
      <c r="F653" s="49"/>
      <c r="G653" s="49"/>
      <c r="H653" s="49"/>
      <c r="I653" s="49"/>
    </row>
    <row r="654" spans="1:9" ht="15.75" x14ac:dyDescent="0.25">
      <c r="A654" s="49"/>
      <c r="B654" s="49"/>
      <c r="C654" s="49"/>
      <c r="D654" s="49"/>
      <c r="E654" s="49"/>
      <c r="F654" s="49"/>
      <c r="G654" s="49"/>
      <c r="H654" s="49"/>
      <c r="I654" s="49"/>
    </row>
    <row r="655" spans="1:9" ht="15.75" x14ac:dyDescent="0.25">
      <c r="A655" s="49"/>
      <c r="B655" s="49"/>
      <c r="C655" s="49"/>
      <c r="D655" s="49"/>
      <c r="E655" s="49"/>
      <c r="F655" s="49"/>
      <c r="G655" s="49"/>
      <c r="H655" s="49"/>
      <c r="I655" s="49"/>
    </row>
    <row r="656" spans="1:9" ht="15.75" x14ac:dyDescent="0.25">
      <c r="A656" s="49"/>
      <c r="B656" s="49"/>
      <c r="C656" s="49"/>
      <c r="D656" s="49"/>
      <c r="E656" s="49"/>
      <c r="F656" s="49"/>
      <c r="G656" s="49"/>
      <c r="H656" s="49"/>
      <c r="I656" s="49"/>
    </row>
    <row r="657" spans="1:9" ht="15.75" x14ac:dyDescent="0.25">
      <c r="A657" s="49"/>
      <c r="B657" s="49"/>
      <c r="C657" s="49"/>
      <c r="D657" s="49"/>
      <c r="E657" s="49"/>
      <c r="F657" s="49"/>
      <c r="G657" s="49"/>
      <c r="H657" s="49"/>
      <c r="I657" s="49"/>
    </row>
    <row r="658" spans="1:9" ht="15.75" x14ac:dyDescent="0.25">
      <c r="A658" s="49"/>
      <c r="B658" s="49"/>
      <c r="C658" s="49"/>
      <c r="D658" s="49"/>
      <c r="E658" s="49"/>
      <c r="F658" s="49"/>
      <c r="G658" s="49"/>
      <c r="H658" s="49"/>
      <c r="I658" s="49"/>
    </row>
    <row r="659" spans="1:9" ht="15.75" x14ac:dyDescent="0.25">
      <c r="A659" s="49"/>
      <c r="B659" s="49"/>
      <c r="C659" s="49"/>
      <c r="D659" s="49"/>
      <c r="E659" s="49"/>
      <c r="F659" s="49"/>
      <c r="G659" s="49"/>
      <c r="H659" s="49"/>
      <c r="I659" s="49"/>
    </row>
    <row r="660" spans="1:9" ht="15.75" x14ac:dyDescent="0.25">
      <c r="A660" s="49"/>
      <c r="B660" s="49"/>
      <c r="C660" s="49"/>
      <c r="D660" s="49"/>
      <c r="E660" s="49"/>
      <c r="F660" s="49"/>
      <c r="G660" s="49"/>
      <c r="H660" s="49"/>
      <c r="I660" s="49"/>
    </row>
    <row r="661" spans="1:9" ht="15.75" x14ac:dyDescent="0.25">
      <c r="A661" s="49"/>
      <c r="B661" s="49"/>
      <c r="C661" s="49"/>
      <c r="D661" s="49"/>
      <c r="E661" s="49"/>
      <c r="F661" s="49"/>
      <c r="G661" s="49"/>
      <c r="H661" s="49"/>
      <c r="I661" s="49"/>
    </row>
    <row r="662" spans="1:9" ht="15.75" x14ac:dyDescent="0.25">
      <c r="A662" s="49"/>
      <c r="B662" s="49"/>
      <c r="C662" s="49"/>
      <c r="D662" s="49"/>
      <c r="E662" s="49"/>
      <c r="F662" s="49"/>
      <c r="G662" s="49"/>
      <c r="H662" s="49"/>
      <c r="I662" s="49"/>
    </row>
    <row r="663" spans="1:9" ht="15.75" x14ac:dyDescent="0.25">
      <c r="A663" s="49"/>
      <c r="B663" s="49"/>
      <c r="C663" s="49"/>
      <c r="D663" s="49"/>
      <c r="E663" s="49"/>
      <c r="F663" s="49"/>
      <c r="G663" s="49"/>
      <c r="H663" s="49"/>
      <c r="I663" s="49"/>
    </row>
    <row r="664" spans="1:9" ht="15.75" x14ac:dyDescent="0.25">
      <c r="A664" s="49"/>
      <c r="B664" s="49"/>
      <c r="C664" s="49"/>
      <c r="D664" s="49"/>
      <c r="E664" s="49"/>
      <c r="F664" s="49"/>
      <c r="G664" s="49"/>
      <c r="H664" s="49"/>
      <c r="I664" s="49"/>
    </row>
    <row r="665" spans="1:9" ht="15.75" x14ac:dyDescent="0.25">
      <c r="A665" s="49"/>
      <c r="B665" s="49"/>
      <c r="C665" s="49"/>
      <c r="D665" s="49"/>
      <c r="E665" s="49"/>
      <c r="F665" s="49"/>
      <c r="G665" s="49"/>
      <c r="H665" s="49"/>
      <c r="I665" s="49"/>
    </row>
    <row r="666" spans="1:9" ht="15.75" x14ac:dyDescent="0.25">
      <c r="A666" s="49"/>
      <c r="B666" s="49"/>
      <c r="C666" s="49"/>
      <c r="D666" s="49"/>
      <c r="E666" s="49"/>
      <c r="F666" s="49"/>
      <c r="G666" s="49"/>
      <c r="H666" s="49"/>
      <c r="I666" s="49"/>
    </row>
    <row r="667" spans="1:9" ht="15.75" x14ac:dyDescent="0.25">
      <c r="A667" s="49"/>
      <c r="B667" s="49"/>
      <c r="C667" s="49"/>
      <c r="D667" s="49"/>
      <c r="E667" s="49"/>
      <c r="F667" s="49"/>
      <c r="G667" s="49"/>
      <c r="H667" s="49"/>
      <c r="I667" s="49"/>
    </row>
    <row r="668" spans="1:9" ht="15.75" x14ac:dyDescent="0.25">
      <c r="A668" s="49"/>
      <c r="B668" s="49"/>
      <c r="C668" s="49"/>
      <c r="D668" s="49"/>
      <c r="E668" s="49"/>
      <c r="F668" s="49"/>
      <c r="G668" s="49"/>
      <c r="H668" s="49"/>
      <c r="I668" s="49"/>
    </row>
    <row r="669" spans="1:9" ht="15.75" x14ac:dyDescent="0.25">
      <c r="A669" s="49"/>
      <c r="B669" s="49"/>
      <c r="C669" s="49"/>
      <c r="D669" s="49"/>
      <c r="E669" s="49"/>
      <c r="F669" s="49"/>
      <c r="G669" s="49"/>
      <c r="H669" s="49"/>
      <c r="I669" s="49"/>
    </row>
    <row r="670" spans="1:9" ht="15.75" x14ac:dyDescent="0.25">
      <c r="A670" s="49"/>
      <c r="B670" s="49"/>
      <c r="C670" s="49"/>
      <c r="D670" s="49"/>
      <c r="E670" s="49"/>
      <c r="F670" s="49"/>
      <c r="G670" s="49"/>
      <c r="H670" s="49"/>
      <c r="I670" s="49"/>
    </row>
    <row r="671" spans="1:9" ht="15.75" x14ac:dyDescent="0.25">
      <c r="A671" s="49"/>
      <c r="B671" s="49"/>
      <c r="C671" s="49"/>
      <c r="D671" s="49"/>
      <c r="E671" s="49"/>
      <c r="F671" s="49"/>
      <c r="G671" s="49"/>
      <c r="H671" s="49"/>
      <c r="I671" s="49"/>
    </row>
    <row r="672" spans="1:9" ht="15.75" x14ac:dyDescent="0.25">
      <c r="A672" s="49"/>
      <c r="B672" s="49"/>
      <c r="C672" s="49"/>
      <c r="D672" s="49"/>
      <c r="E672" s="49"/>
      <c r="F672" s="49"/>
      <c r="G672" s="49"/>
      <c r="H672" s="49"/>
      <c r="I672" s="49"/>
    </row>
    <row r="673" spans="1:9" ht="15.75" x14ac:dyDescent="0.25">
      <c r="A673" s="49"/>
      <c r="B673" s="49"/>
      <c r="C673" s="49"/>
      <c r="D673" s="49"/>
      <c r="E673" s="49"/>
      <c r="F673" s="49"/>
      <c r="G673" s="49"/>
      <c r="H673" s="49"/>
      <c r="I673" s="49"/>
    </row>
    <row r="674" spans="1:9" ht="15.75" x14ac:dyDescent="0.25">
      <c r="A674" s="49"/>
      <c r="B674" s="49"/>
      <c r="C674" s="49"/>
      <c r="D674" s="49"/>
      <c r="E674" s="49"/>
      <c r="F674" s="49"/>
      <c r="G674" s="49"/>
      <c r="H674" s="49"/>
      <c r="I674" s="49"/>
    </row>
    <row r="675" spans="1:9" ht="15.75" x14ac:dyDescent="0.25">
      <c r="A675" s="49"/>
      <c r="B675" s="49"/>
      <c r="C675" s="49"/>
      <c r="D675" s="49"/>
      <c r="E675" s="49"/>
      <c r="F675" s="49"/>
      <c r="G675" s="49"/>
      <c r="H675" s="49"/>
      <c r="I675" s="49"/>
    </row>
    <row r="676" spans="1:9" ht="15.75" x14ac:dyDescent="0.25">
      <c r="A676" s="49"/>
      <c r="B676" s="49"/>
      <c r="C676" s="49"/>
      <c r="D676" s="49"/>
      <c r="E676" s="49"/>
      <c r="F676" s="49"/>
      <c r="G676" s="49"/>
      <c r="H676" s="49"/>
      <c r="I676" s="49"/>
    </row>
    <row r="677" spans="1:9" ht="15.75" x14ac:dyDescent="0.25">
      <c r="A677" s="49"/>
      <c r="B677" s="49"/>
      <c r="C677" s="49"/>
      <c r="D677" s="49"/>
      <c r="E677" s="49"/>
      <c r="F677" s="49"/>
      <c r="G677" s="49"/>
      <c r="H677" s="49"/>
      <c r="I677" s="49"/>
    </row>
    <row r="678" spans="1:9" ht="15.75" x14ac:dyDescent="0.25">
      <c r="A678" s="49"/>
      <c r="B678" s="49"/>
      <c r="C678" s="49"/>
      <c r="D678" s="49"/>
      <c r="E678" s="49"/>
      <c r="F678" s="49"/>
      <c r="G678" s="49"/>
      <c r="H678" s="49"/>
      <c r="I678" s="49"/>
    </row>
    <row r="679" spans="1:9" ht="15.75" x14ac:dyDescent="0.25">
      <c r="A679" s="49"/>
      <c r="B679" s="49"/>
      <c r="C679" s="49"/>
      <c r="D679" s="49"/>
      <c r="E679" s="49"/>
      <c r="F679" s="49"/>
      <c r="G679" s="49"/>
      <c r="H679" s="49"/>
      <c r="I679" s="49"/>
    </row>
    <row r="680" spans="1:9" ht="15.75" x14ac:dyDescent="0.25">
      <c r="A680" s="49"/>
      <c r="B680" s="49"/>
      <c r="C680" s="49"/>
      <c r="D680" s="49"/>
      <c r="E680" s="49"/>
      <c r="F680" s="49"/>
      <c r="G680" s="49"/>
      <c r="H680" s="49"/>
      <c r="I680" s="49"/>
    </row>
    <row r="681" spans="1:9" ht="15.75" x14ac:dyDescent="0.25">
      <c r="A681" s="49"/>
      <c r="B681" s="49"/>
      <c r="C681" s="49"/>
      <c r="D681" s="49"/>
      <c r="E681" s="49"/>
      <c r="F681" s="49"/>
      <c r="G681" s="49"/>
      <c r="H681" s="49"/>
      <c r="I681" s="49"/>
    </row>
    <row r="682" spans="1:9" ht="15.75" x14ac:dyDescent="0.25">
      <c r="A682" s="49"/>
      <c r="B682" s="49"/>
      <c r="C682" s="49"/>
      <c r="D682" s="49"/>
      <c r="E682" s="49"/>
      <c r="F682" s="49"/>
      <c r="G682" s="49"/>
      <c r="H682" s="49"/>
      <c r="I682" s="49"/>
    </row>
    <row r="683" spans="1:9" ht="15.75" x14ac:dyDescent="0.25">
      <c r="A683" s="49"/>
      <c r="B683" s="49"/>
      <c r="C683" s="49"/>
      <c r="D683" s="49"/>
      <c r="E683" s="49"/>
      <c r="F683" s="49"/>
      <c r="G683" s="49"/>
      <c r="H683" s="49"/>
      <c r="I683" s="49"/>
    </row>
    <row r="684" spans="1:9" ht="15.75" x14ac:dyDescent="0.25">
      <c r="A684" s="49"/>
      <c r="B684" s="49"/>
      <c r="C684" s="49"/>
      <c r="D684" s="49"/>
      <c r="E684" s="49"/>
      <c r="F684" s="49"/>
      <c r="G684" s="49"/>
      <c r="H684" s="49"/>
      <c r="I684" s="49"/>
    </row>
    <row r="685" spans="1:9" ht="15.75" x14ac:dyDescent="0.25">
      <c r="A685" s="49"/>
      <c r="B685" s="49"/>
      <c r="C685" s="49"/>
      <c r="D685" s="49"/>
      <c r="E685" s="49"/>
      <c r="F685" s="49"/>
      <c r="G685" s="49"/>
      <c r="H685" s="49"/>
      <c r="I685" s="49"/>
    </row>
    <row r="686" spans="1:9" ht="15.75" x14ac:dyDescent="0.25">
      <c r="A686" s="49"/>
      <c r="B686" s="49"/>
      <c r="C686" s="49"/>
      <c r="D686" s="49"/>
      <c r="E686" s="49"/>
      <c r="F686" s="49"/>
      <c r="G686" s="49"/>
      <c r="H686" s="49"/>
      <c r="I686" s="49"/>
    </row>
    <row r="687" spans="1:9" ht="15.75" x14ac:dyDescent="0.25">
      <c r="A687" s="49"/>
      <c r="B687" s="49"/>
      <c r="C687" s="49"/>
      <c r="D687" s="49"/>
      <c r="E687" s="49"/>
      <c r="F687" s="49"/>
      <c r="G687" s="49"/>
      <c r="H687" s="49"/>
      <c r="I687" s="49"/>
    </row>
    <row r="688" spans="1:9" ht="15.75" x14ac:dyDescent="0.25">
      <c r="A688" s="49"/>
      <c r="B688" s="49"/>
      <c r="C688" s="49"/>
      <c r="D688" s="49"/>
      <c r="E688" s="49"/>
      <c r="F688" s="49"/>
      <c r="G688" s="49"/>
      <c r="H688" s="49"/>
      <c r="I688" s="49"/>
    </row>
    <row r="689" spans="1:9" ht="15.75" x14ac:dyDescent="0.25">
      <c r="A689" s="49"/>
      <c r="B689" s="49"/>
      <c r="C689" s="49"/>
      <c r="D689" s="49"/>
      <c r="E689" s="49"/>
      <c r="F689" s="49"/>
      <c r="G689" s="49"/>
      <c r="H689" s="49"/>
      <c r="I689" s="49"/>
    </row>
    <row r="690" spans="1:9" ht="15.75" x14ac:dyDescent="0.25">
      <c r="A690" s="49"/>
      <c r="B690" s="49"/>
      <c r="C690" s="49"/>
      <c r="D690" s="49"/>
      <c r="E690" s="49"/>
      <c r="F690" s="49"/>
      <c r="G690" s="49"/>
      <c r="H690" s="49"/>
      <c r="I690" s="49"/>
    </row>
    <row r="691" spans="1:9" ht="15.75" x14ac:dyDescent="0.25">
      <c r="A691" s="49"/>
      <c r="B691" s="49"/>
      <c r="C691" s="49"/>
      <c r="D691" s="49"/>
      <c r="E691" s="49"/>
      <c r="F691" s="49"/>
      <c r="G691" s="49"/>
      <c r="H691" s="49"/>
      <c r="I691" s="49"/>
    </row>
    <row r="692" spans="1:9" ht="15.75" x14ac:dyDescent="0.25">
      <c r="A692" s="49"/>
      <c r="B692" s="49"/>
      <c r="C692" s="49"/>
      <c r="D692" s="49"/>
      <c r="E692" s="49"/>
      <c r="F692" s="49"/>
      <c r="G692" s="49"/>
      <c r="H692" s="49"/>
      <c r="I692" s="49"/>
    </row>
    <row r="693" spans="1:9" ht="15.75" x14ac:dyDescent="0.25">
      <c r="A693" s="49"/>
      <c r="B693" s="49"/>
      <c r="C693" s="49"/>
      <c r="D693" s="49"/>
      <c r="E693" s="49"/>
      <c r="F693" s="49"/>
      <c r="G693" s="49"/>
      <c r="H693" s="49"/>
      <c r="I693" s="49"/>
    </row>
    <row r="694" spans="1:9" ht="15.75" x14ac:dyDescent="0.25">
      <c r="A694" s="49"/>
      <c r="B694" s="49"/>
      <c r="C694" s="49"/>
      <c r="D694" s="49"/>
      <c r="E694" s="49"/>
      <c r="F694" s="49"/>
      <c r="G694" s="49"/>
      <c r="H694" s="49"/>
      <c r="I694" s="49"/>
    </row>
    <row r="695" spans="1:9" ht="15.75" x14ac:dyDescent="0.25">
      <c r="A695" s="49"/>
      <c r="B695" s="49"/>
      <c r="C695" s="49"/>
      <c r="D695" s="49"/>
      <c r="E695" s="49"/>
      <c r="F695" s="49"/>
      <c r="G695" s="49"/>
      <c r="H695" s="49"/>
      <c r="I695" s="49"/>
    </row>
    <row r="696" spans="1:9" ht="15.75" x14ac:dyDescent="0.25">
      <c r="A696" s="49"/>
      <c r="B696" s="49"/>
      <c r="C696" s="49"/>
      <c r="D696" s="49"/>
      <c r="E696" s="49"/>
      <c r="F696" s="49"/>
      <c r="G696" s="49"/>
      <c r="H696" s="49"/>
      <c r="I696" s="49"/>
    </row>
    <row r="697" spans="1:9" ht="15.75" x14ac:dyDescent="0.25">
      <c r="A697" s="49"/>
      <c r="B697" s="49"/>
      <c r="C697" s="49"/>
      <c r="D697" s="49"/>
      <c r="E697" s="49"/>
      <c r="F697" s="49"/>
      <c r="G697" s="49"/>
      <c r="H697" s="49"/>
      <c r="I697" s="49"/>
    </row>
    <row r="698" spans="1:9" ht="15.75" x14ac:dyDescent="0.25">
      <c r="A698" s="49"/>
      <c r="B698" s="49"/>
      <c r="C698" s="49"/>
      <c r="D698" s="49"/>
      <c r="E698" s="49"/>
      <c r="F698" s="49"/>
      <c r="G698" s="49"/>
      <c r="H698" s="49"/>
      <c r="I698" s="49"/>
    </row>
    <row r="699" spans="1:9" ht="15.75" x14ac:dyDescent="0.25">
      <c r="A699" s="49"/>
      <c r="B699" s="49"/>
      <c r="C699" s="49"/>
      <c r="D699" s="49"/>
      <c r="E699" s="49"/>
      <c r="F699" s="49"/>
      <c r="G699" s="49"/>
      <c r="H699" s="49"/>
      <c r="I699" s="49"/>
    </row>
    <row r="700" spans="1:9" ht="15.75" x14ac:dyDescent="0.25">
      <c r="A700" s="49"/>
      <c r="B700" s="49"/>
      <c r="C700" s="49"/>
      <c r="D700" s="49"/>
      <c r="E700" s="49"/>
      <c r="F700" s="49"/>
      <c r="G700" s="49"/>
      <c r="H700" s="49"/>
      <c r="I700" s="49"/>
    </row>
    <row r="701" spans="1:9" ht="15.75" x14ac:dyDescent="0.25">
      <c r="A701" s="49"/>
      <c r="B701" s="49"/>
      <c r="C701" s="49"/>
      <c r="D701" s="49"/>
      <c r="E701" s="49"/>
      <c r="F701" s="49"/>
      <c r="G701" s="49"/>
      <c r="H701" s="49"/>
      <c r="I701" s="49"/>
    </row>
    <row r="702" spans="1:9" ht="15.75" x14ac:dyDescent="0.25">
      <c r="A702" s="49"/>
      <c r="B702" s="49"/>
      <c r="C702" s="49"/>
      <c r="D702" s="49"/>
      <c r="E702" s="49"/>
      <c r="F702" s="49"/>
      <c r="G702" s="49"/>
      <c r="H702" s="49"/>
      <c r="I702" s="49"/>
    </row>
    <row r="703" spans="1:9" ht="15.75" x14ac:dyDescent="0.25">
      <c r="A703" s="49"/>
      <c r="B703" s="49"/>
      <c r="C703" s="49"/>
      <c r="D703" s="49"/>
      <c r="E703" s="49"/>
      <c r="F703" s="49"/>
      <c r="G703" s="49"/>
      <c r="H703" s="49"/>
      <c r="I703" s="49"/>
    </row>
    <row r="704" spans="1:9" ht="15.75" x14ac:dyDescent="0.25">
      <c r="A704" s="49"/>
      <c r="B704" s="49"/>
      <c r="C704" s="49"/>
      <c r="D704" s="49"/>
      <c r="E704" s="49"/>
      <c r="F704" s="49"/>
      <c r="G704" s="49"/>
      <c r="H704" s="49"/>
      <c r="I704" s="49"/>
    </row>
    <row r="705" spans="1:9" ht="15.75" x14ac:dyDescent="0.25">
      <c r="A705" s="49"/>
      <c r="B705" s="49"/>
      <c r="C705" s="49"/>
      <c r="D705" s="49"/>
      <c r="E705" s="49"/>
      <c r="F705" s="49"/>
      <c r="G705" s="49"/>
      <c r="H705" s="49"/>
      <c r="I705" s="49"/>
    </row>
    <row r="706" spans="1:9" ht="15.75" x14ac:dyDescent="0.25">
      <c r="A706" s="49"/>
      <c r="B706" s="49"/>
      <c r="C706" s="49"/>
      <c r="D706" s="49"/>
      <c r="E706" s="49"/>
      <c r="F706" s="49"/>
      <c r="G706" s="49"/>
      <c r="H706" s="49"/>
      <c r="I706" s="49"/>
    </row>
    <row r="707" spans="1:9" ht="15.75" x14ac:dyDescent="0.25">
      <c r="A707" s="49"/>
      <c r="B707" s="49"/>
      <c r="C707" s="49"/>
      <c r="D707" s="49"/>
      <c r="E707" s="49"/>
      <c r="F707" s="49"/>
      <c r="G707" s="49"/>
      <c r="H707" s="49"/>
      <c r="I707" s="49"/>
    </row>
    <row r="708" spans="1:9" ht="15.75" x14ac:dyDescent="0.25">
      <c r="A708" s="49"/>
      <c r="B708" s="49"/>
      <c r="C708" s="49"/>
      <c r="D708" s="49"/>
      <c r="E708" s="49"/>
      <c r="F708" s="49"/>
      <c r="G708" s="49"/>
      <c r="H708" s="49"/>
      <c r="I708" s="49"/>
    </row>
    <row r="709" spans="1:9" ht="15.75" x14ac:dyDescent="0.25">
      <c r="A709" s="49"/>
      <c r="B709" s="49"/>
      <c r="C709" s="49"/>
      <c r="D709" s="49"/>
      <c r="E709" s="49"/>
      <c r="F709" s="49"/>
      <c r="G709" s="49"/>
      <c r="H709" s="49"/>
      <c r="I709" s="49"/>
    </row>
    <row r="710" spans="1:9" ht="15.75" x14ac:dyDescent="0.25">
      <c r="A710" s="49"/>
      <c r="B710" s="49"/>
      <c r="C710" s="49"/>
      <c r="D710" s="49"/>
      <c r="E710" s="49"/>
      <c r="F710" s="49"/>
      <c r="G710" s="49"/>
      <c r="H710" s="49"/>
      <c r="I710" s="49"/>
    </row>
    <row r="711" spans="1:9" ht="15.75" x14ac:dyDescent="0.25">
      <c r="A711" s="49"/>
      <c r="B711" s="49"/>
      <c r="C711" s="49"/>
      <c r="D711" s="49"/>
      <c r="E711" s="49"/>
      <c r="F711" s="49"/>
      <c r="G711" s="49"/>
      <c r="H711" s="49"/>
      <c r="I711" s="49"/>
    </row>
    <row r="712" spans="1:9" ht="15.75" x14ac:dyDescent="0.25">
      <c r="A712" s="49"/>
      <c r="B712" s="49"/>
      <c r="C712" s="49"/>
      <c r="D712" s="49"/>
      <c r="E712" s="49"/>
      <c r="F712" s="49"/>
      <c r="G712" s="49"/>
      <c r="H712" s="49"/>
      <c r="I712" s="49"/>
    </row>
    <row r="713" spans="1:9" ht="15.75" x14ac:dyDescent="0.25">
      <c r="A713" s="49"/>
      <c r="B713" s="49"/>
      <c r="C713" s="49"/>
      <c r="D713" s="49"/>
      <c r="E713" s="49"/>
      <c r="F713" s="49"/>
      <c r="G713" s="49"/>
      <c r="H713" s="49"/>
      <c r="I713" s="49"/>
    </row>
    <row r="714" spans="1:9" ht="15.75" x14ac:dyDescent="0.25">
      <c r="A714" s="49"/>
      <c r="B714" s="49"/>
      <c r="C714" s="49"/>
      <c r="D714" s="49"/>
      <c r="E714" s="49"/>
      <c r="F714" s="49"/>
      <c r="G714" s="49"/>
      <c r="H714" s="49"/>
      <c r="I714" s="49"/>
    </row>
    <row r="715" spans="1:9" ht="15.75" x14ac:dyDescent="0.25">
      <c r="A715" s="49"/>
      <c r="B715" s="49"/>
      <c r="C715" s="49"/>
      <c r="D715" s="49"/>
      <c r="E715" s="49"/>
      <c r="F715" s="49"/>
      <c r="G715" s="49"/>
      <c r="H715" s="49"/>
      <c r="I715" s="49"/>
    </row>
    <row r="716" spans="1:9" ht="15.75" x14ac:dyDescent="0.25">
      <c r="A716" s="49"/>
      <c r="B716" s="49"/>
      <c r="C716" s="49"/>
      <c r="D716" s="49"/>
      <c r="E716" s="49"/>
      <c r="F716" s="49"/>
      <c r="G716" s="49"/>
      <c r="H716" s="49"/>
      <c r="I716" s="49"/>
    </row>
    <row r="717" spans="1:9" ht="15.75" x14ac:dyDescent="0.25">
      <c r="A717" s="49"/>
      <c r="B717" s="49"/>
      <c r="C717" s="49"/>
      <c r="D717" s="49"/>
      <c r="E717" s="49"/>
      <c r="F717" s="49"/>
      <c r="G717" s="49"/>
      <c r="H717" s="49"/>
      <c r="I717" s="49"/>
    </row>
    <row r="718" spans="1:9" ht="15.75" x14ac:dyDescent="0.25">
      <c r="A718" s="49"/>
      <c r="B718" s="49"/>
      <c r="C718" s="49"/>
      <c r="D718" s="49"/>
      <c r="E718" s="49"/>
      <c r="F718" s="49"/>
      <c r="G718" s="49"/>
      <c r="H718" s="49"/>
      <c r="I718" s="49"/>
    </row>
    <row r="719" spans="1:9" ht="15.75" x14ac:dyDescent="0.25">
      <c r="A719" s="49"/>
      <c r="B719" s="49"/>
      <c r="C719" s="49"/>
      <c r="D719" s="49"/>
      <c r="E719" s="49"/>
      <c r="F719" s="49"/>
      <c r="G719" s="49"/>
      <c r="H719" s="49"/>
      <c r="I719" s="49"/>
    </row>
    <row r="720" spans="1:9" ht="15.75" x14ac:dyDescent="0.25">
      <c r="A720" s="49"/>
      <c r="B720" s="49"/>
      <c r="C720" s="49"/>
      <c r="D720" s="49"/>
      <c r="E720" s="49"/>
      <c r="F720" s="49"/>
      <c r="G720" s="49"/>
      <c r="H720" s="49"/>
      <c r="I720" s="49"/>
    </row>
    <row r="721" spans="1:9" ht="15.75" x14ac:dyDescent="0.25">
      <c r="A721" s="49"/>
      <c r="B721" s="49"/>
      <c r="C721" s="49"/>
      <c r="D721" s="49"/>
      <c r="E721" s="49"/>
      <c r="F721" s="49"/>
      <c r="G721" s="49"/>
      <c r="H721" s="49"/>
      <c r="I721" s="49"/>
    </row>
    <row r="722" spans="1:9" ht="15.75" x14ac:dyDescent="0.25">
      <c r="A722" s="49"/>
      <c r="B722" s="49"/>
      <c r="C722" s="49"/>
      <c r="D722" s="49"/>
      <c r="E722" s="49"/>
      <c r="F722" s="49"/>
      <c r="G722" s="49"/>
      <c r="H722" s="49"/>
      <c r="I722" s="49"/>
    </row>
    <row r="723" spans="1:9" ht="15.75" x14ac:dyDescent="0.25">
      <c r="A723" s="49"/>
      <c r="B723" s="49"/>
      <c r="C723" s="49"/>
      <c r="D723" s="49"/>
      <c r="E723" s="49"/>
      <c r="F723" s="49"/>
      <c r="G723" s="49"/>
      <c r="H723" s="49"/>
      <c r="I723" s="49"/>
    </row>
    <row r="724" spans="1:9" ht="15.75" x14ac:dyDescent="0.25">
      <c r="A724" s="49"/>
      <c r="B724" s="49"/>
      <c r="C724" s="49"/>
      <c r="D724" s="49"/>
      <c r="E724" s="49"/>
      <c r="F724" s="49"/>
      <c r="G724" s="49"/>
      <c r="H724" s="49"/>
      <c r="I724" s="49"/>
    </row>
    <row r="725" spans="1:9" ht="15.75" x14ac:dyDescent="0.25">
      <c r="A725" s="49"/>
      <c r="B725" s="49"/>
      <c r="C725" s="49"/>
      <c r="D725" s="49"/>
      <c r="E725" s="49"/>
      <c r="F725" s="49"/>
      <c r="G725" s="49"/>
      <c r="H725" s="49"/>
      <c r="I725" s="49"/>
    </row>
    <row r="726" spans="1:9" ht="15.75" x14ac:dyDescent="0.25">
      <c r="A726" s="49"/>
      <c r="B726" s="49"/>
      <c r="C726" s="49"/>
      <c r="D726" s="49"/>
      <c r="E726" s="49"/>
      <c r="F726" s="49"/>
      <c r="G726" s="49"/>
      <c r="H726" s="49"/>
      <c r="I726" s="49"/>
    </row>
    <row r="727" spans="1:9" ht="15.75" x14ac:dyDescent="0.25">
      <c r="A727" s="49"/>
      <c r="B727" s="49"/>
      <c r="C727" s="49"/>
      <c r="D727" s="49"/>
      <c r="E727" s="49"/>
      <c r="F727" s="49"/>
      <c r="G727" s="49"/>
      <c r="H727" s="49"/>
      <c r="I727" s="49"/>
    </row>
    <row r="728" spans="1:9" ht="15.75" x14ac:dyDescent="0.25">
      <c r="A728" s="49"/>
      <c r="B728" s="49"/>
      <c r="C728" s="49"/>
      <c r="D728" s="49"/>
      <c r="E728" s="49"/>
      <c r="F728" s="49"/>
      <c r="G728" s="49"/>
      <c r="H728" s="49"/>
      <c r="I728" s="49"/>
    </row>
    <row r="729" spans="1:9" ht="15.75" x14ac:dyDescent="0.25">
      <c r="A729" s="49"/>
      <c r="B729" s="49"/>
      <c r="C729" s="49"/>
      <c r="D729" s="49"/>
      <c r="E729" s="49"/>
      <c r="F729" s="49"/>
      <c r="G729" s="49"/>
      <c r="H729" s="49"/>
      <c r="I729" s="49"/>
    </row>
    <row r="730" spans="1:9" ht="15.75" x14ac:dyDescent="0.25">
      <c r="A730" s="49"/>
      <c r="B730" s="49"/>
      <c r="C730" s="49"/>
      <c r="D730" s="49"/>
      <c r="E730" s="49"/>
      <c r="F730" s="49"/>
      <c r="G730" s="49"/>
      <c r="H730" s="49"/>
      <c r="I730" s="49"/>
    </row>
    <row r="731" spans="1:9" ht="15.75" x14ac:dyDescent="0.25">
      <c r="A731" s="49"/>
      <c r="B731" s="49"/>
      <c r="C731" s="49"/>
      <c r="D731" s="49"/>
      <c r="E731" s="49"/>
      <c r="F731" s="49"/>
      <c r="G731" s="49"/>
      <c r="H731" s="49"/>
      <c r="I731" s="49"/>
    </row>
    <row r="732" spans="1:9" ht="15.75" x14ac:dyDescent="0.25">
      <c r="A732" s="49"/>
      <c r="B732" s="49"/>
      <c r="C732" s="49"/>
      <c r="D732" s="49"/>
      <c r="E732" s="49"/>
      <c r="F732" s="49"/>
      <c r="G732" s="49"/>
      <c r="H732" s="49"/>
      <c r="I732" s="49"/>
    </row>
    <row r="733" spans="1:9" ht="15.75" x14ac:dyDescent="0.25">
      <c r="A733" s="49"/>
      <c r="B733" s="49"/>
      <c r="C733" s="49"/>
      <c r="D733" s="49"/>
      <c r="E733" s="49"/>
      <c r="F733" s="49"/>
      <c r="G733" s="49"/>
      <c r="H733" s="49"/>
      <c r="I733" s="49"/>
    </row>
    <row r="734" spans="1:9" ht="15.75" x14ac:dyDescent="0.25">
      <c r="A734" s="49"/>
      <c r="B734" s="49"/>
      <c r="C734" s="49"/>
      <c r="D734" s="49"/>
      <c r="E734" s="49"/>
      <c r="F734" s="49"/>
      <c r="G734" s="49"/>
      <c r="H734" s="49"/>
      <c r="I734" s="49"/>
    </row>
    <row r="735" spans="1:9" ht="15.75" x14ac:dyDescent="0.25">
      <c r="A735" s="49"/>
      <c r="B735" s="49"/>
      <c r="C735" s="49"/>
      <c r="D735" s="49"/>
      <c r="E735" s="49"/>
      <c r="F735" s="49"/>
      <c r="G735" s="49"/>
      <c r="H735" s="49"/>
      <c r="I735" s="49"/>
    </row>
    <row r="736" spans="1:9" ht="15.75" x14ac:dyDescent="0.25">
      <c r="A736" s="49"/>
      <c r="B736" s="49"/>
      <c r="C736" s="49"/>
      <c r="D736" s="49"/>
      <c r="E736" s="49"/>
      <c r="F736" s="49"/>
      <c r="G736" s="49"/>
      <c r="H736" s="49"/>
      <c r="I736" s="49"/>
    </row>
    <row r="737" spans="1:9" ht="15.75" x14ac:dyDescent="0.25">
      <c r="A737" s="49"/>
      <c r="B737" s="49"/>
      <c r="C737" s="49"/>
      <c r="D737" s="49"/>
      <c r="E737" s="49"/>
      <c r="F737" s="49"/>
      <c r="G737" s="49"/>
      <c r="H737" s="49"/>
      <c r="I737" s="49"/>
    </row>
    <row r="738" spans="1:9" ht="15.75" x14ac:dyDescent="0.25">
      <c r="A738" s="49"/>
      <c r="B738" s="49"/>
      <c r="C738" s="49"/>
      <c r="D738" s="49"/>
      <c r="E738" s="49"/>
      <c r="F738" s="49"/>
      <c r="G738" s="49"/>
      <c r="H738" s="49"/>
      <c r="I738" s="49"/>
    </row>
    <row r="739" spans="1:9" ht="15.75" x14ac:dyDescent="0.25">
      <c r="A739" s="49"/>
      <c r="B739" s="49"/>
      <c r="C739" s="49"/>
      <c r="D739" s="49"/>
      <c r="E739" s="49"/>
      <c r="F739" s="49"/>
      <c r="G739" s="49"/>
      <c r="H739" s="49"/>
      <c r="I739" s="49"/>
    </row>
    <row r="740" spans="1:9" ht="15.75" x14ac:dyDescent="0.25">
      <c r="A740" s="49"/>
      <c r="B740" s="49"/>
      <c r="C740" s="49"/>
      <c r="D740" s="49"/>
      <c r="E740" s="49"/>
      <c r="F740" s="49"/>
      <c r="G740" s="49"/>
      <c r="H740" s="49"/>
      <c r="I740" s="49"/>
    </row>
    <row r="741" spans="1:9" ht="15.75" x14ac:dyDescent="0.25">
      <c r="A741" s="49"/>
      <c r="B741" s="49"/>
      <c r="C741" s="49"/>
      <c r="D741" s="49"/>
      <c r="E741" s="49"/>
      <c r="F741" s="49"/>
      <c r="G741" s="49"/>
      <c r="H741" s="49"/>
      <c r="I741" s="49"/>
    </row>
    <row r="742" spans="1:9" ht="15.75" x14ac:dyDescent="0.25">
      <c r="A742" s="49"/>
      <c r="B742" s="49"/>
      <c r="C742" s="49"/>
      <c r="D742" s="49"/>
      <c r="E742" s="49"/>
      <c r="F742" s="49"/>
      <c r="G742" s="49"/>
      <c r="H742" s="49"/>
      <c r="I742" s="49"/>
    </row>
    <row r="743" spans="1:9" ht="15.75" x14ac:dyDescent="0.25">
      <c r="A743" s="49"/>
      <c r="B743" s="49"/>
      <c r="C743" s="49"/>
      <c r="D743" s="49"/>
      <c r="E743" s="49"/>
      <c r="F743" s="49"/>
      <c r="G743" s="49"/>
      <c r="H743" s="49"/>
      <c r="I743" s="49"/>
    </row>
    <row r="744" spans="1:9" ht="15.75" x14ac:dyDescent="0.25">
      <c r="A744" s="49"/>
      <c r="B744" s="49"/>
      <c r="C744" s="49"/>
      <c r="D744" s="49"/>
      <c r="E744" s="49"/>
      <c r="F744" s="49"/>
      <c r="G744" s="49"/>
      <c r="H744" s="49"/>
      <c r="I744" s="49"/>
    </row>
    <row r="745" spans="1:9" ht="15.75" x14ac:dyDescent="0.25">
      <c r="A745" s="49"/>
      <c r="B745" s="49"/>
      <c r="C745" s="49"/>
      <c r="D745" s="49"/>
      <c r="E745" s="49"/>
      <c r="F745" s="49"/>
      <c r="G745" s="49"/>
      <c r="H745" s="49"/>
      <c r="I745" s="49"/>
    </row>
    <row r="746" spans="1:9" ht="15.75" x14ac:dyDescent="0.25">
      <c r="A746" s="49"/>
      <c r="B746" s="49"/>
      <c r="C746" s="49"/>
      <c r="D746" s="49"/>
      <c r="E746" s="49"/>
      <c r="F746" s="49"/>
      <c r="G746" s="49"/>
      <c r="H746" s="49"/>
      <c r="I746" s="49"/>
    </row>
    <row r="747" spans="1:9" ht="15.75" x14ac:dyDescent="0.25">
      <c r="A747" s="49"/>
      <c r="B747" s="49"/>
      <c r="C747" s="49"/>
      <c r="D747" s="49"/>
      <c r="E747" s="49"/>
      <c r="F747" s="49"/>
      <c r="G747" s="49"/>
      <c r="H747" s="49"/>
      <c r="I747" s="49"/>
    </row>
    <row r="748" spans="1:9" ht="15.75" x14ac:dyDescent="0.25">
      <c r="A748" s="49"/>
      <c r="B748" s="49"/>
      <c r="C748" s="49"/>
      <c r="D748" s="49"/>
      <c r="E748" s="49"/>
      <c r="F748" s="49"/>
      <c r="G748" s="49"/>
      <c r="H748" s="49"/>
      <c r="I748" s="49"/>
    </row>
    <row r="749" spans="1:9" ht="15.75" x14ac:dyDescent="0.25">
      <c r="A749" s="49"/>
      <c r="B749" s="49"/>
      <c r="C749" s="49"/>
      <c r="D749" s="49"/>
      <c r="E749" s="49"/>
      <c r="F749" s="49"/>
      <c r="G749" s="49"/>
      <c r="H749" s="49"/>
      <c r="I749" s="49"/>
    </row>
    <row r="750" spans="1:9" ht="15.75" x14ac:dyDescent="0.25">
      <c r="A750" s="49"/>
      <c r="B750" s="49"/>
      <c r="C750" s="49"/>
      <c r="D750" s="49"/>
      <c r="E750" s="49"/>
      <c r="F750" s="49"/>
      <c r="G750" s="49"/>
      <c r="H750" s="49"/>
      <c r="I750" s="49"/>
    </row>
    <row r="751" spans="1:9" ht="15.75" x14ac:dyDescent="0.25">
      <c r="A751" s="49"/>
      <c r="B751" s="49"/>
      <c r="C751" s="49"/>
      <c r="D751" s="49"/>
      <c r="E751" s="49"/>
      <c r="F751" s="49"/>
      <c r="G751" s="49"/>
      <c r="H751" s="49"/>
      <c r="I751" s="49"/>
    </row>
    <row r="752" spans="1:9" ht="15.75" x14ac:dyDescent="0.25">
      <c r="A752" s="49"/>
      <c r="B752" s="49"/>
      <c r="C752" s="49"/>
      <c r="D752" s="49"/>
      <c r="E752" s="49"/>
      <c r="F752" s="49"/>
      <c r="G752" s="49"/>
      <c r="H752" s="49"/>
      <c r="I752" s="49"/>
    </row>
    <row r="753" spans="1:9" ht="15.75" x14ac:dyDescent="0.25">
      <c r="A753" s="49"/>
      <c r="B753" s="49"/>
      <c r="C753" s="49"/>
      <c r="D753" s="49"/>
      <c r="E753" s="49"/>
      <c r="F753" s="49"/>
      <c r="G753" s="49"/>
      <c r="H753" s="49"/>
      <c r="I753" s="49"/>
    </row>
    <row r="754" spans="1:9" ht="15.75" x14ac:dyDescent="0.25">
      <c r="A754" s="49"/>
      <c r="B754" s="49"/>
      <c r="C754" s="49"/>
      <c r="D754" s="49"/>
      <c r="E754" s="49"/>
      <c r="F754" s="49"/>
      <c r="G754" s="49"/>
      <c r="H754" s="49"/>
      <c r="I754" s="49"/>
    </row>
    <row r="755" spans="1:9" ht="15.75" x14ac:dyDescent="0.25">
      <c r="A755" s="49"/>
      <c r="B755" s="49"/>
      <c r="C755" s="49"/>
      <c r="D755" s="49"/>
      <c r="E755" s="49"/>
      <c r="F755" s="49"/>
      <c r="G755" s="49"/>
      <c r="H755" s="49"/>
      <c r="I755" s="49"/>
    </row>
    <row r="756" spans="1:9" ht="15.75" x14ac:dyDescent="0.25">
      <c r="A756" s="49"/>
      <c r="B756" s="49"/>
      <c r="C756" s="49"/>
      <c r="D756" s="49"/>
      <c r="E756" s="49"/>
      <c r="F756" s="49"/>
      <c r="G756" s="49"/>
      <c r="H756" s="49"/>
      <c r="I756" s="49"/>
    </row>
    <row r="757" spans="1:9" ht="15.75" x14ac:dyDescent="0.25">
      <c r="A757" s="49"/>
      <c r="B757" s="49"/>
      <c r="C757" s="49"/>
      <c r="D757" s="49"/>
      <c r="E757" s="49"/>
      <c r="F757" s="49"/>
      <c r="G757" s="49"/>
      <c r="H757" s="49"/>
      <c r="I757" s="49"/>
    </row>
    <row r="758" spans="1:9" ht="15.75" x14ac:dyDescent="0.25">
      <c r="A758" s="49"/>
      <c r="B758" s="49"/>
      <c r="C758" s="49"/>
      <c r="D758" s="49"/>
      <c r="E758" s="49"/>
      <c r="F758" s="49"/>
      <c r="G758" s="49"/>
      <c r="H758" s="49"/>
      <c r="I758" s="49"/>
    </row>
    <row r="759" spans="1:9" ht="15.75" x14ac:dyDescent="0.25">
      <c r="A759" s="49"/>
      <c r="B759" s="49"/>
      <c r="C759" s="49"/>
      <c r="D759" s="49"/>
      <c r="E759" s="49"/>
      <c r="F759" s="49"/>
      <c r="G759" s="49"/>
      <c r="H759" s="49"/>
      <c r="I759" s="49"/>
    </row>
    <row r="760" spans="1:9" ht="15.75" x14ac:dyDescent="0.25">
      <c r="A760" s="49"/>
      <c r="B760" s="49"/>
      <c r="C760" s="49"/>
      <c r="D760" s="49"/>
      <c r="E760" s="49"/>
      <c r="F760" s="49"/>
      <c r="G760" s="49"/>
      <c r="H760" s="49"/>
      <c r="I760" s="49"/>
    </row>
    <row r="761" spans="1:9" ht="15.75" x14ac:dyDescent="0.25">
      <c r="A761" s="49"/>
      <c r="B761" s="49"/>
      <c r="C761" s="49"/>
      <c r="D761" s="49"/>
      <c r="E761" s="49"/>
      <c r="F761" s="49"/>
      <c r="G761" s="49"/>
      <c r="H761" s="49"/>
      <c r="I761" s="49"/>
    </row>
    <row r="762" spans="1:9" ht="15.75" x14ac:dyDescent="0.25">
      <c r="A762" s="49"/>
      <c r="B762" s="49"/>
      <c r="C762" s="49"/>
      <c r="D762" s="49"/>
      <c r="E762" s="49"/>
      <c r="F762" s="49"/>
      <c r="G762" s="49"/>
      <c r="H762" s="49"/>
      <c r="I762" s="49"/>
    </row>
    <row r="763" spans="1:9" ht="15.75" x14ac:dyDescent="0.25">
      <c r="A763" s="49"/>
      <c r="B763" s="49"/>
      <c r="C763" s="49"/>
      <c r="D763" s="49"/>
      <c r="E763" s="49"/>
      <c r="F763" s="49"/>
      <c r="G763" s="49"/>
      <c r="H763" s="49"/>
      <c r="I763" s="49"/>
    </row>
    <row r="764" spans="1:9" ht="15.75" x14ac:dyDescent="0.25">
      <c r="A764" s="49"/>
      <c r="B764" s="49"/>
      <c r="C764" s="49"/>
      <c r="D764" s="49"/>
      <c r="E764" s="49"/>
      <c r="F764" s="49"/>
      <c r="G764" s="49"/>
      <c r="H764" s="49"/>
      <c r="I764" s="49"/>
    </row>
    <row r="765" spans="1:9" ht="15.75" x14ac:dyDescent="0.25">
      <c r="A765" s="49"/>
      <c r="B765" s="49"/>
      <c r="C765" s="49"/>
      <c r="D765" s="49"/>
      <c r="E765" s="49"/>
      <c r="F765" s="49"/>
      <c r="G765" s="49"/>
      <c r="H765" s="49"/>
      <c r="I765" s="49"/>
    </row>
    <row r="766" spans="1:9" ht="15.75" x14ac:dyDescent="0.25">
      <c r="A766" s="49"/>
      <c r="B766" s="49"/>
      <c r="C766" s="49"/>
      <c r="D766" s="49"/>
      <c r="E766" s="49"/>
      <c r="F766" s="49"/>
      <c r="G766" s="49"/>
      <c r="H766" s="49"/>
      <c r="I766" s="49"/>
    </row>
    <row r="767" spans="1:9" ht="15.75" x14ac:dyDescent="0.25">
      <c r="A767" s="49"/>
      <c r="B767" s="49"/>
      <c r="C767" s="49"/>
      <c r="D767" s="49"/>
      <c r="E767" s="49"/>
      <c r="F767" s="49"/>
      <c r="G767" s="49"/>
      <c r="H767" s="49"/>
      <c r="I767" s="49"/>
    </row>
    <row r="768" spans="1:9" ht="15.75" x14ac:dyDescent="0.25">
      <c r="A768" s="49"/>
      <c r="B768" s="49"/>
      <c r="C768" s="49"/>
      <c r="D768" s="49"/>
      <c r="E768" s="49"/>
      <c r="F768" s="49"/>
      <c r="G768" s="49"/>
      <c r="H768" s="49"/>
      <c r="I768" s="49"/>
    </row>
    <row r="769" spans="1:9" ht="15.75" x14ac:dyDescent="0.25">
      <c r="A769" s="49"/>
      <c r="B769" s="49"/>
      <c r="C769" s="49"/>
      <c r="D769" s="49"/>
      <c r="E769" s="49"/>
      <c r="F769" s="49"/>
      <c r="G769" s="49"/>
      <c r="H769" s="49"/>
      <c r="I769" s="49"/>
    </row>
    <row r="770" spans="1:9" ht="15.75" x14ac:dyDescent="0.25">
      <c r="A770" s="49"/>
      <c r="B770" s="49"/>
      <c r="C770" s="49"/>
      <c r="D770" s="49"/>
      <c r="E770" s="49"/>
      <c r="F770" s="49"/>
      <c r="G770" s="49"/>
      <c r="H770" s="49"/>
      <c r="I770" s="49"/>
    </row>
    <row r="771" spans="1:9" ht="15.75" x14ac:dyDescent="0.25">
      <c r="A771" s="49"/>
      <c r="B771" s="49"/>
      <c r="C771" s="49"/>
      <c r="D771" s="49"/>
      <c r="E771" s="49"/>
      <c r="F771" s="49"/>
      <c r="G771" s="49"/>
      <c r="H771" s="49"/>
      <c r="I771" s="49"/>
    </row>
    <row r="772" spans="1:9" ht="15.75" x14ac:dyDescent="0.25">
      <c r="A772" s="49"/>
      <c r="B772" s="49"/>
      <c r="C772" s="49"/>
      <c r="D772" s="49"/>
      <c r="E772" s="49"/>
      <c r="F772" s="49"/>
      <c r="G772" s="49"/>
      <c r="H772" s="49"/>
      <c r="I772" s="49"/>
    </row>
    <row r="773" spans="1:9" ht="15.75" x14ac:dyDescent="0.25">
      <c r="A773" s="49"/>
      <c r="B773" s="49"/>
      <c r="C773" s="49"/>
      <c r="D773" s="49"/>
      <c r="E773" s="49"/>
      <c r="F773" s="49"/>
      <c r="G773" s="49"/>
      <c r="H773" s="49"/>
      <c r="I773" s="49"/>
    </row>
    <row r="774" spans="1:9" ht="15.75" x14ac:dyDescent="0.25">
      <c r="A774" s="49"/>
      <c r="B774" s="49"/>
      <c r="C774" s="49"/>
      <c r="D774" s="49"/>
      <c r="E774" s="49"/>
      <c r="F774" s="49"/>
      <c r="G774" s="49"/>
      <c r="H774" s="49"/>
      <c r="I774" s="49"/>
    </row>
    <row r="775" spans="1:9" ht="15.75" x14ac:dyDescent="0.25">
      <c r="A775" s="49"/>
      <c r="B775" s="49"/>
      <c r="C775" s="49"/>
      <c r="D775" s="49"/>
      <c r="E775" s="49"/>
      <c r="F775" s="49"/>
      <c r="G775" s="49"/>
      <c r="H775" s="49"/>
      <c r="I775" s="49"/>
    </row>
    <row r="776" spans="1:9" ht="15.75" x14ac:dyDescent="0.25">
      <c r="A776" s="49"/>
      <c r="B776" s="49"/>
      <c r="C776" s="49"/>
      <c r="D776" s="49"/>
      <c r="E776" s="49"/>
      <c r="F776" s="49"/>
      <c r="G776" s="49"/>
      <c r="H776" s="49"/>
      <c r="I776" s="49"/>
    </row>
    <row r="777" spans="1:9" ht="15.75" x14ac:dyDescent="0.25">
      <c r="A777" s="49"/>
      <c r="B777" s="49"/>
      <c r="C777" s="49"/>
      <c r="D777" s="49"/>
      <c r="E777" s="49"/>
      <c r="F777" s="49"/>
      <c r="G777" s="49"/>
      <c r="H777" s="49"/>
      <c r="I777" s="49"/>
    </row>
    <row r="778" spans="1:9" ht="15.75" x14ac:dyDescent="0.25">
      <c r="A778" s="49"/>
      <c r="B778" s="49"/>
      <c r="C778" s="49"/>
      <c r="D778" s="49"/>
      <c r="E778" s="49"/>
      <c r="F778" s="49"/>
      <c r="G778" s="49"/>
      <c r="H778" s="49"/>
      <c r="I778" s="49"/>
    </row>
    <row r="779" spans="1:9" ht="15.75" x14ac:dyDescent="0.25">
      <c r="A779" s="49"/>
      <c r="B779" s="49"/>
      <c r="C779" s="49"/>
      <c r="D779" s="49"/>
      <c r="E779" s="49"/>
      <c r="F779" s="49"/>
      <c r="G779" s="49"/>
      <c r="H779" s="49"/>
      <c r="I779" s="49"/>
    </row>
    <row r="780" spans="1:9" ht="15.75" x14ac:dyDescent="0.25">
      <c r="A780" s="49"/>
      <c r="B780" s="49"/>
      <c r="C780" s="49"/>
      <c r="D780" s="49"/>
      <c r="E780" s="49"/>
      <c r="F780" s="49"/>
      <c r="G780" s="49"/>
      <c r="H780" s="49"/>
      <c r="I780" s="49"/>
    </row>
    <row r="781" spans="1:9" ht="15.75" x14ac:dyDescent="0.25">
      <c r="A781" s="49"/>
      <c r="B781" s="49"/>
      <c r="C781" s="49"/>
      <c r="D781" s="49"/>
      <c r="E781" s="49"/>
      <c r="F781" s="49"/>
      <c r="G781" s="49"/>
      <c r="H781" s="49"/>
      <c r="I781" s="49"/>
    </row>
    <row r="782" spans="1:9" ht="15.75" x14ac:dyDescent="0.25">
      <c r="A782" s="49"/>
      <c r="B782" s="49"/>
      <c r="C782" s="49"/>
      <c r="D782" s="49"/>
      <c r="E782" s="49"/>
      <c r="F782" s="49"/>
      <c r="G782" s="49"/>
      <c r="H782" s="49"/>
      <c r="I782" s="49"/>
    </row>
    <row r="783" spans="1:9" ht="15.75" x14ac:dyDescent="0.25">
      <c r="A783" s="49"/>
      <c r="B783" s="49"/>
      <c r="C783" s="49"/>
      <c r="D783" s="49"/>
      <c r="E783" s="49"/>
      <c r="F783" s="49"/>
      <c r="G783" s="49"/>
      <c r="H783" s="49"/>
      <c r="I783" s="49"/>
    </row>
    <row r="784" spans="1:9" ht="15.75" x14ac:dyDescent="0.25">
      <c r="A784" s="49"/>
      <c r="B784" s="49"/>
      <c r="C784" s="49"/>
      <c r="D784" s="49"/>
      <c r="E784" s="49"/>
      <c r="F784" s="49"/>
      <c r="G784" s="49"/>
      <c r="H784" s="49"/>
      <c r="I784" s="49"/>
    </row>
    <row r="785" spans="1:9" ht="15.75" x14ac:dyDescent="0.25">
      <c r="A785" s="49"/>
      <c r="B785" s="49"/>
      <c r="C785" s="49"/>
      <c r="D785" s="49"/>
      <c r="E785" s="49"/>
      <c r="F785" s="49"/>
      <c r="G785" s="49"/>
      <c r="H785" s="49"/>
      <c r="I785" s="49"/>
    </row>
    <row r="786" spans="1:9" ht="15.75" x14ac:dyDescent="0.25">
      <c r="A786" s="49"/>
      <c r="B786" s="49"/>
      <c r="C786" s="49"/>
      <c r="D786" s="49"/>
      <c r="E786" s="49"/>
      <c r="F786" s="49"/>
      <c r="G786" s="49"/>
      <c r="H786" s="49"/>
      <c r="I786" s="49"/>
    </row>
    <row r="787" spans="1:9" ht="15.75" x14ac:dyDescent="0.25">
      <c r="A787" s="49"/>
      <c r="B787" s="49"/>
      <c r="C787" s="49"/>
      <c r="D787" s="49"/>
      <c r="E787" s="49"/>
      <c r="F787" s="49"/>
      <c r="G787" s="49"/>
      <c r="H787" s="49"/>
      <c r="I787" s="49"/>
    </row>
    <row r="788" spans="1:9" ht="15.75" x14ac:dyDescent="0.25">
      <c r="A788" s="49"/>
      <c r="B788" s="49"/>
      <c r="C788" s="49"/>
      <c r="D788" s="49"/>
      <c r="E788" s="49"/>
      <c r="F788" s="49"/>
      <c r="G788" s="49"/>
      <c r="H788" s="49"/>
      <c r="I788" s="49"/>
    </row>
    <row r="789" spans="1:9" ht="15.75" x14ac:dyDescent="0.25">
      <c r="A789" s="49"/>
      <c r="B789" s="49"/>
      <c r="C789" s="49"/>
      <c r="D789" s="49"/>
      <c r="E789" s="49"/>
      <c r="F789" s="49"/>
      <c r="G789" s="49"/>
      <c r="H789" s="49"/>
      <c r="I789" s="49"/>
    </row>
    <row r="790" spans="1:9" ht="15.75" x14ac:dyDescent="0.25">
      <c r="A790" s="49"/>
      <c r="B790" s="49"/>
      <c r="C790" s="49"/>
      <c r="D790" s="49"/>
      <c r="E790" s="49"/>
      <c r="F790" s="49"/>
      <c r="G790" s="49"/>
      <c r="H790" s="49"/>
      <c r="I790" s="49"/>
    </row>
    <row r="791" spans="1:9" ht="15.75" x14ac:dyDescent="0.25">
      <c r="A791" s="49"/>
      <c r="B791" s="49"/>
      <c r="C791" s="49"/>
      <c r="D791" s="49"/>
      <c r="E791" s="49"/>
      <c r="F791" s="49"/>
      <c r="G791" s="49"/>
      <c r="H791" s="49"/>
      <c r="I791" s="49"/>
    </row>
    <row r="792" spans="1:9" ht="15.75" x14ac:dyDescent="0.25">
      <c r="A792" s="49"/>
      <c r="B792" s="49"/>
      <c r="C792" s="49"/>
      <c r="D792" s="49"/>
      <c r="E792" s="49"/>
      <c r="F792" s="49"/>
      <c r="G792" s="49"/>
      <c r="H792" s="49"/>
      <c r="I792" s="49"/>
    </row>
    <row r="793" spans="1:9" ht="15.75" x14ac:dyDescent="0.25">
      <c r="A793" s="49"/>
      <c r="B793" s="49"/>
      <c r="C793" s="49"/>
      <c r="D793" s="49"/>
      <c r="E793" s="49"/>
      <c r="F793" s="49"/>
      <c r="G793" s="49"/>
      <c r="H793" s="49"/>
      <c r="I793" s="49"/>
    </row>
    <row r="794" spans="1:9" ht="15.75" x14ac:dyDescent="0.25">
      <c r="A794" s="49"/>
      <c r="B794" s="49"/>
      <c r="C794" s="49"/>
      <c r="D794" s="49"/>
      <c r="E794" s="49"/>
      <c r="F794" s="49"/>
      <c r="G794" s="49"/>
      <c r="H794" s="49"/>
      <c r="I794" s="49"/>
    </row>
    <row r="795" spans="1:9" ht="15.75" x14ac:dyDescent="0.25">
      <c r="A795" s="49"/>
      <c r="B795" s="49"/>
      <c r="C795" s="49"/>
      <c r="D795" s="49"/>
      <c r="E795" s="49"/>
      <c r="F795" s="49"/>
      <c r="G795" s="49"/>
      <c r="H795" s="49"/>
      <c r="I795" s="49"/>
    </row>
    <row r="796" spans="1:9" ht="15.75" x14ac:dyDescent="0.25">
      <c r="A796" s="49"/>
      <c r="B796" s="49"/>
      <c r="C796" s="49"/>
      <c r="D796" s="49"/>
      <c r="E796" s="49"/>
      <c r="F796" s="49"/>
      <c r="G796" s="49"/>
      <c r="H796" s="49"/>
      <c r="I796" s="49"/>
    </row>
    <row r="797" spans="1:9" ht="15.75" x14ac:dyDescent="0.25">
      <c r="A797" s="49"/>
      <c r="B797" s="49"/>
      <c r="C797" s="49"/>
      <c r="D797" s="49"/>
      <c r="E797" s="49"/>
      <c r="F797" s="49"/>
      <c r="G797" s="49"/>
      <c r="H797" s="49"/>
      <c r="I797" s="49"/>
    </row>
    <row r="798" spans="1:9" ht="15.75" x14ac:dyDescent="0.25">
      <c r="A798" s="49"/>
      <c r="B798" s="49"/>
      <c r="C798" s="49"/>
      <c r="D798" s="49"/>
      <c r="E798" s="49"/>
      <c r="F798" s="49"/>
      <c r="G798" s="49"/>
      <c r="H798" s="49"/>
      <c r="I798" s="49"/>
    </row>
    <row r="799" spans="1:9" ht="15.75" x14ac:dyDescent="0.25">
      <c r="A799" s="49"/>
      <c r="B799" s="49"/>
      <c r="C799" s="49"/>
      <c r="D799" s="49"/>
      <c r="E799" s="49"/>
      <c r="F799" s="49"/>
      <c r="G799" s="49"/>
      <c r="H799" s="49"/>
      <c r="I799" s="49"/>
    </row>
    <row r="800" spans="1:9" ht="15.75" x14ac:dyDescent="0.25">
      <c r="A800" s="49"/>
      <c r="B800" s="49"/>
      <c r="C800" s="49"/>
      <c r="D800" s="49"/>
      <c r="E800" s="49"/>
      <c r="F800" s="49"/>
      <c r="G800" s="49"/>
      <c r="H800" s="49"/>
      <c r="I800" s="49"/>
    </row>
    <row r="801" spans="1:9" ht="15.75" x14ac:dyDescent="0.25">
      <c r="A801" s="49"/>
      <c r="B801" s="49"/>
      <c r="C801" s="49"/>
      <c r="D801" s="49"/>
      <c r="E801" s="49"/>
      <c r="F801" s="49"/>
      <c r="G801" s="49"/>
      <c r="H801" s="49"/>
      <c r="I801" s="49"/>
    </row>
    <row r="802" spans="1:9" ht="15.75" x14ac:dyDescent="0.25">
      <c r="A802" s="49"/>
      <c r="B802" s="49"/>
      <c r="C802" s="49"/>
      <c r="D802" s="49"/>
      <c r="E802" s="49"/>
      <c r="F802" s="49"/>
      <c r="G802" s="49"/>
      <c r="H802" s="49"/>
      <c r="I802" s="49"/>
    </row>
    <row r="803" spans="1:9" ht="15.75" x14ac:dyDescent="0.25">
      <c r="A803" s="49"/>
      <c r="B803" s="49"/>
      <c r="C803" s="49"/>
      <c r="D803" s="49"/>
      <c r="E803" s="49"/>
      <c r="F803" s="49"/>
      <c r="G803" s="49"/>
      <c r="H803" s="49"/>
      <c r="I803" s="49"/>
    </row>
    <row r="804" spans="1:9" ht="15.75" x14ac:dyDescent="0.25">
      <c r="A804" s="49"/>
      <c r="B804" s="49"/>
      <c r="C804" s="49"/>
      <c r="D804" s="49"/>
      <c r="E804" s="49"/>
      <c r="F804" s="49"/>
      <c r="G804" s="49"/>
      <c r="H804" s="49"/>
      <c r="I804" s="49"/>
    </row>
    <row r="805" spans="1:9" ht="15.75" x14ac:dyDescent="0.25">
      <c r="A805" s="49"/>
      <c r="B805" s="49"/>
      <c r="C805" s="49"/>
      <c r="D805" s="49"/>
      <c r="E805" s="49"/>
      <c r="F805" s="49"/>
      <c r="G805" s="49"/>
      <c r="H805" s="49"/>
      <c r="I805" s="49"/>
    </row>
    <row r="806" spans="1:9" ht="15.75" x14ac:dyDescent="0.25">
      <c r="A806" s="49"/>
      <c r="B806" s="49"/>
      <c r="C806" s="49"/>
      <c r="D806" s="49"/>
      <c r="E806" s="49"/>
      <c r="F806" s="49"/>
      <c r="G806" s="49"/>
      <c r="H806" s="49"/>
      <c r="I806" s="49"/>
    </row>
    <row r="807" spans="1:9" ht="15.75" x14ac:dyDescent="0.25">
      <c r="A807" s="49"/>
      <c r="B807" s="49"/>
      <c r="C807" s="49"/>
      <c r="D807" s="49"/>
      <c r="E807" s="49"/>
      <c r="F807" s="49"/>
      <c r="G807" s="49"/>
      <c r="H807" s="49"/>
      <c r="I807" s="49"/>
    </row>
    <row r="808" spans="1:9" ht="15.75" x14ac:dyDescent="0.25">
      <c r="A808" s="49"/>
      <c r="B808" s="49"/>
      <c r="C808" s="49"/>
      <c r="D808" s="49"/>
      <c r="E808" s="49"/>
      <c r="F808" s="49"/>
      <c r="G808" s="49"/>
      <c r="H808" s="49"/>
      <c r="I808" s="49"/>
    </row>
    <row r="809" spans="1:9" ht="15.75" x14ac:dyDescent="0.25">
      <c r="A809" s="49"/>
      <c r="B809" s="49"/>
      <c r="C809" s="49"/>
      <c r="D809" s="49"/>
      <c r="E809" s="49"/>
      <c r="F809" s="49"/>
      <c r="G809" s="49"/>
      <c r="H809" s="49"/>
      <c r="I809" s="49"/>
    </row>
    <row r="810" spans="1:9" ht="15.75" x14ac:dyDescent="0.25">
      <c r="A810" s="49"/>
      <c r="B810" s="49"/>
      <c r="C810" s="49"/>
      <c r="D810" s="49"/>
      <c r="E810" s="49"/>
      <c r="F810" s="49"/>
      <c r="G810" s="49"/>
      <c r="H810" s="49"/>
      <c r="I810" s="49"/>
    </row>
    <row r="811" spans="1:9" ht="15.75" x14ac:dyDescent="0.25">
      <c r="A811" s="49"/>
      <c r="B811" s="49"/>
      <c r="C811" s="49"/>
      <c r="D811" s="49"/>
      <c r="E811" s="49"/>
      <c r="F811" s="49"/>
      <c r="G811" s="49"/>
      <c r="H811" s="49"/>
      <c r="I811" s="49"/>
    </row>
    <row r="812" spans="1:9" ht="15.75" x14ac:dyDescent="0.25">
      <c r="A812" s="49"/>
      <c r="B812" s="49"/>
      <c r="C812" s="49"/>
      <c r="D812" s="49"/>
      <c r="E812" s="49"/>
      <c r="F812" s="49"/>
      <c r="G812" s="49"/>
      <c r="H812" s="49"/>
      <c r="I812" s="49"/>
    </row>
    <row r="813" spans="1:9" ht="15.75" x14ac:dyDescent="0.25">
      <c r="A813" s="49"/>
      <c r="B813" s="49"/>
      <c r="C813" s="49"/>
      <c r="D813" s="49"/>
      <c r="E813" s="49"/>
      <c r="F813" s="49"/>
      <c r="G813" s="49"/>
      <c r="H813" s="49"/>
      <c r="I813" s="49"/>
    </row>
    <row r="814" spans="1:9" ht="15.75" x14ac:dyDescent="0.25">
      <c r="A814" s="49"/>
      <c r="B814" s="49"/>
      <c r="C814" s="49"/>
      <c r="D814" s="49"/>
      <c r="E814" s="49"/>
      <c r="F814" s="49"/>
      <c r="G814" s="49"/>
      <c r="H814" s="49"/>
      <c r="I814" s="49"/>
    </row>
    <row r="815" spans="1:9" ht="15.75" x14ac:dyDescent="0.25">
      <c r="A815" s="49"/>
      <c r="B815" s="49"/>
      <c r="C815" s="49"/>
      <c r="D815" s="49"/>
      <c r="E815" s="49"/>
      <c r="F815" s="49"/>
      <c r="G815" s="49"/>
      <c r="H815" s="49"/>
      <c r="I815" s="49"/>
    </row>
    <row r="816" spans="1:9" ht="15.75" x14ac:dyDescent="0.25">
      <c r="A816" s="49"/>
      <c r="B816" s="49"/>
      <c r="C816" s="49"/>
      <c r="D816" s="49"/>
      <c r="E816" s="49"/>
      <c r="F816" s="49"/>
      <c r="G816" s="49"/>
      <c r="H816" s="49"/>
      <c r="I816" s="49"/>
    </row>
    <row r="817" spans="1:9" ht="15.75" x14ac:dyDescent="0.25">
      <c r="A817" s="49"/>
      <c r="B817" s="49"/>
      <c r="C817" s="49"/>
      <c r="D817" s="49"/>
      <c r="E817" s="49"/>
      <c r="F817" s="49"/>
      <c r="G817" s="49"/>
      <c r="H817" s="49"/>
      <c r="I817" s="49"/>
    </row>
    <row r="818" spans="1:9" ht="15.75" x14ac:dyDescent="0.25">
      <c r="A818" s="49"/>
      <c r="B818" s="49"/>
      <c r="C818" s="49"/>
      <c r="D818" s="49"/>
      <c r="E818" s="49"/>
      <c r="F818" s="49"/>
      <c r="G818" s="49"/>
      <c r="H818" s="49"/>
      <c r="I818" s="49"/>
    </row>
    <row r="819" spans="1:9" ht="15.75" x14ac:dyDescent="0.25">
      <c r="A819" s="49"/>
      <c r="B819" s="49"/>
      <c r="C819" s="49"/>
      <c r="D819" s="49"/>
      <c r="E819" s="49"/>
      <c r="F819" s="49"/>
      <c r="G819" s="49"/>
      <c r="H819" s="49"/>
      <c r="I819" s="49"/>
    </row>
    <row r="820" spans="1:9" ht="15.75" x14ac:dyDescent="0.25">
      <c r="A820" s="49"/>
      <c r="B820" s="49"/>
      <c r="C820" s="49"/>
      <c r="D820" s="49"/>
      <c r="E820" s="49"/>
      <c r="F820" s="49"/>
      <c r="G820" s="49"/>
      <c r="H820" s="49"/>
      <c r="I820" s="49"/>
    </row>
    <row r="821" spans="1:9" ht="15.75" x14ac:dyDescent="0.25">
      <c r="A821" s="49"/>
      <c r="B821" s="49"/>
      <c r="C821" s="49"/>
      <c r="D821" s="49"/>
      <c r="E821" s="49"/>
      <c r="F821" s="49"/>
      <c r="G821" s="49"/>
      <c r="H821" s="49"/>
      <c r="I821" s="49"/>
    </row>
    <row r="822" spans="1:9" ht="15.75" x14ac:dyDescent="0.25">
      <c r="A822" s="49"/>
      <c r="B822" s="49"/>
      <c r="C822" s="49"/>
      <c r="D822" s="49"/>
      <c r="E822" s="49"/>
      <c r="F822" s="49"/>
      <c r="G822" s="49"/>
      <c r="H822" s="49"/>
      <c r="I822" s="49"/>
    </row>
    <row r="823" spans="1:9" ht="15.75" x14ac:dyDescent="0.25">
      <c r="A823" s="49"/>
      <c r="B823" s="49"/>
      <c r="C823" s="49"/>
      <c r="D823" s="49"/>
      <c r="E823" s="49"/>
      <c r="F823" s="49"/>
      <c r="G823" s="49"/>
      <c r="H823" s="49"/>
      <c r="I823" s="49"/>
    </row>
    <row r="824" spans="1:9" ht="15.75" x14ac:dyDescent="0.25">
      <c r="A824" s="49"/>
      <c r="B824" s="49"/>
      <c r="C824" s="49"/>
      <c r="D824" s="49"/>
      <c r="E824" s="49"/>
      <c r="F824" s="49"/>
      <c r="G824" s="49"/>
      <c r="H824" s="49"/>
      <c r="I824" s="49"/>
    </row>
    <row r="825" spans="1:9" ht="15.75" x14ac:dyDescent="0.25">
      <c r="A825" s="49"/>
      <c r="B825" s="49"/>
      <c r="C825" s="49"/>
      <c r="D825" s="49"/>
      <c r="E825" s="49"/>
      <c r="F825" s="49"/>
      <c r="G825" s="49"/>
      <c r="H825" s="49"/>
      <c r="I825" s="49"/>
    </row>
    <row r="826" spans="1:9" ht="15.75" x14ac:dyDescent="0.25">
      <c r="A826" s="49"/>
      <c r="B826" s="49"/>
      <c r="C826" s="49"/>
      <c r="D826" s="49"/>
      <c r="E826" s="49"/>
      <c r="F826" s="49"/>
      <c r="G826" s="49"/>
      <c r="H826" s="49"/>
      <c r="I826" s="49"/>
    </row>
    <row r="827" spans="1:9" ht="15.75" x14ac:dyDescent="0.25">
      <c r="A827" s="49"/>
      <c r="B827" s="49"/>
      <c r="C827" s="49"/>
      <c r="D827" s="49"/>
      <c r="E827" s="49"/>
      <c r="F827" s="49"/>
      <c r="G827" s="49"/>
      <c r="H827" s="49"/>
      <c r="I827" s="49"/>
    </row>
    <row r="828" spans="1:9" ht="15.75" x14ac:dyDescent="0.25">
      <c r="A828" s="49"/>
      <c r="B828" s="49"/>
      <c r="C828" s="49"/>
      <c r="D828" s="49"/>
      <c r="E828" s="49"/>
      <c r="F828" s="49"/>
      <c r="G828" s="49"/>
      <c r="H828" s="49"/>
      <c r="I828" s="49"/>
    </row>
    <row r="829" spans="1:9" ht="15.75" x14ac:dyDescent="0.25">
      <c r="A829" s="49"/>
      <c r="B829" s="49"/>
      <c r="C829" s="49"/>
      <c r="D829" s="49"/>
      <c r="E829" s="49"/>
      <c r="F829" s="49"/>
      <c r="G829" s="49"/>
      <c r="H829" s="49"/>
      <c r="I829" s="49"/>
    </row>
    <row r="830" spans="1:9" ht="15.75" x14ac:dyDescent="0.25">
      <c r="A830" s="49"/>
      <c r="B830" s="49"/>
      <c r="C830" s="49"/>
      <c r="D830" s="49"/>
      <c r="E830" s="49"/>
      <c r="F830" s="49"/>
      <c r="G830" s="49"/>
      <c r="H830" s="49"/>
      <c r="I830" s="49"/>
    </row>
    <row r="831" spans="1:9" ht="15.75" x14ac:dyDescent="0.25">
      <c r="A831" s="49"/>
      <c r="B831" s="49"/>
      <c r="C831" s="49"/>
      <c r="D831" s="49"/>
      <c r="E831" s="49"/>
      <c r="F831" s="49"/>
      <c r="G831" s="49"/>
      <c r="H831" s="49"/>
      <c r="I831" s="49"/>
    </row>
    <row r="832" spans="1:9" ht="15.75" x14ac:dyDescent="0.25">
      <c r="A832" s="49"/>
      <c r="B832" s="49"/>
      <c r="C832" s="49"/>
      <c r="D832" s="49"/>
      <c r="E832" s="49"/>
      <c r="F832" s="49"/>
      <c r="G832" s="49"/>
      <c r="H832" s="49"/>
      <c r="I832" s="49"/>
    </row>
    <row r="833" spans="1:9" ht="15.75" x14ac:dyDescent="0.25">
      <c r="A833" s="49"/>
      <c r="B833" s="49"/>
      <c r="C833" s="49"/>
      <c r="D833" s="49"/>
      <c r="E833" s="49"/>
      <c r="F833" s="49"/>
      <c r="G833" s="49"/>
      <c r="H833" s="49"/>
      <c r="I833" s="49"/>
    </row>
    <row r="834" spans="1:9" ht="15.75" x14ac:dyDescent="0.25">
      <c r="A834" s="49"/>
      <c r="B834" s="49"/>
      <c r="C834" s="49"/>
      <c r="D834" s="49"/>
      <c r="E834" s="49"/>
      <c r="F834" s="49"/>
      <c r="G834" s="49"/>
      <c r="H834" s="49"/>
      <c r="I834" s="49"/>
    </row>
    <row r="835" spans="1:9" ht="15.75" x14ac:dyDescent="0.25">
      <c r="A835" s="49"/>
      <c r="B835" s="49"/>
      <c r="C835" s="49"/>
      <c r="D835" s="49"/>
      <c r="E835" s="49"/>
      <c r="F835" s="49"/>
      <c r="G835" s="49"/>
      <c r="H835" s="49"/>
      <c r="I835" s="49"/>
    </row>
    <row r="836" spans="1:9" ht="15.75" x14ac:dyDescent="0.25">
      <c r="A836" s="49"/>
      <c r="B836" s="49"/>
      <c r="C836" s="49"/>
      <c r="D836" s="49"/>
      <c r="E836" s="49"/>
      <c r="F836" s="49"/>
      <c r="G836" s="49"/>
      <c r="H836" s="49"/>
      <c r="I836" s="49"/>
    </row>
    <row r="837" spans="1:9" ht="15.75" x14ac:dyDescent="0.25">
      <c r="A837" s="49"/>
      <c r="B837" s="49"/>
      <c r="C837" s="49"/>
      <c r="D837" s="49"/>
      <c r="E837" s="49"/>
      <c r="F837" s="49"/>
      <c r="G837" s="49"/>
      <c r="H837" s="49"/>
      <c r="I837" s="49"/>
    </row>
    <row r="838" spans="1:9" ht="15.75" x14ac:dyDescent="0.25">
      <c r="A838" s="49"/>
      <c r="B838" s="49"/>
      <c r="C838" s="49"/>
      <c r="D838" s="49"/>
      <c r="E838" s="49"/>
      <c r="F838" s="49"/>
      <c r="G838" s="49"/>
      <c r="H838" s="49"/>
      <c r="I838" s="49"/>
    </row>
    <row r="839" spans="1:9" ht="15.75" x14ac:dyDescent="0.25">
      <c r="A839" s="49"/>
      <c r="B839" s="49"/>
      <c r="C839" s="49"/>
      <c r="D839" s="49"/>
      <c r="E839" s="49"/>
      <c r="F839" s="49"/>
      <c r="G839" s="49"/>
      <c r="H839" s="49"/>
      <c r="I839" s="49"/>
    </row>
    <row r="840" spans="1:9" ht="15.75" x14ac:dyDescent="0.25">
      <c r="A840" s="49"/>
      <c r="B840" s="49"/>
      <c r="C840" s="49"/>
      <c r="D840" s="49"/>
      <c r="E840" s="49"/>
      <c r="F840" s="49"/>
      <c r="G840" s="49"/>
      <c r="H840" s="49"/>
      <c r="I840" s="49"/>
    </row>
    <row r="841" spans="1:9" ht="15.75" x14ac:dyDescent="0.25">
      <c r="A841" s="49"/>
      <c r="B841" s="49"/>
      <c r="C841" s="49"/>
      <c r="D841" s="49"/>
      <c r="E841" s="49"/>
      <c r="F841" s="49"/>
      <c r="G841" s="49"/>
      <c r="H841" s="49"/>
      <c r="I841" s="49"/>
    </row>
    <row r="842" spans="1:9" ht="15.75" x14ac:dyDescent="0.25">
      <c r="A842" s="49"/>
      <c r="B842" s="49"/>
      <c r="C842" s="49"/>
      <c r="D842" s="49"/>
      <c r="E842" s="49"/>
      <c r="F842" s="49"/>
      <c r="G842" s="49"/>
      <c r="H842" s="49"/>
      <c r="I842" s="49"/>
    </row>
    <row r="843" spans="1:9" ht="15.75" x14ac:dyDescent="0.25">
      <c r="A843" s="49"/>
      <c r="B843" s="49"/>
      <c r="C843" s="49"/>
      <c r="D843" s="49"/>
      <c r="E843" s="49"/>
      <c r="F843" s="49"/>
      <c r="G843" s="49"/>
      <c r="H843" s="49"/>
      <c r="I843" s="49"/>
    </row>
    <row r="844" spans="1:9" ht="15.75" x14ac:dyDescent="0.25">
      <c r="A844" s="49"/>
      <c r="B844" s="49"/>
      <c r="C844" s="49"/>
      <c r="D844" s="49"/>
      <c r="E844" s="49"/>
      <c r="F844" s="49"/>
      <c r="G844" s="49"/>
      <c r="H844" s="49"/>
      <c r="I844" s="49"/>
    </row>
    <row r="845" spans="1:9" ht="15.75" x14ac:dyDescent="0.25">
      <c r="A845" s="49"/>
      <c r="B845" s="49"/>
      <c r="C845" s="49"/>
      <c r="D845" s="49"/>
      <c r="E845" s="49"/>
      <c r="F845" s="49"/>
      <c r="G845" s="49"/>
      <c r="H845" s="49"/>
      <c r="I845" s="49"/>
    </row>
    <row r="846" spans="1:9" ht="15.75" x14ac:dyDescent="0.25">
      <c r="A846" s="49"/>
      <c r="B846" s="49"/>
      <c r="C846" s="49"/>
      <c r="D846" s="49"/>
      <c r="E846" s="49"/>
      <c r="F846" s="49"/>
      <c r="G846" s="49"/>
      <c r="H846" s="49"/>
      <c r="I846" s="49"/>
    </row>
    <row r="847" spans="1:9" ht="15.75" x14ac:dyDescent="0.25">
      <c r="A847" s="49"/>
      <c r="B847" s="49"/>
      <c r="C847" s="49"/>
      <c r="D847" s="49"/>
      <c r="E847" s="49"/>
      <c r="F847" s="49"/>
      <c r="G847" s="49"/>
      <c r="H847" s="49"/>
      <c r="I847" s="49"/>
    </row>
    <row r="848" spans="1:9" ht="15.75" x14ac:dyDescent="0.25">
      <c r="A848" s="49"/>
      <c r="B848" s="49"/>
      <c r="C848" s="49"/>
      <c r="D848" s="49"/>
      <c r="E848" s="49"/>
      <c r="F848" s="49"/>
      <c r="G848" s="49"/>
      <c r="H848" s="49"/>
      <c r="I848" s="49"/>
    </row>
    <row r="849" spans="1:9" ht="15.75" x14ac:dyDescent="0.25">
      <c r="A849" s="49"/>
      <c r="B849" s="49"/>
      <c r="C849" s="49"/>
      <c r="D849" s="49"/>
      <c r="E849" s="49"/>
      <c r="F849" s="49"/>
      <c r="G849" s="49"/>
      <c r="H849" s="49"/>
      <c r="I849" s="49"/>
    </row>
    <row r="850" spans="1:9" ht="15.75" x14ac:dyDescent="0.25">
      <c r="A850" s="49"/>
      <c r="B850" s="49"/>
      <c r="C850" s="49"/>
      <c r="D850" s="49"/>
      <c r="E850" s="49"/>
      <c r="F850" s="49"/>
      <c r="G850" s="49"/>
      <c r="H850" s="49"/>
      <c r="I850" s="49"/>
    </row>
    <row r="851" spans="1:9" ht="15.75" x14ac:dyDescent="0.25">
      <c r="A851" s="49"/>
      <c r="B851" s="49"/>
      <c r="C851" s="49"/>
      <c r="D851" s="49"/>
      <c r="E851" s="49"/>
      <c r="F851" s="49"/>
      <c r="G851" s="49"/>
      <c r="H851" s="49"/>
      <c r="I851" s="49"/>
    </row>
    <row r="852" spans="1:9" ht="15.75" x14ac:dyDescent="0.25">
      <c r="A852" s="49"/>
      <c r="B852" s="49"/>
      <c r="C852" s="49"/>
      <c r="D852" s="49"/>
      <c r="E852" s="49"/>
      <c r="F852" s="49"/>
      <c r="G852" s="49"/>
      <c r="H852" s="49"/>
      <c r="I852" s="49"/>
    </row>
    <row r="853" spans="1:9" ht="15.75" x14ac:dyDescent="0.25">
      <c r="A853" s="49"/>
      <c r="B853" s="49"/>
      <c r="C853" s="49"/>
      <c r="D853" s="49"/>
      <c r="E853" s="49"/>
      <c r="F853" s="49"/>
      <c r="G853" s="49"/>
      <c r="H853" s="49"/>
      <c r="I853" s="49"/>
    </row>
    <row r="854" spans="1:9" ht="15.75" x14ac:dyDescent="0.25">
      <c r="A854" s="49"/>
      <c r="B854" s="49"/>
      <c r="C854" s="49"/>
      <c r="D854" s="49"/>
      <c r="E854" s="49"/>
      <c r="F854" s="49"/>
      <c r="G854" s="49"/>
      <c r="H854" s="49"/>
      <c r="I854" s="49"/>
    </row>
    <row r="855" spans="1:9" ht="15.75" x14ac:dyDescent="0.25">
      <c r="A855" s="49"/>
      <c r="B855" s="49"/>
      <c r="C855" s="49"/>
      <c r="D855" s="49"/>
      <c r="E855" s="49"/>
      <c r="F855" s="49"/>
      <c r="G855" s="49"/>
      <c r="H855" s="49"/>
      <c r="I855" s="49"/>
    </row>
    <row r="856" spans="1:9" ht="15.75" x14ac:dyDescent="0.25">
      <c r="A856" s="49"/>
      <c r="B856" s="49"/>
      <c r="C856" s="49"/>
      <c r="D856" s="49"/>
      <c r="E856" s="49"/>
      <c r="F856" s="49"/>
      <c r="G856" s="49"/>
      <c r="H856" s="49"/>
      <c r="I856" s="49"/>
    </row>
    <row r="857" spans="1:9" ht="15.75" x14ac:dyDescent="0.25">
      <c r="A857" s="49"/>
      <c r="B857" s="49"/>
      <c r="C857" s="49"/>
      <c r="D857" s="49"/>
      <c r="E857" s="49"/>
      <c r="F857" s="49"/>
      <c r="G857" s="49"/>
      <c r="H857" s="49"/>
      <c r="I857" s="49"/>
    </row>
    <row r="858" spans="1:9" ht="15.75" x14ac:dyDescent="0.25">
      <c r="A858" s="49"/>
      <c r="B858" s="49"/>
      <c r="C858" s="49"/>
      <c r="D858" s="49"/>
      <c r="E858" s="49"/>
      <c r="F858" s="49"/>
      <c r="G858" s="49"/>
      <c r="H858" s="49"/>
      <c r="I858" s="49"/>
    </row>
    <row r="859" spans="1:9" ht="15.75" x14ac:dyDescent="0.25">
      <c r="A859" s="49"/>
      <c r="B859" s="49"/>
      <c r="C859" s="49"/>
      <c r="D859" s="49"/>
      <c r="E859" s="49"/>
      <c r="F859" s="49"/>
      <c r="G859" s="49"/>
      <c r="H859" s="49"/>
      <c r="I859" s="49"/>
    </row>
    <row r="860" spans="1:9" ht="15.75" x14ac:dyDescent="0.25">
      <c r="A860" s="49"/>
      <c r="B860" s="49"/>
      <c r="C860" s="49"/>
      <c r="D860" s="49"/>
      <c r="E860" s="49"/>
      <c r="F860" s="49"/>
      <c r="G860" s="49"/>
      <c r="H860" s="49"/>
      <c r="I860" s="49"/>
    </row>
    <row r="861" spans="1:9" ht="15.75" x14ac:dyDescent="0.25">
      <c r="A861" s="49"/>
      <c r="B861" s="49"/>
      <c r="C861" s="49"/>
      <c r="D861" s="49"/>
      <c r="E861" s="49"/>
      <c r="F861" s="49"/>
      <c r="G861" s="49"/>
      <c r="H861" s="49"/>
      <c r="I861" s="49"/>
    </row>
    <row r="862" spans="1:9" ht="15.75" x14ac:dyDescent="0.25">
      <c r="A862" s="49"/>
      <c r="B862" s="49"/>
      <c r="C862" s="49"/>
      <c r="D862" s="49"/>
      <c r="E862" s="49"/>
      <c r="F862" s="49"/>
      <c r="G862" s="49"/>
      <c r="H862" s="49"/>
      <c r="I862" s="49"/>
    </row>
    <row r="863" spans="1:9" ht="15.75" x14ac:dyDescent="0.25">
      <c r="A863" s="49"/>
      <c r="B863" s="49"/>
      <c r="C863" s="49"/>
      <c r="D863" s="49"/>
      <c r="E863" s="49"/>
      <c r="F863" s="49"/>
      <c r="G863" s="49"/>
      <c r="H863" s="49"/>
      <c r="I863" s="49"/>
    </row>
    <row r="864" spans="1:9" ht="15.75" x14ac:dyDescent="0.25">
      <c r="A864" s="49"/>
      <c r="B864" s="49"/>
      <c r="C864" s="49"/>
      <c r="D864" s="49"/>
      <c r="E864" s="49"/>
      <c r="F864" s="49"/>
      <c r="G864" s="49"/>
      <c r="H864" s="49"/>
      <c r="I864" s="49"/>
    </row>
    <row r="865" spans="1:9" ht="15.75" x14ac:dyDescent="0.25">
      <c r="A865" s="49"/>
      <c r="B865" s="49"/>
      <c r="C865" s="49"/>
      <c r="D865" s="49"/>
      <c r="E865" s="49"/>
      <c r="F865" s="49"/>
      <c r="G865" s="49"/>
      <c r="H865" s="49"/>
      <c r="I865" s="49"/>
    </row>
    <row r="866" spans="1:9" ht="15.75" x14ac:dyDescent="0.25">
      <c r="A866" s="49"/>
      <c r="B866" s="49"/>
      <c r="C866" s="49"/>
      <c r="D866" s="49"/>
      <c r="E866" s="49"/>
      <c r="F866" s="49"/>
      <c r="G866" s="49"/>
      <c r="H866" s="49"/>
      <c r="I866" s="49"/>
    </row>
    <row r="867" spans="1:9" ht="15.75" x14ac:dyDescent="0.25">
      <c r="A867" s="49"/>
      <c r="B867" s="49"/>
      <c r="C867" s="49"/>
      <c r="D867" s="49"/>
      <c r="E867" s="49"/>
      <c r="F867" s="49"/>
      <c r="G867" s="49"/>
      <c r="H867" s="49"/>
      <c r="I867" s="49"/>
    </row>
    <row r="868" spans="1:9" ht="15.75" x14ac:dyDescent="0.25">
      <c r="A868" s="49"/>
      <c r="B868" s="49"/>
      <c r="C868" s="49"/>
      <c r="D868" s="49"/>
      <c r="E868" s="49"/>
      <c r="F868" s="49"/>
      <c r="G868" s="49"/>
      <c r="H868" s="49"/>
      <c r="I868" s="49"/>
    </row>
    <row r="869" spans="1:9" ht="15.75" x14ac:dyDescent="0.25">
      <c r="A869" s="49"/>
      <c r="B869" s="49"/>
      <c r="C869" s="49"/>
      <c r="D869" s="49"/>
      <c r="E869" s="49"/>
      <c r="F869" s="49"/>
      <c r="G869" s="49"/>
      <c r="H869" s="49"/>
      <c r="I869" s="49"/>
    </row>
    <row r="870" spans="1:9" ht="15.75" x14ac:dyDescent="0.25">
      <c r="A870" s="49"/>
      <c r="B870" s="49"/>
      <c r="C870" s="49"/>
      <c r="D870" s="49"/>
      <c r="E870" s="49"/>
      <c r="F870" s="49"/>
      <c r="G870" s="49"/>
      <c r="H870" s="49"/>
      <c r="I870" s="49"/>
    </row>
    <row r="871" spans="1:9" ht="15.75" x14ac:dyDescent="0.25">
      <c r="A871" s="49"/>
      <c r="B871" s="49"/>
      <c r="C871" s="49"/>
      <c r="D871" s="49"/>
      <c r="E871" s="49"/>
      <c r="F871" s="49"/>
      <c r="G871" s="49"/>
      <c r="H871" s="49"/>
      <c r="I871" s="49"/>
    </row>
    <row r="872" spans="1:9" ht="15.75" x14ac:dyDescent="0.25">
      <c r="A872" s="49"/>
      <c r="B872" s="49"/>
      <c r="C872" s="49"/>
      <c r="D872" s="49"/>
      <c r="E872" s="49"/>
      <c r="F872" s="49"/>
      <c r="G872" s="49"/>
      <c r="H872" s="49"/>
      <c r="I872" s="49"/>
    </row>
    <row r="873" spans="1:9" ht="15.75" x14ac:dyDescent="0.25">
      <c r="A873" s="49"/>
      <c r="B873" s="49"/>
      <c r="C873" s="49"/>
      <c r="D873" s="49"/>
      <c r="E873" s="49"/>
      <c r="F873" s="49"/>
      <c r="G873" s="49"/>
      <c r="H873" s="49"/>
      <c r="I873" s="49"/>
    </row>
    <row r="874" spans="1:9" ht="15.75" x14ac:dyDescent="0.25">
      <c r="A874" s="49"/>
      <c r="B874" s="49"/>
      <c r="C874" s="49"/>
      <c r="D874" s="49"/>
      <c r="E874" s="49"/>
      <c r="F874" s="49"/>
      <c r="G874" s="49"/>
      <c r="H874" s="49"/>
      <c r="I874" s="49"/>
    </row>
    <row r="875" spans="1:9" ht="15.75" x14ac:dyDescent="0.25">
      <c r="A875" s="49"/>
      <c r="B875" s="49"/>
      <c r="C875" s="49"/>
      <c r="D875" s="49"/>
      <c r="E875" s="49"/>
      <c r="F875" s="49"/>
      <c r="G875" s="49"/>
      <c r="H875" s="49"/>
      <c r="I875" s="49"/>
    </row>
    <row r="876" spans="1:9" ht="15.75" x14ac:dyDescent="0.25">
      <c r="A876" s="49"/>
      <c r="B876" s="49"/>
      <c r="C876" s="49"/>
      <c r="D876" s="49"/>
      <c r="E876" s="49"/>
      <c r="F876" s="49"/>
      <c r="G876" s="49"/>
      <c r="H876" s="49"/>
      <c r="I876" s="49"/>
    </row>
    <row r="877" spans="1:9" ht="15.75" x14ac:dyDescent="0.25">
      <c r="A877" s="49"/>
      <c r="B877" s="49"/>
      <c r="C877" s="49"/>
      <c r="D877" s="49"/>
      <c r="E877" s="49"/>
      <c r="F877" s="49"/>
      <c r="G877" s="49"/>
      <c r="H877" s="49"/>
      <c r="I877" s="49"/>
    </row>
    <row r="878" spans="1:9" ht="15.75" x14ac:dyDescent="0.25">
      <c r="A878" s="49"/>
      <c r="B878" s="49"/>
      <c r="C878" s="49"/>
      <c r="D878" s="49"/>
      <c r="E878" s="49"/>
      <c r="F878" s="49"/>
      <c r="G878" s="49"/>
      <c r="H878" s="49"/>
      <c r="I878" s="49"/>
    </row>
    <row r="879" spans="1:9" ht="15.75" x14ac:dyDescent="0.25">
      <c r="A879" s="49"/>
      <c r="B879" s="49"/>
      <c r="C879" s="49"/>
      <c r="D879" s="49"/>
      <c r="E879" s="49"/>
      <c r="F879" s="49"/>
      <c r="G879" s="49"/>
      <c r="H879" s="49"/>
      <c r="I879" s="49"/>
    </row>
    <row r="880" spans="1:9" ht="15.75" x14ac:dyDescent="0.25">
      <c r="A880" s="49"/>
      <c r="B880" s="49"/>
      <c r="C880" s="49"/>
      <c r="D880" s="49"/>
      <c r="E880" s="49"/>
      <c r="F880" s="49"/>
      <c r="G880" s="49"/>
      <c r="H880" s="49"/>
      <c r="I880" s="49"/>
    </row>
    <row r="881" spans="1:9" ht="15.75" x14ac:dyDescent="0.25">
      <c r="A881" s="49"/>
      <c r="B881" s="49"/>
      <c r="C881" s="49"/>
      <c r="D881" s="49"/>
      <c r="E881" s="49"/>
      <c r="F881" s="49"/>
      <c r="G881" s="49"/>
      <c r="H881" s="49"/>
      <c r="I881" s="49"/>
    </row>
    <row r="882" spans="1:9" ht="15.75" x14ac:dyDescent="0.25">
      <c r="A882" s="49"/>
      <c r="B882" s="49"/>
      <c r="C882" s="49"/>
      <c r="D882" s="49"/>
      <c r="E882" s="49"/>
      <c r="F882" s="49"/>
      <c r="G882" s="49"/>
      <c r="H882" s="49"/>
      <c r="I882" s="49"/>
    </row>
    <row r="883" spans="1:9" ht="15.75" x14ac:dyDescent="0.25">
      <c r="A883" s="49"/>
      <c r="B883" s="49"/>
      <c r="C883" s="49"/>
      <c r="D883" s="49"/>
      <c r="E883" s="49"/>
      <c r="F883" s="49"/>
      <c r="G883" s="49"/>
      <c r="H883" s="49"/>
      <c r="I883" s="49"/>
    </row>
    <row r="884" spans="1:9" ht="15.75" x14ac:dyDescent="0.25">
      <c r="A884" s="49"/>
      <c r="B884" s="49"/>
      <c r="C884" s="49"/>
      <c r="D884" s="49"/>
      <c r="E884" s="49"/>
      <c r="F884" s="49"/>
      <c r="G884" s="49"/>
      <c r="H884" s="49"/>
      <c r="I884" s="49"/>
    </row>
    <row r="885" spans="1:9" ht="15.75" x14ac:dyDescent="0.25">
      <c r="A885" s="49"/>
      <c r="B885" s="49"/>
      <c r="C885" s="49"/>
      <c r="D885" s="49"/>
      <c r="E885" s="49"/>
      <c r="F885" s="49"/>
      <c r="G885" s="49"/>
      <c r="H885" s="49"/>
      <c r="I885" s="49"/>
    </row>
    <row r="886" spans="1:9" ht="15.75" x14ac:dyDescent="0.25">
      <c r="A886" s="49"/>
      <c r="B886" s="49"/>
      <c r="C886" s="49"/>
      <c r="D886" s="49"/>
      <c r="E886" s="49"/>
      <c r="F886" s="49"/>
      <c r="G886" s="49"/>
      <c r="H886" s="49"/>
      <c r="I886" s="49"/>
    </row>
    <row r="887" spans="1:9" ht="15.75" x14ac:dyDescent="0.25">
      <c r="A887" s="49"/>
      <c r="B887" s="49"/>
      <c r="C887" s="49"/>
      <c r="D887" s="49"/>
      <c r="E887" s="49"/>
      <c r="F887" s="49"/>
      <c r="G887" s="49"/>
      <c r="H887" s="49"/>
      <c r="I887" s="49"/>
    </row>
    <row r="888" spans="1:9" ht="15.75" x14ac:dyDescent="0.25">
      <c r="A888" s="49"/>
      <c r="B888" s="49"/>
      <c r="C888" s="49"/>
      <c r="D888" s="49"/>
      <c r="E888" s="49"/>
      <c r="F888" s="49"/>
      <c r="G888" s="49"/>
      <c r="H888" s="49"/>
      <c r="I888" s="49"/>
    </row>
    <row r="889" spans="1:9" ht="15.75" x14ac:dyDescent="0.25">
      <c r="A889" s="49"/>
      <c r="B889" s="49"/>
      <c r="C889" s="49"/>
      <c r="D889" s="49"/>
      <c r="E889" s="49"/>
      <c r="F889" s="49"/>
      <c r="G889" s="49"/>
      <c r="H889" s="49"/>
      <c r="I889" s="49"/>
    </row>
    <row r="890" spans="1:9" ht="15.75" x14ac:dyDescent="0.25">
      <c r="A890" s="49"/>
      <c r="B890" s="49"/>
      <c r="C890" s="49"/>
      <c r="D890" s="49"/>
      <c r="E890" s="49"/>
      <c r="F890" s="49"/>
      <c r="G890" s="49"/>
      <c r="H890" s="49"/>
      <c r="I890" s="49"/>
    </row>
    <row r="891" spans="1:9" ht="15.75" x14ac:dyDescent="0.25">
      <c r="A891" s="49"/>
      <c r="B891" s="49"/>
      <c r="C891" s="49"/>
      <c r="D891" s="49"/>
      <c r="E891" s="49"/>
      <c r="F891" s="49"/>
      <c r="G891" s="49"/>
      <c r="H891" s="49"/>
      <c r="I891" s="49"/>
    </row>
    <row r="892" spans="1:9" ht="15.75" x14ac:dyDescent="0.25">
      <c r="A892" s="49"/>
      <c r="B892" s="49"/>
      <c r="C892" s="49"/>
      <c r="D892" s="49"/>
      <c r="E892" s="49"/>
      <c r="F892" s="49"/>
      <c r="G892" s="49"/>
      <c r="H892" s="49"/>
      <c r="I892" s="49"/>
    </row>
    <row r="893" spans="1:9" ht="15.75" x14ac:dyDescent="0.25">
      <c r="A893" s="49"/>
      <c r="B893" s="49"/>
      <c r="C893" s="49"/>
      <c r="D893" s="49"/>
      <c r="E893" s="49"/>
      <c r="F893" s="49"/>
      <c r="G893" s="49"/>
      <c r="H893" s="49"/>
      <c r="I893" s="49"/>
    </row>
    <row r="894" spans="1:9" ht="15.75" x14ac:dyDescent="0.25">
      <c r="A894" s="49"/>
      <c r="B894" s="49"/>
      <c r="C894" s="49"/>
      <c r="D894" s="49"/>
      <c r="E894" s="49"/>
      <c r="F894" s="49"/>
      <c r="G894" s="49"/>
      <c r="H894" s="49"/>
      <c r="I894" s="49"/>
    </row>
    <row r="895" spans="1:9" ht="15.75" x14ac:dyDescent="0.25">
      <c r="A895" s="49"/>
      <c r="B895" s="49"/>
      <c r="C895" s="49"/>
      <c r="D895" s="49"/>
      <c r="E895" s="49"/>
      <c r="F895" s="49"/>
      <c r="G895" s="49"/>
      <c r="H895" s="49"/>
      <c r="I895" s="49"/>
    </row>
    <row r="896" spans="1:9" ht="15.75" x14ac:dyDescent="0.25">
      <c r="A896" s="49"/>
      <c r="B896" s="49"/>
      <c r="C896" s="49"/>
      <c r="D896" s="49"/>
      <c r="E896" s="49"/>
      <c r="F896" s="49"/>
      <c r="G896" s="49"/>
      <c r="H896" s="49"/>
      <c r="I896" s="49"/>
    </row>
    <row r="897" spans="1:9" ht="15.75" x14ac:dyDescent="0.25">
      <c r="A897" s="49"/>
      <c r="B897" s="49"/>
      <c r="C897" s="49"/>
      <c r="D897" s="49"/>
      <c r="E897" s="49"/>
      <c r="F897" s="49"/>
      <c r="G897" s="49"/>
      <c r="H897" s="49"/>
      <c r="I897" s="49"/>
    </row>
    <row r="898" spans="1:9" ht="15.75" x14ac:dyDescent="0.25">
      <c r="A898" s="49"/>
      <c r="B898" s="49"/>
      <c r="C898" s="49"/>
      <c r="D898" s="49"/>
      <c r="E898" s="49"/>
      <c r="F898" s="49"/>
      <c r="G898" s="49"/>
      <c r="H898" s="49"/>
      <c r="I898" s="49"/>
    </row>
    <row r="899" spans="1:9" ht="15.75" x14ac:dyDescent="0.25">
      <c r="A899" s="49"/>
      <c r="B899" s="49"/>
      <c r="C899" s="49"/>
      <c r="D899" s="49"/>
      <c r="E899" s="49"/>
      <c r="F899" s="49"/>
      <c r="G899" s="49"/>
      <c r="H899" s="49"/>
      <c r="I899" s="49"/>
    </row>
    <row r="900" spans="1:9" ht="15.75" x14ac:dyDescent="0.25">
      <c r="A900" s="49"/>
      <c r="B900" s="49"/>
      <c r="C900" s="49"/>
      <c r="D900" s="49"/>
      <c r="E900" s="49"/>
      <c r="F900" s="49"/>
      <c r="G900" s="49"/>
      <c r="H900" s="49"/>
      <c r="I900" s="49"/>
    </row>
    <row r="901" spans="1:9" ht="15.75" x14ac:dyDescent="0.25">
      <c r="A901" s="49"/>
      <c r="B901" s="49"/>
      <c r="C901" s="49"/>
      <c r="D901" s="49"/>
      <c r="E901" s="49"/>
      <c r="F901" s="49"/>
      <c r="G901" s="49"/>
      <c r="H901" s="49"/>
      <c r="I901" s="49"/>
    </row>
    <row r="902" spans="1:9" ht="15.75" x14ac:dyDescent="0.25">
      <c r="A902" s="49"/>
      <c r="B902" s="49"/>
      <c r="C902" s="49"/>
      <c r="D902" s="49"/>
      <c r="E902" s="49"/>
      <c r="F902" s="49"/>
      <c r="G902" s="49"/>
      <c r="H902" s="49"/>
      <c r="I902" s="49"/>
    </row>
    <row r="903" spans="1:9" ht="15.75" x14ac:dyDescent="0.25">
      <c r="A903" s="49"/>
      <c r="B903" s="49"/>
      <c r="C903" s="49"/>
      <c r="D903" s="49"/>
      <c r="E903" s="49"/>
      <c r="F903" s="49"/>
      <c r="G903" s="49"/>
      <c r="H903" s="49"/>
      <c r="I903" s="49"/>
    </row>
    <row r="904" spans="1:9" ht="15.75" x14ac:dyDescent="0.25">
      <c r="A904" s="49"/>
      <c r="B904" s="49"/>
      <c r="C904" s="49"/>
      <c r="D904" s="49"/>
      <c r="E904" s="49"/>
      <c r="F904" s="49"/>
      <c r="G904" s="49"/>
      <c r="H904" s="49"/>
      <c r="I904" s="49"/>
    </row>
    <row r="905" spans="1:9" ht="15.75" x14ac:dyDescent="0.25">
      <c r="A905" s="49"/>
      <c r="B905" s="49"/>
      <c r="C905" s="49"/>
      <c r="D905" s="49"/>
      <c r="E905" s="49"/>
      <c r="F905" s="49"/>
      <c r="G905" s="49"/>
      <c r="H905" s="49"/>
      <c r="I905" s="49"/>
    </row>
    <row r="906" spans="1:9" ht="15.75" x14ac:dyDescent="0.25">
      <c r="A906" s="49"/>
      <c r="B906" s="49"/>
      <c r="C906" s="49"/>
      <c r="D906" s="49"/>
      <c r="E906" s="49"/>
      <c r="F906" s="49"/>
      <c r="G906" s="49"/>
      <c r="H906" s="49"/>
      <c r="I906" s="49"/>
    </row>
    <row r="907" spans="1:9" ht="15.75" x14ac:dyDescent="0.25">
      <c r="A907" s="49"/>
      <c r="B907" s="49"/>
      <c r="C907" s="49"/>
      <c r="D907" s="49"/>
      <c r="E907" s="49"/>
      <c r="F907" s="49"/>
      <c r="G907" s="49"/>
      <c r="H907" s="49"/>
      <c r="I907" s="49"/>
    </row>
    <row r="908" spans="1:9" ht="15.75" x14ac:dyDescent="0.25">
      <c r="A908" s="49"/>
      <c r="B908" s="49"/>
      <c r="C908" s="49"/>
      <c r="D908" s="49"/>
      <c r="E908" s="49"/>
      <c r="F908" s="49"/>
      <c r="G908" s="49"/>
      <c r="H908" s="49"/>
      <c r="I908" s="49"/>
    </row>
    <row r="909" spans="1:9" ht="15.75" x14ac:dyDescent="0.25">
      <c r="A909" s="49"/>
      <c r="B909" s="49"/>
      <c r="C909" s="49"/>
      <c r="D909" s="49"/>
      <c r="E909" s="49"/>
      <c r="F909" s="49"/>
      <c r="G909" s="49"/>
      <c r="H909" s="49"/>
      <c r="I909" s="49"/>
    </row>
    <row r="910" spans="1:9" ht="15.75" x14ac:dyDescent="0.25">
      <c r="A910" s="49"/>
      <c r="B910" s="49"/>
      <c r="C910" s="49"/>
      <c r="D910" s="49"/>
      <c r="E910" s="49"/>
      <c r="F910" s="49"/>
      <c r="G910" s="49"/>
      <c r="H910" s="49"/>
      <c r="I910" s="49"/>
    </row>
    <row r="911" spans="1:9" ht="15.75" x14ac:dyDescent="0.25">
      <c r="A911" s="49"/>
      <c r="B911" s="49"/>
      <c r="C911" s="49"/>
      <c r="D911" s="49"/>
      <c r="E911" s="49"/>
      <c r="F911" s="49"/>
      <c r="G911" s="49"/>
      <c r="H911" s="49"/>
      <c r="I911" s="49"/>
    </row>
    <row r="912" spans="1:9" ht="15.75" x14ac:dyDescent="0.25">
      <c r="A912" s="49"/>
      <c r="B912" s="49"/>
      <c r="C912" s="49"/>
      <c r="D912" s="49"/>
      <c r="E912" s="49"/>
      <c r="F912" s="49"/>
      <c r="G912" s="49"/>
      <c r="H912" s="49"/>
      <c r="I912" s="49"/>
    </row>
    <row r="913" spans="1:9" ht="15.75" x14ac:dyDescent="0.25">
      <c r="A913" s="49"/>
      <c r="B913" s="49"/>
      <c r="C913" s="49"/>
      <c r="D913" s="49"/>
      <c r="E913" s="49"/>
      <c r="F913" s="49"/>
      <c r="G913" s="49"/>
      <c r="H913" s="49"/>
      <c r="I913" s="49"/>
    </row>
    <row r="914" spans="1:9" ht="15.75" x14ac:dyDescent="0.25">
      <c r="A914" s="49"/>
      <c r="B914" s="49"/>
      <c r="C914" s="49"/>
      <c r="D914" s="49"/>
      <c r="E914" s="49"/>
      <c r="F914" s="49"/>
      <c r="G914" s="49"/>
      <c r="H914" s="49"/>
      <c r="I914" s="49"/>
    </row>
    <row r="915" spans="1:9" ht="15.75" x14ac:dyDescent="0.25">
      <c r="A915" s="49"/>
      <c r="B915" s="49"/>
      <c r="C915" s="49"/>
      <c r="D915" s="49"/>
      <c r="E915" s="49"/>
      <c r="F915" s="49"/>
      <c r="G915" s="49"/>
      <c r="H915" s="49"/>
      <c r="I915" s="49"/>
    </row>
    <row r="916" spans="1:9" ht="15.75" x14ac:dyDescent="0.25">
      <c r="A916" s="49"/>
      <c r="B916" s="49"/>
      <c r="C916" s="49"/>
      <c r="D916" s="49"/>
      <c r="E916" s="49"/>
      <c r="F916" s="49"/>
      <c r="G916" s="49"/>
      <c r="H916" s="49"/>
      <c r="I916" s="49"/>
    </row>
    <row r="917" spans="1:9" ht="15.75" x14ac:dyDescent="0.25">
      <c r="A917" s="49"/>
      <c r="B917" s="49"/>
      <c r="C917" s="49"/>
      <c r="D917" s="49"/>
      <c r="E917" s="49"/>
      <c r="F917" s="49"/>
      <c r="G917" s="49"/>
      <c r="H917" s="49"/>
      <c r="I917" s="49"/>
    </row>
    <row r="918" spans="1:9" ht="15.75" x14ac:dyDescent="0.25">
      <c r="A918" s="49"/>
      <c r="B918" s="49"/>
      <c r="C918" s="49"/>
      <c r="D918" s="49"/>
      <c r="E918" s="49"/>
      <c r="F918" s="49"/>
      <c r="G918" s="49"/>
      <c r="H918" s="49"/>
      <c r="I918" s="49"/>
    </row>
    <row r="919" spans="1:9" ht="15.75" x14ac:dyDescent="0.25">
      <c r="A919" s="49"/>
      <c r="B919" s="49"/>
      <c r="C919" s="49"/>
      <c r="D919" s="49"/>
      <c r="E919" s="49"/>
      <c r="F919" s="49"/>
      <c r="G919" s="49"/>
      <c r="H919" s="49"/>
      <c r="I919" s="49"/>
    </row>
    <row r="920" spans="1:9" ht="15.75" x14ac:dyDescent="0.25">
      <c r="A920" s="49"/>
      <c r="B920" s="49"/>
      <c r="C920" s="49"/>
      <c r="D920" s="49"/>
      <c r="E920" s="49"/>
      <c r="F920" s="49"/>
      <c r="G920" s="49"/>
      <c r="H920" s="49"/>
      <c r="I920" s="49"/>
    </row>
    <row r="921" spans="1:9" ht="15.75" x14ac:dyDescent="0.25">
      <c r="A921" s="49"/>
      <c r="B921" s="49"/>
      <c r="C921" s="49"/>
      <c r="D921" s="49"/>
      <c r="E921" s="49"/>
      <c r="F921" s="49"/>
      <c r="G921" s="49"/>
      <c r="H921" s="49"/>
      <c r="I921" s="49"/>
    </row>
    <row r="922" spans="1:9" ht="15.75" x14ac:dyDescent="0.25">
      <c r="A922" s="49"/>
      <c r="B922" s="49"/>
      <c r="C922" s="49"/>
      <c r="D922" s="49"/>
      <c r="E922" s="49"/>
      <c r="F922" s="49"/>
      <c r="G922" s="49"/>
      <c r="H922" s="49"/>
      <c r="I922" s="49"/>
    </row>
    <row r="923" spans="1:9" ht="15.75" x14ac:dyDescent="0.25">
      <c r="A923" s="49"/>
      <c r="B923" s="49"/>
      <c r="C923" s="49"/>
      <c r="D923" s="49"/>
      <c r="E923" s="49"/>
      <c r="F923" s="49"/>
      <c r="G923" s="49"/>
      <c r="H923" s="49"/>
      <c r="I923" s="49"/>
    </row>
    <row r="924" spans="1:9" ht="15.75" x14ac:dyDescent="0.25">
      <c r="A924" s="49"/>
      <c r="B924" s="49"/>
      <c r="C924" s="49"/>
      <c r="D924" s="49"/>
      <c r="E924" s="49"/>
      <c r="F924" s="49"/>
      <c r="G924" s="49"/>
      <c r="H924" s="49"/>
      <c r="I924" s="49"/>
    </row>
    <row r="925" spans="1:9" ht="15.75" x14ac:dyDescent="0.25">
      <c r="A925" s="49"/>
      <c r="B925" s="49"/>
      <c r="C925" s="49"/>
      <c r="D925" s="49"/>
      <c r="E925" s="49"/>
      <c r="F925" s="49"/>
      <c r="G925" s="49"/>
      <c r="H925" s="49"/>
      <c r="I925" s="49"/>
    </row>
    <row r="926" spans="1:9" ht="15.75" x14ac:dyDescent="0.25">
      <c r="A926" s="49"/>
      <c r="B926" s="49"/>
      <c r="C926" s="49"/>
      <c r="D926" s="49"/>
      <c r="E926" s="49"/>
      <c r="F926" s="49"/>
      <c r="G926" s="49"/>
      <c r="H926" s="49"/>
      <c r="I926" s="49"/>
    </row>
    <row r="927" spans="1:9" ht="15.75" x14ac:dyDescent="0.25">
      <c r="A927" s="49"/>
      <c r="B927" s="49"/>
      <c r="C927" s="49"/>
      <c r="D927" s="49"/>
      <c r="E927" s="49"/>
      <c r="F927" s="49"/>
      <c r="G927" s="49"/>
      <c r="H927" s="49"/>
      <c r="I927" s="49"/>
    </row>
    <row r="928" spans="1:9" ht="15.75" x14ac:dyDescent="0.25">
      <c r="A928" s="49"/>
      <c r="B928" s="49"/>
      <c r="C928" s="49"/>
      <c r="D928" s="49"/>
      <c r="E928" s="49"/>
      <c r="F928" s="49"/>
      <c r="G928" s="49"/>
      <c r="H928" s="49"/>
      <c r="I928" s="49"/>
    </row>
    <row r="929" spans="1:9" ht="15.75" x14ac:dyDescent="0.25">
      <c r="A929" s="49"/>
      <c r="B929" s="49"/>
      <c r="C929" s="49"/>
      <c r="D929" s="49"/>
      <c r="E929" s="49"/>
      <c r="F929" s="49"/>
      <c r="G929" s="49"/>
      <c r="H929" s="49"/>
      <c r="I929" s="49"/>
    </row>
    <row r="930" spans="1:9" ht="15.75" x14ac:dyDescent="0.25">
      <c r="A930" s="49"/>
      <c r="B930" s="49"/>
      <c r="C930" s="49"/>
      <c r="D930" s="49"/>
      <c r="E930" s="49"/>
      <c r="F930" s="49"/>
      <c r="G930" s="49"/>
      <c r="H930" s="49"/>
      <c r="I930" s="49"/>
    </row>
    <row r="931" spans="1:9" ht="15.75" x14ac:dyDescent="0.25">
      <c r="A931" s="49"/>
      <c r="B931" s="49"/>
      <c r="C931" s="49"/>
      <c r="D931" s="49"/>
      <c r="E931" s="49"/>
      <c r="F931" s="49"/>
      <c r="G931" s="49"/>
      <c r="H931" s="49"/>
      <c r="I931" s="49"/>
    </row>
    <row r="932" spans="1:9" ht="15.75" x14ac:dyDescent="0.25">
      <c r="A932" s="49"/>
      <c r="B932" s="49"/>
      <c r="C932" s="49"/>
      <c r="D932" s="49"/>
      <c r="E932" s="49"/>
      <c r="F932" s="49"/>
      <c r="G932" s="49"/>
      <c r="H932" s="49"/>
      <c r="I932" s="49"/>
    </row>
    <row r="933" spans="1:9" ht="15.75" x14ac:dyDescent="0.25">
      <c r="A933" s="49"/>
      <c r="B933" s="49"/>
      <c r="C933" s="49"/>
      <c r="D933" s="49"/>
      <c r="E933" s="49"/>
      <c r="F933" s="49"/>
      <c r="G933" s="49"/>
      <c r="H933" s="49"/>
      <c r="I933" s="49"/>
    </row>
    <row r="934" spans="1:9" ht="15.75" x14ac:dyDescent="0.25">
      <c r="A934" s="49"/>
      <c r="B934" s="49"/>
      <c r="C934" s="49"/>
      <c r="D934" s="49"/>
      <c r="E934" s="49"/>
      <c r="F934" s="49"/>
      <c r="G934" s="49"/>
      <c r="H934" s="49"/>
      <c r="I934" s="49"/>
    </row>
    <row r="935" spans="1:9" ht="15.75" x14ac:dyDescent="0.25">
      <c r="A935" s="49"/>
      <c r="B935" s="49"/>
      <c r="C935" s="49"/>
      <c r="D935" s="49"/>
      <c r="E935" s="49"/>
      <c r="F935" s="49"/>
      <c r="G935" s="49"/>
      <c r="H935" s="49"/>
      <c r="I935" s="49"/>
    </row>
    <row r="936" spans="1:9" ht="15.75" x14ac:dyDescent="0.25">
      <c r="A936" s="49"/>
      <c r="B936" s="49"/>
      <c r="C936" s="49"/>
      <c r="D936" s="49"/>
      <c r="E936" s="49"/>
      <c r="F936" s="49"/>
      <c r="G936" s="49"/>
      <c r="H936" s="49"/>
      <c r="I936" s="49"/>
    </row>
    <row r="937" spans="1:9" ht="15.75" x14ac:dyDescent="0.25">
      <c r="A937" s="49"/>
      <c r="B937" s="49"/>
      <c r="C937" s="49"/>
      <c r="D937" s="49"/>
      <c r="E937" s="49"/>
      <c r="F937" s="49"/>
      <c r="G937" s="49"/>
      <c r="H937" s="49"/>
      <c r="I937" s="49"/>
    </row>
    <row r="938" spans="1:9" ht="15.75" x14ac:dyDescent="0.25">
      <c r="A938" s="49"/>
      <c r="B938" s="49"/>
      <c r="C938" s="49"/>
      <c r="D938" s="49"/>
      <c r="E938" s="49"/>
      <c r="F938" s="49"/>
      <c r="G938" s="49"/>
      <c r="H938" s="49"/>
      <c r="I938" s="49"/>
    </row>
    <row r="939" spans="1:9" ht="15.75" x14ac:dyDescent="0.25">
      <c r="A939" s="49"/>
      <c r="B939" s="49"/>
      <c r="C939" s="49"/>
      <c r="D939" s="49"/>
      <c r="E939" s="49"/>
      <c r="F939" s="49"/>
      <c r="G939" s="49"/>
      <c r="H939" s="49"/>
      <c r="I939" s="49"/>
    </row>
    <row r="940" spans="1:9" ht="15.75" x14ac:dyDescent="0.25">
      <c r="A940" s="49"/>
      <c r="B940" s="49"/>
      <c r="C940" s="49"/>
      <c r="D940" s="49"/>
      <c r="E940" s="49"/>
      <c r="F940" s="49"/>
      <c r="G940" s="49"/>
      <c r="H940" s="49"/>
      <c r="I940" s="49"/>
    </row>
    <row r="941" spans="1:9" ht="15.75" x14ac:dyDescent="0.25">
      <c r="A941" s="49"/>
      <c r="B941" s="49"/>
      <c r="C941" s="49"/>
      <c r="D941" s="49"/>
      <c r="E941" s="49"/>
      <c r="F941" s="49"/>
      <c r="G941" s="49"/>
      <c r="H941" s="49"/>
      <c r="I941" s="49"/>
    </row>
    <row r="942" spans="1:9" ht="15.75" x14ac:dyDescent="0.25">
      <c r="A942" s="49"/>
      <c r="B942" s="49"/>
      <c r="C942" s="49"/>
      <c r="D942" s="49"/>
      <c r="E942" s="49"/>
      <c r="F942" s="49"/>
      <c r="G942" s="49"/>
      <c r="H942" s="49"/>
      <c r="I942" s="49"/>
    </row>
    <row r="943" spans="1:9" ht="15.75" x14ac:dyDescent="0.25">
      <c r="A943" s="49"/>
      <c r="B943" s="49"/>
      <c r="C943" s="49"/>
      <c r="D943" s="49"/>
      <c r="E943" s="49"/>
      <c r="F943" s="49"/>
      <c r="G943" s="49"/>
      <c r="H943" s="49"/>
      <c r="I943" s="49"/>
    </row>
    <row r="944" spans="1:9" ht="15.75" x14ac:dyDescent="0.25">
      <c r="A944" s="49"/>
      <c r="B944" s="49"/>
      <c r="C944" s="49"/>
      <c r="D944" s="49"/>
      <c r="E944" s="49"/>
      <c r="F944" s="49"/>
      <c r="G944" s="49"/>
      <c r="H944" s="49"/>
      <c r="I944" s="49"/>
    </row>
    <row r="945" spans="1:9" ht="15.75" x14ac:dyDescent="0.25">
      <c r="A945" s="49"/>
      <c r="B945" s="49"/>
      <c r="C945" s="49"/>
      <c r="D945" s="49"/>
      <c r="E945" s="49"/>
      <c r="F945" s="49"/>
      <c r="G945" s="49"/>
      <c r="H945" s="49"/>
      <c r="I945" s="49"/>
    </row>
    <row r="946" spans="1:9" ht="15.75" x14ac:dyDescent="0.25">
      <c r="A946" s="49"/>
      <c r="B946" s="49"/>
      <c r="C946" s="49"/>
      <c r="D946" s="49"/>
      <c r="E946" s="49"/>
      <c r="F946" s="49"/>
      <c r="G946" s="49"/>
      <c r="H946" s="49"/>
      <c r="I946" s="49"/>
    </row>
    <row r="947" spans="1:9" ht="15.75" x14ac:dyDescent="0.25">
      <c r="A947" s="49"/>
      <c r="B947" s="49"/>
      <c r="C947" s="49"/>
      <c r="D947" s="49"/>
      <c r="E947" s="49"/>
      <c r="F947" s="49"/>
      <c r="G947" s="49"/>
      <c r="H947" s="49"/>
      <c r="I947" s="49"/>
    </row>
    <row r="948" spans="1:9" ht="15.75" x14ac:dyDescent="0.25">
      <c r="A948" s="49"/>
      <c r="B948" s="49"/>
      <c r="C948" s="49"/>
      <c r="D948" s="49"/>
      <c r="E948" s="49"/>
      <c r="F948" s="49"/>
      <c r="G948" s="49"/>
      <c r="H948" s="49"/>
      <c r="I948" s="49"/>
    </row>
    <row r="949" spans="1:9" ht="15.75" x14ac:dyDescent="0.25">
      <c r="A949" s="49"/>
      <c r="B949" s="49"/>
      <c r="C949" s="49"/>
      <c r="D949" s="49"/>
      <c r="E949" s="49"/>
      <c r="F949" s="49"/>
      <c r="G949" s="49"/>
      <c r="H949" s="49"/>
      <c r="I949" s="49"/>
    </row>
    <row r="950" spans="1:9" ht="15.75" x14ac:dyDescent="0.25">
      <c r="A950" s="49"/>
      <c r="B950" s="49"/>
      <c r="C950" s="49"/>
      <c r="D950" s="49"/>
      <c r="E950" s="49"/>
      <c r="F950" s="49"/>
      <c r="G950" s="49"/>
      <c r="H950" s="49"/>
      <c r="I950" s="49"/>
    </row>
    <row r="951" spans="1:9" ht="15.75" x14ac:dyDescent="0.25">
      <c r="A951" s="49"/>
      <c r="B951" s="49"/>
      <c r="C951" s="49"/>
      <c r="D951" s="49"/>
      <c r="E951" s="49"/>
      <c r="F951" s="49"/>
      <c r="G951" s="49"/>
      <c r="H951" s="49"/>
      <c r="I951" s="49"/>
    </row>
    <row r="952" spans="1:9" ht="15.75" x14ac:dyDescent="0.25">
      <c r="A952" s="49"/>
      <c r="B952" s="49"/>
      <c r="C952" s="49"/>
      <c r="D952" s="49"/>
      <c r="E952" s="49"/>
      <c r="F952" s="49"/>
      <c r="G952" s="49"/>
      <c r="H952" s="49"/>
      <c r="I952" s="49"/>
    </row>
    <row r="953" spans="1:9" ht="15.75" x14ac:dyDescent="0.25">
      <c r="A953" s="49"/>
      <c r="B953" s="49"/>
      <c r="C953" s="49"/>
      <c r="D953" s="49"/>
      <c r="E953" s="49"/>
      <c r="F953" s="49"/>
      <c r="G953" s="49"/>
      <c r="H953" s="49"/>
      <c r="I953" s="49"/>
    </row>
    <row r="954" spans="1:9" ht="15.75" x14ac:dyDescent="0.25">
      <c r="A954" s="49"/>
      <c r="B954" s="49"/>
      <c r="C954" s="49"/>
      <c r="D954" s="49"/>
      <c r="E954" s="49"/>
      <c r="F954" s="49"/>
      <c r="G954" s="49"/>
      <c r="H954" s="49"/>
      <c r="I954" s="49"/>
    </row>
    <row r="955" spans="1:9" ht="15.75" x14ac:dyDescent="0.25">
      <c r="A955" s="49"/>
      <c r="B955" s="49"/>
      <c r="C955" s="49"/>
      <c r="D955" s="49"/>
      <c r="E955" s="49"/>
      <c r="F955" s="49"/>
      <c r="G955" s="49"/>
      <c r="H955" s="49"/>
      <c r="I955" s="49"/>
    </row>
    <row r="956" spans="1:9" ht="15.75" x14ac:dyDescent="0.25">
      <c r="A956" s="49"/>
      <c r="B956" s="49"/>
      <c r="C956" s="49"/>
      <c r="D956" s="49"/>
      <c r="E956" s="49"/>
      <c r="F956" s="49"/>
      <c r="G956" s="49"/>
      <c r="H956" s="49"/>
      <c r="I956" s="49"/>
    </row>
    <row r="957" spans="1:9" ht="15.75" x14ac:dyDescent="0.25">
      <c r="A957" s="49"/>
      <c r="B957" s="49"/>
      <c r="C957" s="49"/>
      <c r="D957" s="49"/>
      <c r="E957" s="49"/>
      <c r="F957" s="49"/>
      <c r="G957" s="49"/>
      <c r="H957" s="49"/>
      <c r="I957" s="49"/>
    </row>
    <row r="958" spans="1:9" ht="15.75" x14ac:dyDescent="0.25">
      <c r="A958" s="49"/>
      <c r="B958" s="49"/>
      <c r="C958" s="49"/>
      <c r="D958" s="49"/>
      <c r="E958" s="49"/>
      <c r="F958" s="49"/>
      <c r="G958" s="49"/>
      <c r="H958" s="49"/>
      <c r="I958" s="49"/>
    </row>
    <row r="959" spans="1:9" ht="15.75" x14ac:dyDescent="0.25">
      <c r="A959" s="49"/>
      <c r="B959" s="49"/>
      <c r="C959" s="49"/>
      <c r="D959" s="49"/>
      <c r="E959" s="49"/>
      <c r="F959" s="49"/>
      <c r="G959" s="49"/>
      <c r="H959" s="49"/>
      <c r="I959" s="49"/>
    </row>
    <row r="960" spans="1:9" ht="15.75" x14ac:dyDescent="0.25">
      <c r="A960" s="49"/>
      <c r="B960" s="49"/>
      <c r="C960" s="49"/>
      <c r="D960" s="49"/>
      <c r="E960" s="49"/>
      <c r="F960" s="49"/>
      <c r="G960" s="49"/>
      <c r="H960" s="49"/>
      <c r="I960" s="49"/>
    </row>
    <row r="961" spans="1:9" ht="15.75" x14ac:dyDescent="0.25">
      <c r="A961" s="49"/>
      <c r="B961" s="49"/>
      <c r="C961" s="49"/>
      <c r="D961" s="49"/>
      <c r="E961" s="49"/>
      <c r="F961" s="49"/>
      <c r="G961" s="49"/>
      <c r="H961" s="49"/>
      <c r="I961" s="49"/>
    </row>
    <row r="962" spans="1:9" ht="15.75" x14ac:dyDescent="0.25">
      <c r="A962" s="49"/>
      <c r="B962" s="49"/>
      <c r="C962" s="49"/>
      <c r="D962" s="49"/>
      <c r="E962" s="49"/>
      <c r="F962" s="49"/>
      <c r="G962" s="49"/>
      <c r="H962" s="49"/>
      <c r="I962" s="49"/>
    </row>
    <row r="963" spans="1:9" ht="15.75" x14ac:dyDescent="0.25">
      <c r="A963" s="49"/>
      <c r="B963" s="49"/>
      <c r="C963" s="49"/>
      <c r="D963" s="49"/>
      <c r="E963" s="49"/>
      <c r="F963" s="49"/>
      <c r="G963" s="49"/>
      <c r="H963" s="49"/>
      <c r="I963" s="49"/>
    </row>
    <row r="964" spans="1:9" ht="15.75" x14ac:dyDescent="0.25">
      <c r="A964" s="49"/>
      <c r="B964" s="49"/>
      <c r="C964" s="49"/>
      <c r="D964" s="49"/>
      <c r="E964" s="49"/>
      <c r="F964" s="49"/>
      <c r="G964" s="49"/>
      <c r="H964" s="49"/>
      <c r="I964" s="49"/>
    </row>
    <row r="965" spans="1:9" ht="15.75" x14ac:dyDescent="0.25">
      <c r="A965" s="49"/>
      <c r="B965" s="49"/>
      <c r="C965" s="49"/>
      <c r="D965" s="49"/>
      <c r="E965" s="49"/>
      <c r="F965" s="49"/>
      <c r="G965" s="49"/>
      <c r="H965" s="49"/>
      <c r="I965" s="49"/>
    </row>
    <row r="966" spans="1:9" ht="15.75" x14ac:dyDescent="0.25">
      <c r="A966" s="49"/>
      <c r="B966" s="49"/>
      <c r="C966" s="49"/>
      <c r="D966" s="49"/>
      <c r="E966" s="49"/>
      <c r="F966" s="49"/>
      <c r="G966" s="49"/>
      <c r="H966" s="49"/>
      <c r="I966" s="49"/>
    </row>
    <row r="967" spans="1:9" ht="15.75" x14ac:dyDescent="0.25">
      <c r="A967" s="49"/>
      <c r="B967" s="49"/>
      <c r="C967" s="49"/>
      <c r="D967" s="49"/>
      <c r="E967" s="49"/>
      <c r="F967" s="49"/>
      <c r="G967" s="49"/>
      <c r="H967" s="49"/>
      <c r="I967" s="49"/>
    </row>
    <row r="968" spans="1:9" ht="15.75" x14ac:dyDescent="0.25">
      <c r="A968" s="49"/>
      <c r="B968" s="49"/>
      <c r="C968" s="49"/>
      <c r="D968" s="49"/>
      <c r="E968" s="49"/>
      <c r="F968" s="49"/>
      <c r="G968" s="49"/>
      <c r="H968" s="49"/>
      <c r="I968" s="49"/>
    </row>
    <row r="969" spans="1:9" ht="15.75" x14ac:dyDescent="0.25">
      <c r="A969" s="49"/>
      <c r="B969" s="49"/>
      <c r="C969" s="49"/>
      <c r="D969" s="49"/>
      <c r="E969" s="49"/>
      <c r="F969" s="49"/>
      <c r="G969" s="49"/>
      <c r="H969" s="49"/>
      <c r="I969" s="49"/>
    </row>
    <row r="970" spans="1:9" ht="15.75" x14ac:dyDescent="0.25">
      <c r="A970" s="49"/>
      <c r="B970" s="49"/>
      <c r="C970" s="49"/>
      <c r="D970" s="49"/>
      <c r="E970" s="49"/>
      <c r="F970" s="49"/>
      <c r="G970" s="49"/>
      <c r="H970" s="49"/>
      <c r="I970" s="49"/>
    </row>
    <row r="971" spans="1:9" ht="15.75" x14ac:dyDescent="0.25">
      <c r="A971" s="49"/>
      <c r="B971" s="49"/>
      <c r="C971" s="49"/>
      <c r="D971" s="49"/>
      <c r="E971" s="49"/>
      <c r="F971" s="49"/>
      <c r="G971" s="49"/>
      <c r="H971" s="49"/>
      <c r="I971" s="49"/>
    </row>
    <row r="972" spans="1:9" ht="15.75" x14ac:dyDescent="0.25">
      <c r="A972" s="49"/>
      <c r="B972" s="49"/>
      <c r="C972" s="49"/>
      <c r="D972" s="49"/>
      <c r="E972" s="49"/>
      <c r="F972" s="49"/>
      <c r="G972" s="49"/>
      <c r="H972" s="49"/>
      <c r="I972" s="49"/>
    </row>
    <row r="973" spans="1:9" ht="15.75" x14ac:dyDescent="0.25">
      <c r="A973" s="49"/>
      <c r="B973" s="49"/>
      <c r="C973" s="49"/>
      <c r="D973" s="49"/>
      <c r="E973" s="49"/>
      <c r="F973" s="49"/>
      <c r="G973" s="49"/>
      <c r="H973" s="49"/>
      <c r="I973" s="49"/>
    </row>
    <row r="974" spans="1:9" ht="15.75" x14ac:dyDescent="0.25">
      <c r="A974" s="49"/>
      <c r="B974" s="49"/>
      <c r="C974" s="49"/>
      <c r="D974" s="49"/>
      <c r="E974" s="49"/>
      <c r="F974" s="49"/>
      <c r="G974" s="49"/>
      <c r="H974" s="49"/>
      <c r="I974" s="49"/>
    </row>
    <row r="975" spans="1:9" ht="15.75" x14ac:dyDescent="0.25">
      <c r="A975" s="49"/>
      <c r="B975" s="49"/>
      <c r="C975" s="49"/>
      <c r="D975" s="49"/>
      <c r="E975" s="49"/>
      <c r="F975" s="49"/>
      <c r="G975" s="49"/>
      <c r="H975" s="49"/>
      <c r="I975" s="49"/>
    </row>
    <row r="976" spans="1:9" ht="15.75" x14ac:dyDescent="0.25">
      <c r="A976" s="49"/>
      <c r="B976" s="49"/>
      <c r="C976" s="49"/>
      <c r="D976" s="49"/>
      <c r="E976" s="49"/>
      <c r="F976" s="49"/>
      <c r="G976" s="49"/>
      <c r="H976" s="49"/>
      <c r="I976" s="49"/>
    </row>
    <row r="977" spans="1:9" ht="15.75" x14ac:dyDescent="0.25">
      <c r="A977" s="49"/>
      <c r="B977" s="49"/>
      <c r="C977" s="49"/>
      <c r="D977" s="49"/>
      <c r="E977" s="49"/>
      <c r="F977" s="49"/>
      <c r="G977" s="49"/>
      <c r="H977" s="49"/>
      <c r="I977" s="49"/>
    </row>
    <row r="978" spans="1:9" ht="15.75" x14ac:dyDescent="0.25">
      <c r="A978" s="49"/>
      <c r="B978" s="49"/>
      <c r="C978" s="49"/>
      <c r="D978" s="49"/>
      <c r="E978" s="49"/>
      <c r="F978" s="49"/>
      <c r="G978" s="49"/>
      <c r="H978" s="49"/>
      <c r="I978" s="49"/>
    </row>
    <row r="979" spans="1:9" ht="15.75" x14ac:dyDescent="0.25">
      <c r="A979" s="49"/>
      <c r="B979" s="49"/>
      <c r="C979" s="49"/>
      <c r="D979" s="49"/>
      <c r="E979" s="49"/>
      <c r="F979" s="49"/>
      <c r="G979" s="49"/>
      <c r="H979" s="49"/>
      <c r="I979" s="49"/>
    </row>
    <row r="980" spans="1:9" ht="15.75" x14ac:dyDescent="0.25">
      <c r="A980" s="49"/>
      <c r="B980" s="49"/>
      <c r="C980" s="49"/>
      <c r="D980" s="49"/>
      <c r="E980" s="49"/>
      <c r="F980" s="49"/>
      <c r="G980" s="49"/>
      <c r="H980" s="49"/>
      <c r="I980" s="49"/>
    </row>
    <row r="981" spans="1:9" ht="15.75" x14ac:dyDescent="0.25">
      <c r="A981" s="49"/>
      <c r="B981" s="49"/>
      <c r="C981" s="49"/>
      <c r="D981" s="49"/>
      <c r="E981" s="49"/>
      <c r="F981" s="49"/>
      <c r="G981" s="49"/>
      <c r="H981" s="49"/>
      <c r="I981" s="49"/>
    </row>
    <row r="982" spans="1:9" ht="15.75" x14ac:dyDescent="0.25">
      <c r="A982" s="49"/>
      <c r="B982" s="49"/>
      <c r="C982" s="49"/>
      <c r="D982" s="49"/>
      <c r="E982" s="49"/>
      <c r="F982" s="49"/>
      <c r="G982" s="49"/>
      <c r="H982" s="49"/>
      <c r="I982" s="49"/>
    </row>
    <row r="983" spans="1:9" ht="15.75" x14ac:dyDescent="0.25">
      <c r="A983" s="49"/>
      <c r="B983" s="49"/>
      <c r="C983" s="49"/>
      <c r="D983" s="49"/>
      <c r="E983" s="49"/>
      <c r="F983" s="49"/>
      <c r="G983" s="49"/>
      <c r="H983" s="49"/>
      <c r="I983" s="49"/>
    </row>
    <row r="984" spans="1:9" ht="15.75" x14ac:dyDescent="0.25">
      <c r="A984" s="49"/>
      <c r="B984" s="49"/>
      <c r="C984" s="49"/>
      <c r="D984" s="49"/>
      <c r="E984" s="49"/>
      <c r="F984" s="49"/>
      <c r="G984" s="49"/>
      <c r="H984" s="49"/>
      <c r="I984" s="49"/>
    </row>
    <row r="985" spans="1:9" ht="15.75" x14ac:dyDescent="0.25">
      <c r="A985" s="49"/>
      <c r="B985" s="49"/>
      <c r="C985" s="49"/>
      <c r="D985" s="49"/>
      <c r="E985" s="49"/>
      <c r="F985" s="49"/>
      <c r="G985" s="49"/>
      <c r="H985" s="49"/>
      <c r="I985" s="49"/>
    </row>
    <row r="986" spans="1:9" ht="15.75" x14ac:dyDescent="0.25">
      <c r="A986" s="49"/>
      <c r="B986" s="49"/>
      <c r="C986" s="49"/>
      <c r="D986" s="49"/>
      <c r="E986" s="49"/>
      <c r="F986" s="49"/>
      <c r="G986" s="49"/>
      <c r="H986" s="49"/>
      <c r="I986" s="49"/>
    </row>
    <row r="987" spans="1:9" ht="15.75" x14ac:dyDescent="0.25">
      <c r="A987" s="49"/>
      <c r="B987" s="49"/>
      <c r="C987" s="49"/>
      <c r="D987" s="49"/>
      <c r="E987" s="49"/>
      <c r="F987" s="49"/>
      <c r="G987" s="49"/>
      <c r="H987" s="49"/>
      <c r="I987" s="49"/>
    </row>
    <row r="988" spans="1:9" ht="15.75" x14ac:dyDescent="0.25">
      <c r="A988" s="49"/>
      <c r="B988" s="49"/>
      <c r="C988" s="49"/>
      <c r="D988" s="49"/>
      <c r="E988" s="49"/>
      <c r="F988" s="49"/>
      <c r="G988" s="49"/>
      <c r="H988" s="49"/>
      <c r="I988" s="49"/>
    </row>
    <row r="989" spans="1:9" ht="15.75" x14ac:dyDescent="0.25">
      <c r="A989" s="49"/>
      <c r="B989" s="49"/>
      <c r="C989" s="49"/>
      <c r="D989" s="49"/>
      <c r="E989" s="49"/>
      <c r="F989" s="49"/>
      <c r="G989" s="49"/>
      <c r="H989" s="49"/>
      <c r="I989" s="49"/>
    </row>
    <row r="990" spans="1:9" ht="15.75" x14ac:dyDescent="0.25">
      <c r="A990" s="49"/>
      <c r="B990" s="49"/>
      <c r="C990" s="49"/>
      <c r="D990" s="49"/>
      <c r="E990" s="49"/>
      <c r="F990" s="49"/>
      <c r="G990" s="49"/>
      <c r="H990" s="49"/>
      <c r="I990" s="49"/>
    </row>
    <row r="991" spans="1:9" ht="15.75" x14ac:dyDescent="0.25">
      <c r="A991" s="49"/>
      <c r="B991" s="49"/>
      <c r="C991" s="49"/>
      <c r="D991" s="49"/>
      <c r="E991" s="49"/>
      <c r="F991" s="49"/>
      <c r="G991" s="49"/>
      <c r="H991" s="49"/>
      <c r="I991" s="49"/>
    </row>
    <row r="992" spans="1:9" ht="15.75" x14ac:dyDescent="0.25">
      <c r="A992" s="49"/>
      <c r="B992" s="49"/>
      <c r="C992" s="49"/>
      <c r="D992" s="49"/>
      <c r="E992" s="49"/>
      <c r="F992" s="49"/>
      <c r="G992" s="49"/>
      <c r="H992" s="49"/>
      <c r="I992" s="49"/>
    </row>
    <row r="993" spans="1:9" ht="15.75" x14ac:dyDescent="0.25">
      <c r="A993" s="49"/>
      <c r="B993" s="49"/>
      <c r="C993" s="49"/>
      <c r="D993" s="49"/>
      <c r="E993" s="49"/>
      <c r="F993" s="49"/>
      <c r="G993" s="49"/>
      <c r="H993" s="49"/>
      <c r="I993" s="49"/>
    </row>
    <row r="994" spans="1:9" ht="15.75" x14ac:dyDescent="0.25">
      <c r="A994" s="49"/>
      <c r="B994" s="49"/>
      <c r="C994" s="49"/>
      <c r="D994" s="49"/>
      <c r="E994" s="49"/>
      <c r="F994" s="49"/>
      <c r="G994" s="49"/>
      <c r="H994" s="49"/>
      <c r="I994" s="49"/>
    </row>
    <row r="995" spans="1:9" ht="15.75" x14ac:dyDescent="0.25">
      <c r="A995" s="49"/>
      <c r="B995" s="49"/>
      <c r="C995" s="49"/>
      <c r="D995" s="49"/>
      <c r="E995" s="49"/>
      <c r="F995" s="49"/>
      <c r="G995" s="49"/>
      <c r="H995" s="49"/>
      <c r="I995" s="49"/>
    </row>
    <row r="996" spans="1:9" ht="15.75" x14ac:dyDescent="0.25">
      <c r="A996" s="49"/>
      <c r="B996" s="49"/>
      <c r="C996" s="49"/>
      <c r="D996" s="49"/>
      <c r="E996" s="49"/>
      <c r="F996" s="49"/>
      <c r="G996" s="49"/>
      <c r="H996" s="49"/>
      <c r="I996" s="49"/>
    </row>
    <row r="997" spans="1:9" ht="15.75" x14ac:dyDescent="0.25">
      <c r="A997" s="49"/>
      <c r="B997" s="49"/>
      <c r="C997" s="49"/>
      <c r="D997" s="49"/>
      <c r="E997" s="49"/>
      <c r="F997" s="49"/>
      <c r="G997" s="49"/>
      <c r="H997" s="49"/>
      <c r="I997" s="49"/>
    </row>
    <row r="998" spans="1:9" ht="15.75" x14ac:dyDescent="0.25">
      <c r="A998" s="49"/>
      <c r="B998" s="49"/>
      <c r="C998" s="49"/>
      <c r="D998" s="49"/>
      <c r="E998" s="49"/>
      <c r="F998" s="49"/>
      <c r="G998" s="49"/>
      <c r="H998" s="49"/>
      <c r="I998" s="49"/>
    </row>
    <row r="999" spans="1:9" ht="15.75" x14ac:dyDescent="0.25">
      <c r="A999" s="49"/>
      <c r="B999" s="49"/>
      <c r="C999" s="49"/>
      <c r="D999" s="49"/>
      <c r="E999" s="49"/>
      <c r="F999" s="49"/>
      <c r="G999" s="49"/>
      <c r="H999" s="49"/>
      <c r="I999" s="49"/>
    </row>
    <row r="1000" spans="1:9" ht="15.75" x14ac:dyDescent="0.25">
      <c r="A1000" s="49"/>
      <c r="B1000" s="49"/>
      <c r="C1000" s="49"/>
      <c r="D1000" s="49"/>
      <c r="E1000" s="49"/>
      <c r="F1000" s="49"/>
      <c r="G1000" s="49"/>
      <c r="H1000" s="49"/>
      <c r="I1000" s="49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>
      <selection activeCell="D5" sqref="D5"/>
    </sheetView>
  </sheetViews>
  <sheetFormatPr defaultColWidth="14.42578125" defaultRowHeight="15" customHeight="1" x14ac:dyDescent="0.25"/>
  <cols>
    <col min="1" max="1" width="13.85546875" customWidth="1"/>
    <col min="2" max="2" width="15.7109375" customWidth="1"/>
    <col min="3" max="3" width="24.42578125" customWidth="1"/>
    <col min="4" max="4" width="17.140625" customWidth="1"/>
    <col min="5" max="5" width="16.42578125" customWidth="1"/>
    <col min="6" max="6" width="13.85546875" customWidth="1"/>
    <col min="7" max="9" width="13.85546875" style="90" customWidth="1"/>
    <col min="10" max="10" width="10.7109375" customWidth="1"/>
    <col min="11" max="11" width="10.140625" customWidth="1"/>
    <col min="12" max="12" width="4.7109375" customWidth="1"/>
    <col min="13" max="13" width="10.140625" customWidth="1"/>
    <col min="14" max="14" width="9.28515625" customWidth="1"/>
    <col min="15" max="29" width="8.7109375" customWidth="1"/>
  </cols>
  <sheetData>
    <row r="1" spans="1:15" ht="15" customHeight="1" x14ac:dyDescent="0.25">
      <c r="A1" s="6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15" customHeight="1" x14ac:dyDescent="0.25">
      <c r="A2" s="69" t="s">
        <v>1401</v>
      </c>
      <c r="B2" s="82" t="s">
        <v>1427</v>
      </c>
      <c r="C2" s="70" t="s">
        <v>1402</v>
      </c>
      <c r="D2" s="70" t="s">
        <v>1403</v>
      </c>
      <c r="E2" s="71" t="s">
        <v>1404</v>
      </c>
      <c r="F2" s="49"/>
      <c r="G2" s="49"/>
      <c r="H2" s="49"/>
      <c r="I2" s="49"/>
      <c r="J2" s="110" t="s">
        <v>1428</v>
      </c>
      <c r="K2" s="111"/>
      <c r="L2" s="74"/>
      <c r="M2" s="110" t="s">
        <v>1429</v>
      </c>
      <c r="N2" s="111"/>
      <c r="O2" s="49"/>
    </row>
    <row r="3" spans="1:15" ht="15" customHeight="1" x14ac:dyDescent="0.25">
      <c r="A3" s="75" t="s">
        <v>1405</v>
      </c>
      <c r="B3" s="83">
        <v>2</v>
      </c>
      <c r="C3" s="76">
        <v>120000</v>
      </c>
      <c r="D3" s="77" cm="1">
        <f t="array" ref="D3">_xlfn.IFS(B3&lt;3,  VLOOKUP(C3, $J$4:$K$10, 2,TRUE ), B3&gt;=3, VLOOKUP(C3, $M$4:$N$9, 2,TRUE ))</f>
        <v>7.0000000000000007E-2</v>
      </c>
      <c r="E3" s="76">
        <f t="shared" ref="E3:E21" si="0">+C3*D3</f>
        <v>8400</v>
      </c>
      <c r="F3" s="78"/>
      <c r="G3" s="78"/>
      <c r="H3" s="78"/>
      <c r="I3" s="78"/>
      <c r="J3" s="79" t="s">
        <v>1406</v>
      </c>
      <c r="K3" s="79" t="s">
        <v>1407</v>
      </c>
      <c r="L3" s="49"/>
      <c r="M3" s="79" t="s">
        <v>1406</v>
      </c>
      <c r="N3" s="79" t="s">
        <v>1407</v>
      </c>
      <c r="O3" s="49"/>
    </row>
    <row r="4" spans="1:15" ht="15" customHeight="1" x14ac:dyDescent="0.25">
      <c r="A4" s="75" t="s">
        <v>1408</v>
      </c>
      <c r="B4" s="83">
        <v>7</v>
      </c>
      <c r="C4" s="76">
        <v>210921</v>
      </c>
      <c r="D4" s="77" cm="1">
        <f t="array" ref="D4">_xlfn.IFS(B4&lt;3,  VLOOKUP(C4, $J$4:$K$10, 2,TRUE ), B4&gt;=3, VLOOKUP(C4, $M$4:$N$9, 2,TRUE ))</f>
        <v>8.2500000000000004E-2</v>
      </c>
      <c r="E4" s="76">
        <f t="shared" si="0"/>
        <v>17400.982500000002</v>
      </c>
      <c r="F4" s="78"/>
      <c r="G4" s="78"/>
      <c r="H4" s="78"/>
      <c r="I4" s="78"/>
      <c r="J4" s="80">
        <v>0</v>
      </c>
      <c r="K4" s="81">
        <v>1.4999999999999999E-2</v>
      </c>
      <c r="L4" s="49"/>
      <c r="M4" s="80">
        <v>0</v>
      </c>
      <c r="N4" s="81">
        <v>0.02</v>
      </c>
      <c r="O4" s="49"/>
    </row>
    <row r="5" spans="1:15" ht="15" customHeight="1" x14ac:dyDescent="0.25">
      <c r="A5" s="75" t="s">
        <v>1409</v>
      </c>
      <c r="B5" s="83">
        <v>1</v>
      </c>
      <c r="C5" s="76">
        <v>99000</v>
      </c>
      <c r="D5" s="77" cm="1">
        <f t="array" ref="D5">_xlfn.IFS(B5&lt;3,  VLOOKUP(C5, $J$4:$K$10, 2,TRUE ), B5&gt;=3, VLOOKUP(C5, $M$4:$N$9, 2,TRUE ))</f>
        <v>0.06</v>
      </c>
      <c r="E5" s="76">
        <f t="shared" si="0"/>
        <v>5940</v>
      </c>
      <c r="F5" s="78"/>
      <c r="G5" s="78"/>
      <c r="H5" s="78"/>
      <c r="I5" s="78"/>
      <c r="J5" s="80">
        <f t="shared" ref="J5:J6" si="1">J4+5000</f>
        <v>5000</v>
      </c>
      <c r="K5" s="81">
        <v>3.2500000000000001E-2</v>
      </c>
      <c r="L5" s="49"/>
      <c r="M5" s="80">
        <v>50000</v>
      </c>
      <c r="N5" s="81">
        <v>6.25E-2</v>
      </c>
      <c r="O5" s="49"/>
    </row>
    <row r="6" spans="1:15" ht="15" customHeight="1" x14ac:dyDescent="0.25">
      <c r="A6" s="75" t="s">
        <v>1410</v>
      </c>
      <c r="B6" s="83">
        <v>2</v>
      </c>
      <c r="C6" s="76">
        <v>87401</v>
      </c>
      <c r="D6" s="77" cm="1">
        <f t="array" ref="D6">_xlfn.IFS(B6&lt;3,  VLOOKUP(C6, $J$4:$K$10, 2,TRUE ), B6&gt;=3, VLOOKUP(C6, $M$4:$N$9, 2,TRUE ))</f>
        <v>0.06</v>
      </c>
      <c r="E6" s="76">
        <f t="shared" si="0"/>
        <v>5244.0599999999995</v>
      </c>
      <c r="F6" s="78"/>
      <c r="G6" s="78"/>
      <c r="H6" s="78"/>
      <c r="I6" s="78"/>
      <c r="J6" s="80">
        <f t="shared" si="1"/>
        <v>10000</v>
      </c>
      <c r="K6" s="81">
        <v>3.5000000000000003E-2</v>
      </c>
      <c r="L6" s="49"/>
      <c r="M6" s="80">
        <v>100000</v>
      </c>
      <c r="N6" s="81">
        <v>7.2499999999999995E-2</v>
      </c>
      <c r="O6" s="49"/>
    </row>
    <row r="7" spans="1:15" ht="15" customHeight="1" x14ac:dyDescent="0.25">
      <c r="A7" s="75" t="s">
        <v>1411</v>
      </c>
      <c r="B7" s="83">
        <v>6</v>
      </c>
      <c r="C7" s="76">
        <v>310983</v>
      </c>
      <c r="D7" s="77" cm="1">
        <f t="array" ref="D7">_xlfn.IFS(B7&lt;3,  VLOOKUP(C7, $J$4:$K$10, 2,TRUE ), B7&gt;=3, VLOOKUP(C7, $M$4:$N$9, 2,TRUE ))</f>
        <v>9.2499999999999999E-2</v>
      </c>
      <c r="E7" s="76">
        <f t="shared" si="0"/>
        <v>28765.927499999998</v>
      </c>
      <c r="F7" s="78"/>
      <c r="G7" s="78"/>
      <c r="H7" s="78"/>
      <c r="I7" s="78"/>
      <c r="J7" s="80">
        <v>20000</v>
      </c>
      <c r="K7" s="81">
        <v>0.05</v>
      </c>
      <c r="L7" s="49"/>
      <c r="M7" s="80">
        <v>200000</v>
      </c>
      <c r="N7" s="81">
        <v>8.2500000000000004E-2</v>
      </c>
      <c r="O7" s="49"/>
    </row>
    <row r="8" spans="1:15" ht="15" customHeight="1" x14ac:dyDescent="0.25">
      <c r="A8" s="75" t="s">
        <v>1412</v>
      </c>
      <c r="B8" s="83">
        <v>3</v>
      </c>
      <c r="C8" s="76">
        <v>43902</v>
      </c>
      <c r="D8" s="77" cm="1">
        <f t="array" ref="D8">_xlfn.IFS(B8&lt;3,  VLOOKUP(C8, $J$4:$K$10, 2,TRUE ), B8&gt;=3, VLOOKUP(C8, $M$4:$N$9, 2,TRUE ))</f>
        <v>0.02</v>
      </c>
      <c r="E8" s="76">
        <f t="shared" si="0"/>
        <v>878.04</v>
      </c>
      <c r="F8" s="78"/>
      <c r="G8" s="78"/>
      <c r="H8" s="78"/>
      <c r="I8" s="78"/>
      <c r="J8" s="80">
        <v>50000</v>
      </c>
      <c r="K8" s="81">
        <v>0.06</v>
      </c>
      <c r="L8" s="49"/>
      <c r="M8" s="80">
        <v>300000</v>
      </c>
      <c r="N8" s="81">
        <v>9.2499999999999999E-2</v>
      </c>
      <c r="O8" s="49"/>
    </row>
    <row r="9" spans="1:15" ht="15" customHeight="1" x14ac:dyDescent="0.25">
      <c r="A9" s="75" t="s">
        <v>1413</v>
      </c>
      <c r="B9" s="83">
        <v>2</v>
      </c>
      <c r="C9" s="76">
        <v>121021</v>
      </c>
      <c r="D9" s="77" cm="1">
        <f t="array" ref="D9">_xlfn.IFS(B9&lt;3,  VLOOKUP(C9, $J$4:$K$10, 2,TRUE ), B9&gt;=3, VLOOKUP(C9, $M$4:$N$9, 2,TRUE ))</f>
        <v>7.0000000000000007E-2</v>
      </c>
      <c r="E9" s="76">
        <f t="shared" si="0"/>
        <v>8471.4700000000012</v>
      </c>
      <c r="F9" s="78"/>
      <c r="G9" s="78"/>
      <c r="H9" s="78"/>
      <c r="I9" s="78"/>
      <c r="J9" s="80">
        <v>100000</v>
      </c>
      <c r="K9" s="81">
        <v>7.0000000000000007E-2</v>
      </c>
      <c r="L9" s="49"/>
      <c r="M9" s="80">
        <v>500000</v>
      </c>
      <c r="N9" s="81">
        <v>0.1</v>
      </c>
      <c r="O9" s="49"/>
    </row>
    <row r="10" spans="1:15" ht="15" customHeight="1" x14ac:dyDescent="0.25">
      <c r="A10" s="75" t="s">
        <v>1414</v>
      </c>
      <c r="B10" s="83">
        <v>2</v>
      </c>
      <c r="C10" s="76">
        <v>2000</v>
      </c>
      <c r="D10" s="77" cm="1">
        <f t="array" ref="D10">_xlfn.IFS(B10&lt;3,  VLOOKUP(C10, $J$4:$K$10, 2,TRUE ), B10&gt;=3, VLOOKUP(C10, $M$4:$N$9, 2,TRUE ))</f>
        <v>1.4999999999999999E-2</v>
      </c>
      <c r="E10" s="76">
        <f t="shared" si="0"/>
        <v>30</v>
      </c>
      <c r="F10" s="78"/>
      <c r="G10" s="78"/>
      <c r="H10" s="78"/>
      <c r="I10" s="78"/>
      <c r="J10" s="80">
        <v>250000</v>
      </c>
      <c r="K10" s="81">
        <v>0.08</v>
      </c>
      <c r="L10" s="49"/>
      <c r="M10" s="49"/>
      <c r="N10" s="49"/>
      <c r="O10" s="49"/>
    </row>
    <row r="11" spans="1:15" ht="15" customHeight="1" x14ac:dyDescent="0.25">
      <c r="A11" s="75" t="s">
        <v>1415</v>
      </c>
      <c r="B11" s="83">
        <v>7</v>
      </c>
      <c r="C11" s="76">
        <v>1500</v>
      </c>
      <c r="D11" s="77" cm="1">
        <f t="array" ref="D11">_xlfn.IFS(B11&lt;3,  VLOOKUP(C11, $J$4:$K$10, 2,TRUE ), B11&gt;=3, VLOOKUP(C11, $M$4:$N$9, 2,TRUE ))</f>
        <v>0.02</v>
      </c>
      <c r="E11" s="76">
        <f t="shared" si="0"/>
        <v>30</v>
      </c>
      <c r="F11" s="78"/>
      <c r="G11" s="78"/>
      <c r="H11" s="78"/>
      <c r="I11" s="78"/>
      <c r="J11" s="49"/>
      <c r="K11" s="49"/>
      <c r="L11" s="49"/>
      <c r="M11" s="49"/>
      <c r="N11" s="49"/>
      <c r="O11" s="49"/>
    </row>
    <row r="12" spans="1:15" ht="15" customHeight="1" x14ac:dyDescent="0.25">
      <c r="A12" s="49" t="s">
        <v>1416</v>
      </c>
      <c r="B12" s="83">
        <v>4</v>
      </c>
      <c r="C12" s="76">
        <v>359832</v>
      </c>
      <c r="D12" s="77" cm="1">
        <f t="array" ref="D12">_xlfn.IFS(B12&lt;3,  VLOOKUP(C12, $J$4:$K$10, 2,TRUE ), B12&gt;=3, VLOOKUP(C12, $M$4:$N$9, 2,TRUE ))</f>
        <v>9.2499999999999999E-2</v>
      </c>
      <c r="E12" s="76">
        <f t="shared" si="0"/>
        <v>33284.46</v>
      </c>
      <c r="F12" s="78"/>
      <c r="G12" s="78"/>
      <c r="H12" s="78"/>
      <c r="I12" s="78"/>
      <c r="J12" s="49" t="s">
        <v>1418</v>
      </c>
      <c r="K12" s="49"/>
      <c r="L12" s="49"/>
      <c r="M12" s="49"/>
      <c r="N12" s="49"/>
      <c r="O12" s="49"/>
    </row>
    <row r="13" spans="1:15" ht="15" customHeight="1" x14ac:dyDescent="0.25">
      <c r="A13" s="75" t="s">
        <v>1417</v>
      </c>
      <c r="B13" s="83">
        <v>4</v>
      </c>
      <c r="C13" s="76">
        <v>502983</v>
      </c>
      <c r="D13" s="77" cm="1">
        <f t="array" ref="D13">_xlfn.IFS(B13&lt;3,  VLOOKUP(C13, $J$4:$K$10, 2,TRUE ), B13&gt;=3, VLOOKUP(C13, $M$4:$N$9, 2,TRUE ))</f>
        <v>0.1</v>
      </c>
      <c r="E13" s="76">
        <f t="shared" si="0"/>
        <v>50298.3</v>
      </c>
      <c r="F13" s="78"/>
      <c r="G13" s="78"/>
      <c r="H13" s="78"/>
      <c r="I13" s="78"/>
      <c r="J13" s="49" t="s">
        <v>1430</v>
      </c>
      <c r="K13" s="49"/>
      <c r="L13" s="49"/>
      <c r="M13" s="49"/>
      <c r="N13" s="49"/>
      <c r="O13" s="49"/>
    </row>
    <row r="14" spans="1:15" ht="15" customHeight="1" x14ac:dyDescent="0.25">
      <c r="A14" s="75" t="s">
        <v>1419</v>
      </c>
      <c r="B14" s="83">
        <v>3</v>
      </c>
      <c r="C14" s="76">
        <v>87000</v>
      </c>
      <c r="D14" s="77" cm="1">
        <f t="array" ref="D14">_xlfn.IFS(B14&lt;3,  VLOOKUP(C14, $J$4:$K$10, 2,TRUE ), B14&gt;=3, VLOOKUP(C14, $M$4:$N$9, 2,TRUE ))</f>
        <v>6.25E-2</v>
      </c>
      <c r="E14" s="76">
        <f t="shared" si="0"/>
        <v>5437.5</v>
      </c>
      <c r="F14" s="78"/>
      <c r="G14" s="78"/>
      <c r="H14" s="78"/>
      <c r="I14" s="78"/>
      <c r="J14" s="49" t="s">
        <v>1431</v>
      </c>
      <c r="K14" s="49"/>
      <c r="L14" s="49"/>
      <c r="M14" s="49"/>
      <c r="N14" s="49"/>
      <c r="O14" s="49"/>
    </row>
    <row r="15" spans="1:15" ht="15" customHeight="1" x14ac:dyDescent="0.25">
      <c r="A15" s="75" t="s">
        <v>1420</v>
      </c>
      <c r="B15" s="83">
        <v>6</v>
      </c>
      <c r="C15" s="76">
        <v>132100</v>
      </c>
      <c r="D15" s="77" cm="1">
        <f t="array" ref="D15">_xlfn.IFS(B15&lt;3,  VLOOKUP(C15, $J$4:$K$10, 2,TRUE ), B15&gt;=3, VLOOKUP(C15, $M$4:$N$9, 2,TRUE ))</f>
        <v>7.2499999999999995E-2</v>
      </c>
      <c r="E15" s="76">
        <f t="shared" si="0"/>
        <v>9577.25</v>
      </c>
      <c r="F15" s="78"/>
      <c r="G15" s="78"/>
      <c r="H15" s="78"/>
      <c r="I15" s="78"/>
      <c r="J15" s="49"/>
      <c r="K15" s="49"/>
      <c r="L15" s="49"/>
      <c r="M15" s="49"/>
      <c r="N15" s="49"/>
      <c r="O15" s="49"/>
    </row>
    <row r="16" spans="1:15" ht="15" customHeight="1" x14ac:dyDescent="0.25">
      <c r="A16" s="75" t="s">
        <v>1421</v>
      </c>
      <c r="B16" s="83">
        <v>1</v>
      </c>
      <c r="C16" s="76">
        <v>125000</v>
      </c>
      <c r="D16" s="77" cm="1">
        <f t="array" ref="D16">_xlfn.IFS(B16&lt;3,  VLOOKUP(C16, $J$4:$K$10, 2,TRUE ), B16&gt;=3, VLOOKUP(C16, $M$4:$N$9, 2,TRUE ))</f>
        <v>7.0000000000000007E-2</v>
      </c>
      <c r="E16" s="76">
        <f t="shared" si="0"/>
        <v>8750</v>
      </c>
      <c r="F16" s="78"/>
      <c r="G16" s="78"/>
      <c r="H16" s="78"/>
      <c r="I16" s="78"/>
      <c r="J16" s="49"/>
      <c r="K16" s="49"/>
      <c r="L16" s="49"/>
      <c r="M16" s="49"/>
      <c r="N16" s="49"/>
      <c r="O16" s="49"/>
    </row>
    <row r="17" spans="1:15" ht="15" customHeight="1" x14ac:dyDescent="0.25">
      <c r="A17" s="75" t="s">
        <v>1422</v>
      </c>
      <c r="B17" s="83">
        <v>5</v>
      </c>
      <c r="C17" s="76">
        <v>53700</v>
      </c>
      <c r="D17" s="77" cm="1">
        <f t="array" ref="D17">_xlfn.IFS(B17&lt;3,  VLOOKUP(C17, $J$4:$K$10, 2,TRUE ), B17&gt;=3, VLOOKUP(C17, $M$4:$N$9, 2,TRUE ))</f>
        <v>6.25E-2</v>
      </c>
      <c r="E17" s="76">
        <f t="shared" si="0"/>
        <v>3356.25</v>
      </c>
      <c r="F17" s="78"/>
      <c r="G17" s="78"/>
      <c r="H17" s="78"/>
      <c r="I17" s="78"/>
      <c r="J17" s="49"/>
      <c r="K17" s="49"/>
      <c r="L17" s="49"/>
      <c r="M17" s="49"/>
      <c r="N17" s="49"/>
      <c r="O17" s="49"/>
    </row>
    <row r="18" spans="1:15" ht="15" customHeight="1" x14ac:dyDescent="0.25">
      <c r="A18" s="75" t="s">
        <v>1423</v>
      </c>
      <c r="B18" s="83">
        <v>2</v>
      </c>
      <c r="C18" s="76">
        <v>39200</v>
      </c>
      <c r="D18" s="77" cm="1">
        <f t="array" ref="D18">_xlfn.IFS(B18&lt;3,  VLOOKUP(C18, $J$4:$K$10, 2,TRUE ), B18&gt;=3, VLOOKUP(C18, $M$4:$N$9, 2,TRUE ))</f>
        <v>0.05</v>
      </c>
      <c r="E18" s="76">
        <f t="shared" si="0"/>
        <v>1960</v>
      </c>
      <c r="F18" s="78"/>
      <c r="G18" s="78"/>
      <c r="H18" s="78"/>
      <c r="I18" s="78"/>
      <c r="J18" s="49"/>
      <c r="K18" s="49"/>
      <c r="L18" s="49"/>
      <c r="M18" s="49"/>
      <c r="N18" s="49"/>
      <c r="O18" s="49"/>
    </row>
    <row r="19" spans="1:15" ht="15" customHeight="1" x14ac:dyDescent="0.25">
      <c r="A19" s="75" t="s">
        <v>1424</v>
      </c>
      <c r="B19" s="83">
        <v>7</v>
      </c>
      <c r="C19" s="76">
        <v>278000</v>
      </c>
      <c r="D19" s="77" cm="1">
        <f t="array" ref="D19">_xlfn.IFS(B19&lt;3,  VLOOKUP(C19, $J$4:$K$10, 2,TRUE ), B19&gt;=3, VLOOKUP(C19, $M$4:$N$9, 2,TRUE ))</f>
        <v>8.2500000000000004E-2</v>
      </c>
      <c r="E19" s="76">
        <f t="shared" si="0"/>
        <v>22935</v>
      </c>
      <c r="F19" s="78"/>
      <c r="G19" s="78"/>
      <c r="H19" s="78"/>
      <c r="I19" s="78"/>
      <c r="J19" s="49"/>
      <c r="K19" s="49"/>
      <c r="L19" s="49"/>
      <c r="M19" s="49"/>
      <c r="N19" s="49"/>
      <c r="O19" s="49"/>
    </row>
    <row r="20" spans="1:15" ht="15" customHeight="1" x14ac:dyDescent="0.25">
      <c r="A20" s="75" t="s">
        <v>1425</v>
      </c>
      <c r="B20" s="83">
        <v>4</v>
      </c>
      <c r="C20" s="76">
        <v>39520</v>
      </c>
      <c r="D20" s="77" cm="1">
        <f t="array" ref="D20">_xlfn.IFS(B20&lt;3,  VLOOKUP(C20, $J$4:$K$10, 2,TRUE ), B20&gt;=3, VLOOKUP(C20, $M$4:$N$9, 2,TRUE ))</f>
        <v>0.02</v>
      </c>
      <c r="E20" s="76">
        <f t="shared" si="0"/>
        <v>790.4</v>
      </c>
      <c r="F20" s="78"/>
      <c r="G20" s="78"/>
      <c r="H20" s="78"/>
      <c r="I20" s="78"/>
      <c r="J20" s="49"/>
      <c r="K20" s="49"/>
      <c r="L20" s="49"/>
      <c r="M20" s="49"/>
      <c r="N20" s="49"/>
      <c r="O20" s="49"/>
    </row>
    <row r="21" spans="1:15" ht="15" customHeight="1" x14ac:dyDescent="0.25">
      <c r="A21" s="75" t="s">
        <v>1426</v>
      </c>
      <c r="B21" s="83">
        <v>2</v>
      </c>
      <c r="C21" s="76">
        <v>61690</v>
      </c>
      <c r="D21" s="77" cm="1">
        <f t="array" ref="D21">_xlfn.IFS(B21&lt;3,  VLOOKUP(C21, $J$4:$K$10, 2,TRUE ), B21&gt;=3, VLOOKUP(C21, $M$4:$N$9, 2,TRUE ))</f>
        <v>0.06</v>
      </c>
      <c r="E21" s="76">
        <f t="shared" si="0"/>
        <v>3701.3999999999996</v>
      </c>
      <c r="F21" s="78"/>
      <c r="G21" s="78"/>
      <c r="H21" s="78"/>
      <c r="I21" s="78"/>
      <c r="J21" s="49"/>
      <c r="K21" s="49"/>
      <c r="L21" s="49"/>
      <c r="M21" s="49"/>
      <c r="N21" s="49"/>
      <c r="O21" s="49"/>
    </row>
    <row r="22" spans="1:15" ht="15" customHeight="1" x14ac:dyDescent="0.2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1:15" ht="15" customHeight="1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15" ht="15" customHeight="1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ht="15" customHeight="1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ht="15" customHeight="1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5" ht="15" customHeight="1" x14ac:dyDescent="0.2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1:15" ht="15" customHeight="1" x14ac:dyDescent="0.2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ht="15" customHeight="1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ht="15" customHeight="1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ht="15" customHeight="1" x14ac:dyDescent="0.2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ht="15" customHeight="1" x14ac:dyDescent="0.2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1:15" ht="15" customHeigh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1:15" ht="15" customHeight="1" x14ac:dyDescent="0.2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1:15" ht="15" customHeight="1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r="36" spans="1:15" ht="15" customHeight="1" x14ac:dyDescent="0.2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1:15" ht="15" customHeight="1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1:15" ht="15" customHeight="1" x14ac:dyDescent="0.2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r="39" spans="1:15" ht="15" customHeight="1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1:15" ht="15.75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ht="15.75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ht="15.75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1:15" ht="15.75" x14ac:dyDescent="0.2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4" spans="1:15" ht="15.75" x14ac:dyDescent="0.2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</row>
    <row r="45" spans="1:15" ht="15.75" x14ac:dyDescent="0.2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46" spans="1:15" ht="15.75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</row>
    <row r="47" spans="1:15" ht="15.75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</row>
    <row r="48" spans="1:15" ht="15.75" x14ac:dyDescent="0.2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</row>
    <row r="49" spans="1:15" ht="15.75" x14ac:dyDescent="0.2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</row>
    <row r="50" spans="1:15" ht="15.75" x14ac:dyDescent="0.2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</row>
    <row r="51" spans="1:15" ht="15.75" x14ac:dyDescent="0.2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spans="1:15" ht="15.75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spans="1:15" ht="15.75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1:15" ht="15.75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1:15" ht="15.75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1:15" ht="15.75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</row>
    <row r="57" spans="1:15" ht="15.75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1:15" ht="15.75" x14ac:dyDescent="0.2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</row>
    <row r="59" spans="1:15" ht="15.75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1:15" ht="15.75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1:15" ht="15.75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</row>
    <row r="62" spans="1:15" ht="15.75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1:15" ht="15.75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spans="1:15" ht="15.75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spans="1:15" ht="15.75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1:15" ht="15.75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</row>
    <row r="67" spans="1:15" ht="15.75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</row>
    <row r="68" spans="1:15" ht="15.75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</row>
    <row r="69" spans="1:15" ht="15.75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</row>
    <row r="70" spans="1:15" ht="15.75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</row>
    <row r="71" spans="1:15" ht="15.75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</row>
    <row r="72" spans="1:15" ht="15.75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</row>
    <row r="73" spans="1:15" ht="15.75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</row>
    <row r="74" spans="1:15" ht="15.75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</row>
    <row r="75" spans="1:15" ht="15.75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</row>
    <row r="76" spans="1:15" ht="15.75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</row>
    <row r="77" spans="1:15" ht="15.75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5" ht="15.75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ht="15.75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</row>
    <row r="80" spans="1:15" ht="15.75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</row>
    <row r="81" spans="1:15" ht="15.75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</row>
    <row r="82" spans="1:15" ht="15.75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</row>
    <row r="83" spans="1:15" ht="15.75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</row>
    <row r="84" spans="1:15" ht="15.75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</row>
    <row r="85" spans="1:15" ht="15.75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</row>
    <row r="86" spans="1:15" ht="15.75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15" ht="15.75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</row>
    <row r="88" spans="1:15" ht="15.75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</row>
    <row r="89" spans="1:15" ht="15.75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15.75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15.75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15.75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15.75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15.75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15.75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15.75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15.75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15.75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15.75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15.75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15.75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15.75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15.75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15.75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15.75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15.75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15.75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15.75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</row>
    <row r="109" spans="1:15" ht="15.75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</row>
    <row r="110" spans="1:15" ht="15.75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</row>
    <row r="111" spans="1:15" ht="15.75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</row>
    <row r="112" spans="1:15" ht="15.75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</row>
    <row r="113" spans="1:15" ht="15.75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</row>
    <row r="114" spans="1:15" ht="15.75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</row>
    <row r="115" spans="1:15" ht="15.75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</row>
    <row r="116" spans="1:15" ht="15.75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</row>
    <row r="117" spans="1:15" ht="15.75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</row>
    <row r="118" spans="1:15" ht="15.75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</row>
    <row r="119" spans="1:15" ht="15.75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</row>
    <row r="120" spans="1:15" ht="15.75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</row>
    <row r="121" spans="1:15" ht="15.75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</row>
    <row r="122" spans="1:15" ht="15.75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</row>
    <row r="123" spans="1:15" ht="15.75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</row>
    <row r="124" spans="1:15" ht="15.75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</row>
    <row r="125" spans="1:15" ht="15.75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</row>
    <row r="126" spans="1:15" ht="15.75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</row>
    <row r="127" spans="1:15" ht="15.75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</row>
    <row r="128" spans="1:15" ht="15.75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</row>
    <row r="129" spans="1:15" ht="15.75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</row>
    <row r="130" spans="1:15" ht="15.75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</row>
    <row r="131" spans="1:15" ht="15.75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</row>
    <row r="132" spans="1:15" ht="15.75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</row>
    <row r="133" spans="1:15" ht="15.75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</row>
    <row r="134" spans="1:15" ht="15.75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</row>
    <row r="135" spans="1:15" ht="15.75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</row>
    <row r="136" spans="1:15" ht="15.75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</row>
    <row r="137" spans="1:15" ht="15.75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</row>
    <row r="138" spans="1:15" ht="15.75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</row>
    <row r="139" spans="1:15" ht="15.75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</row>
    <row r="140" spans="1:15" ht="15.75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</row>
    <row r="141" spans="1:15" ht="15.75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</row>
    <row r="142" spans="1:15" ht="15.75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</row>
    <row r="143" spans="1:15" ht="15.75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</row>
    <row r="144" spans="1:15" ht="15.75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</row>
    <row r="145" spans="1:15" ht="15.75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</row>
    <row r="146" spans="1:15" ht="15.75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</row>
    <row r="147" spans="1:15" ht="15.75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</row>
    <row r="148" spans="1:15" ht="15.75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</row>
    <row r="149" spans="1:15" ht="15.75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</row>
    <row r="150" spans="1:15" ht="15.75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</row>
    <row r="151" spans="1:15" ht="15.75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</row>
    <row r="152" spans="1:15" ht="15.75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</row>
    <row r="153" spans="1:15" ht="15.75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</row>
    <row r="154" spans="1:15" ht="15.75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</row>
    <row r="155" spans="1:15" ht="15.75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</row>
    <row r="156" spans="1:15" ht="15.75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</row>
    <row r="157" spans="1:15" ht="15.75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</row>
    <row r="158" spans="1:15" ht="15.75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</row>
    <row r="159" spans="1:15" ht="15.75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</row>
    <row r="160" spans="1:15" ht="15.75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</row>
    <row r="161" spans="1:15" ht="15.75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</row>
    <row r="162" spans="1:15" ht="15.75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</row>
    <row r="163" spans="1:15" ht="15.75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</row>
    <row r="164" spans="1:15" ht="15.75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</row>
    <row r="165" spans="1:15" ht="15.75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</row>
    <row r="166" spans="1:15" ht="15.75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</row>
    <row r="167" spans="1:15" ht="15.75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</row>
    <row r="168" spans="1:15" ht="15.75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</row>
    <row r="169" spans="1:15" ht="15.75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</row>
    <row r="170" spans="1:15" ht="15.75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</row>
    <row r="171" spans="1:15" ht="15.75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</row>
    <row r="172" spans="1:15" ht="15.75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</row>
    <row r="173" spans="1:15" ht="15.75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</row>
    <row r="174" spans="1:15" ht="15.75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</row>
    <row r="175" spans="1:15" ht="15.75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</row>
    <row r="176" spans="1:15" ht="15.75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</row>
    <row r="177" spans="1:15" ht="15.75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</row>
    <row r="178" spans="1:15" ht="15.75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</row>
    <row r="179" spans="1:15" ht="15.75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</row>
    <row r="180" spans="1:15" ht="15.75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</row>
    <row r="181" spans="1:15" ht="15.75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</row>
    <row r="182" spans="1:15" ht="15.75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</row>
    <row r="183" spans="1:15" ht="15.75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</row>
    <row r="184" spans="1:15" ht="15.75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</row>
    <row r="185" spans="1:15" ht="15.75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</row>
    <row r="186" spans="1:15" ht="15.75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</row>
    <row r="187" spans="1:15" ht="15.75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</row>
    <row r="188" spans="1:15" ht="15.75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</row>
    <row r="189" spans="1:15" ht="15.75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</row>
    <row r="190" spans="1:15" ht="15.75" x14ac:dyDescent="0.2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</row>
    <row r="191" spans="1:15" ht="15.75" x14ac:dyDescent="0.2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</row>
    <row r="192" spans="1:15" ht="15.75" x14ac:dyDescent="0.2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</row>
    <row r="193" spans="1:15" ht="15.75" x14ac:dyDescent="0.2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</row>
    <row r="194" spans="1:15" ht="15.75" x14ac:dyDescent="0.2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</row>
    <row r="195" spans="1:15" ht="15.75" x14ac:dyDescent="0.2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</row>
    <row r="196" spans="1:15" ht="15.75" x14ac:dyDescent="0.2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</row>
    <row r="197" spans="1:15" ht="15.75" x14ac:dyDescent="0.2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</row>
    <row r="198" spans="1:15" ht="15.75" x14ac:dyDescent="0.2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</row>
    <row r="199" spans="1:15" ht="15.75" x14ac:dyDescent="0.2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</row>
    <row r="200" spans="1:15" ht="15.75" x14ac:dyDescent="0.2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</row>
    <row r="201" spans="1:15" ht="15.75" x14ac:dyDescent="0.2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</row>
    <row r="202" spans="1:15" ht="15.75" x14ac:dyDescent="0.2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</row>
    <row r="203" spans="1:15" ht="15.75" x14ac:dyDescent="0.2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</row>
    <row r="204" spans="1:15" ht="15.75" x14ac:dyDescent="0.2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</row>
    <row r="205" spans="1:15" ht="15.75" x14ac:dyDescent="0.2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</row>
    <row r="206" spans="1:15" ht="15.75" x14ac:dyDescent="0.2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</row>
    <row r="207" spans="1:15" ht="15.75" x14ac:dyDescent="0.2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</row>
    <row r="208" spans="1:15" ht="15.75" x14ac:dyDescent="0.2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</row>
    <row r="209" spans="1:15" ht="15.75" x14ac:dyDescent="0.2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</row>
    <row r="210" spans="1:15" ht="15.75" x14ac:dyDescent="0.2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</row>
    <row r="211" spans="1:15" ht="15.75" x14ac:dyDescent="0.2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</row>
    <row r="212" spans="1:15" ht="15.75" x14ac:dyDescent="0.2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</row>
    <row r="213" spans="1:15" ht="15.75" x14ac:dyDescent="0.2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</row>
    <row r="214" spans="1:15" ht="15.75" x14ac:dyDescent="0.2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</row>
    <row r="215" spans="1:15" ht="15.75" x14ac:dyDescent="0.2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</row>
    <row r="216" spans="1:15" ht="15.75" x14ac:dyDescent="0.2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</row>
    <row r="217" spans="1:15" ht="15.75" x14ac:dyDescent="0.2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</row>
    <row r="218" spans="1:15" ht="15.75" x14ac:dyDescent="0.2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</row>
    <row r="219" spans="1:15" ht="15.75" x14ac:dyDescent="0.2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</row>
    <row r="220" spans="1:15" ht="15.75" x14ac:dyDescent="0.2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</row>
    <row r="221" spans="1:15" ht="15.75" x14ac:dyDescent="0.2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</row>
    <row r="222" spans="1:15" ht="15.75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</row>
    <row r="223" spans="1:15" ht="15.75" x14ac:dyDescent="0.2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</row>
    <row r="224" spans="1:15" ht="15.75" x14ac:dyDescent="0.2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</row>
    <row r="225" spans="1:15" ht="15.75" x14ac:dyDescent="0.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</row>
    <row r="226" spans="1:15" ht="15.75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</row>
    <row r="227" spans="1:15" ht="15.75" x14ac:dyDescent="0.2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</row>
    <row r="228" spans="1:15" ht="15.75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</row>
    <row r="229" spans="1:15" ht="15.75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</row>
    <row r="230" spans="1:15" ht="15.75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</row>
    <row r="231" spans="1:15" ht="15.75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</row>
    <row r="232" spans="1:15" ht="15.75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</row>
    <row r="233" spans="1:15" ht="15.75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</row>
    <row r="234" spans="1:15" ht="15.75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</row>
    <row r="235" spans="1:15" ht="15.75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</row>
    <row r="236" spans="1:15" ht="15.75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</row>
    <row r="237" spans="1:15" ht="15.75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</row>
    <row r="238" spans="1:15" ht="15.75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</row>
    <row r="239" spans="1:15" ht="15.75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</row>
    <row r="240" spans="1:15" ht="15.75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</row>
    <row r="241" spans="1:15" ht="15.75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</row>
    <row r="242" spans="1:15" ht="15.75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</row>
    <row r="243" spans="1:15" ht="15.75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</row>
    <row r="244" spans="1:15" ht="15.75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</row>
    <row r="245" spans="1:15" ht="15.75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</row>
    <row r="246" spans="1:15" ht="15.75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</row>
    <row r="247" spans="1:15" ht="15.75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</row>
    <row r="248" spans="1:15" ht="15.75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</row>
    <row r="249" spans="1:15" ht="15.75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</row>
    <row r="250" spans="1:15" ht="15.75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</row>
    <row r="251" spans="1:15" ht="15.75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</row>
    <row r="252" spans="1:15" ht="15.75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</row>
    <row r="253" spans="1:15" ht="15.75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</row>
    <row r="254" spans="1:15" ht="15.75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</row>
    <row r="255" spans="1:15" ht="15.75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5.75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</row>
    <row r="257" spans="1:15" ht="15.75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</row>
    <row r="258" spans="1:15" ht="15.75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</row>
    <row r="259" spans="1:15" ht="15.75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5.75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5.75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5.75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5.75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5.75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5.75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5.75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5.75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5.75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5.75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5.75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5.75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5.75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5.75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5.75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5.75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5.75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</row>
    <row r="277" spans="1:15" ht="15.75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</row>
    <row r="278" spans="1:15" ht="15.75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</row>
    <row r="279" spans="1:15" ht="15.75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</row>
    <row r="280" spans="1:15" ht="15.75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</row>
    <row r="281" spans="1:15" ht="15.75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</row>
    <row r="282" spans="1:15" ht="15.75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</row>
    <row r="283" spans="1:15" ht="15.75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</row>
    <row r="284" spans="1:15" ht="15.75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</row>
    <row r="285" spans="1:15" ht="15.75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</row>
    <row r="286" spans="1:15" ht="15.75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</row>
    <row r="287" spans="1:15" ht="15.75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</row>
    <row r="288" spans="1:15" ht="15.75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</row>
    <row r="289" spans="1:15" ht="15.75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</row>
    <row r="290" spans="1:15" ht="15.75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</row>
    <row r="291" spans="1:15" ht="15.75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</row>
    <row r="292" spans="1:15" ht="15.75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</row>
    <row r="293" spans="1:15" ht="15.75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</row>
    <row r="294" spans="1:15" ht="15.75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</row>
    <row r="295" spans="1:15" ht="15.75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</row>
    <row r="296" spans="1:15" ht="15.75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</row>
    <row r="297" spans="1:15" ht="15.75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</row>
    <row r="298" spans="1:15" ht="15.75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</row>
    <row r="299" spans="1:15" ht="15.75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</row>
    <row r="300" spans="1:15" ht="15.75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</row>
    <row r="301" spans="1:15" ht="15.75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</row>
    <row r="302" spans="1:15" ht="15.75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</row>
    <row r="303" spans="1:15" ht="15.75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</row>
    <row r="304" spans="1:15" ht="15.75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</row>
    <row r="305" spans="1:15" ht="15.75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</row>
    <row r="306" spans="1:15" ht="15.75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</row>
    <row r="307" spans="1:15" ht="15.75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</row>
    <row r="308" spans="1:15" ht="15.75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</row>
    <row r="309" spans="1:15" ht="15.75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</row>
    <row r="310" spans="1:15" ht="15.75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</row>
    <row r="311" spans="1:15" ht="15.75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</row>
    <row r="312" spans="1:15" ht="15.75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</row>
    <row r="313" spans="1:15" ht="15.75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</row>
    <row r="314" spans="1:15" ht="15.75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</row>
    <row r="315" spans="1:15" ht="15.75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</row>
    <row r="316" spans="1:15" ht="15.75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</row>
    <row r="317" spans="1:15" ht="15.75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</row>
    <row r="318" spans="1:15" ht="15.75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</row>
    <row r="319" spans="1:15" ht="15.75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</row>
    <row r="320" spans="1:15" ht="15.75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</row>
    <row r="321" spans="1:15" ht="15.75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</row>
    <row r="322" spans="1:15" ht="15.75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</row>
    <row r="323" spans="1:15" ht="15.75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</row>
    <row r="324" spans="1:15" ht="15.75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</row>
    <row r="325" spans="1:15" ht="15.75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</row>
    <row r="326" spans="1:15" ht="15.75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</row>
    <row r="327" spans="1:15" ht="15.75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</row>
    <row r="328" spans="1:15" ht="15.75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</row>
    <row r="329" spans="1:15" ht="15.75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</row>
    <row r="330" spans="1:15" ht="15.75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</row>
    <row r="331" spans="1:15" ht="15.75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</row>
    <row r="332" spans="1:15" ht="15.75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</row>
    <row r="333" spans="1:15" ht="15.75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</row>
    <row r="334" spans="1:15" ht="15.75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</row>
    <row r="335" spans="1:15" ht="15.75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</row>
    <row r="336" spans="1:15" ht="15.75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</row>
    <row r="337" spans="1:15" ht="15.75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</row>
    <row r="338" spans="1:15" ht="15.75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</row>
    <row r="339" spans="1:15" ht="15.75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</row>
    <row r="340" spans="1:15" ht="15.75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</row>
    <row r="341" spans="1:15" ht="15.75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</row>
    <row r="342" spans="1:15" ht="15.75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</row>
    <row r="343" spans="1:15" ht="15.75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</row>
    <row r="344" spans="1:15" ht="15.75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</row>
    <row r="345" spans="1:15" ht="15.75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</row>
    <row r="346" spans="1:15" ht="15.75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</row>
    <row r="347" spans="1:15" ht="15.75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</row>
    <row r="348" spans="1:15" ht="15.75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</row>
    <row r="349" spans="1:15" ht="15.75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</row>
    <row r="350" spans="1:15" ht="15.75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</row>
    <row r="351" spans="1:15" ht="15.75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</row>
    <row r="352" spans="1:15" ht="15.75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</row>
    <row r="353" spans="1:15" ht="15.75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</row>
    <row r="354" spans="1:15" ht="15.75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</row>
    <row r="355" spans="1:15" ht="15.75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</row>
    <row r="356" spans="1:15" ht="15.75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</row>
    <row r="357" spans="1:15" ht="15.75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</row>
    <row r="358" spans="1:15" ht="15.75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</row>
    <row r="359" spans="1:15" ht="15.75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</row>
    <row r="360" spans="1:15" ht="15.75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</row>
    <row r="361" spans="1:15" ht="15.75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</row>
    <row r="362" spans="1:15" ht="15.75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</row>
    <row r="363" spans="1:15" ht="15.75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</row>
    <row r="364" spans="1:15" ht="15.75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</row>
    <row r="365" spans="1:15" ht="15.75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</row>
    <row r="366" spans="1:15" ht="15.75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</row>
    <row r="367" spans="1:15" ht="15.75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</row>
    <row r="368" spans="1:15" ht="15.75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</row>
    <row r="369" spans="1:15" ht="15.75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</row>
    <row r="370" spans="1:15" ht="15.75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</row>
    <row r="371" spans="1:15" ht="15.75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</row>
    <row r="372" spans="1:15" ht="15.75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</row>
    <row r="373" spans="1:15" ht="15.75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</row>
    <row r="374" spans="1:15" ht="15.75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</row>
    <row r="375" spans="1:15" ht="15.75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</row>
    <row r="376" spans="1:15" ht="15.75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</row>
    <row r="377" spans="1:15" ht="15.75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</row>
    <row r="378" spans="1:15" ht="15.75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</row>
    <row r="379" spans="1:15" ht="15.75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</row>
    <row r="380" spans="1:15" ht="15.75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</row>
    <row r="381" spans="1:15" ht="15.75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</row>
    <row r="382" spans="1:15" ht="15.75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</row>
    <row r="383" spans="1:15" ht="15.75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</row>
    <row r="384" spans="1:15" ht="15.75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</row>
    <row r="385" spans="1:15" ht="15.75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</row>
    <row r="386" spans="1:15" ht="15.75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</row>
    <row r="387" spans="1:15" ht="15.75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</row>
    <row r="388" spans="1:15" ht="15.75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</row>
    <row r="389" spans="1:15" ht="15.75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</row>
    <row r="390" spans="1:15" ht="15.75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</row>
    <row r="391" spans="1:15" ht="15.75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</row>
    <row r="392" spans="1:15" ht="15.75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</row>
    <row r="393" spans="1:15" ht="15.75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</row>
    <row r="394" spans="1:15" ht="15.75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</row>
    <row r="395" spans="1:15" ht="15.75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</row>
    <row r="396" spans="1:15" ht="15.75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</row>
    <row r="397" spans="1:15" ht="15.75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</row>
    <row r="398" spans="1:15" ht="15.75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</row>
    <row r="399" spans="1:15" ht="15.75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</row>
    <row r="400" spans="1:15" ht="15.75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</row>
    <row r="401" spans="1:15" ht="15.75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</row>
    <row r="402" spans="1:15" ht="15.75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</row>
    <row r="403" spans="1:15" ht="15.75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</row>
    <row r="404" spans="1:15" ht="15.75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</row>
    <row r="405" spans="1:15" ht="15.75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</row>
    <row r="406" spans="1:15" ht="15.75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</row>
    <row r="407" spans="1:15" ht="15.75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</row>
    <row r="408" spans="1:15" ht="15.75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</row>
    <row r="409" spans="1:15" ht="15.75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</row>
    <row r="410" spans="1:15" ht="15.75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</row>
    <row r="411" spans="1:15" ht="15.75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</row>
    <row r="412" spans="1:15" ht="15.75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</row>
    <row r="413" spans="1:15" ht="15.75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</row>
    <row r="414" spans="1:15" ht="15.75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</row>
    <row r="415" spans="1:15" ht="15.75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</row>
    <row r="416" spans="1:15" ht="15.75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</row>
    <row r="417" spans="1:15" ht="15.75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</row>
    <row r="418" spans="1:15" ht="15.75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</row>
    <row r="419" spans="1:15" ht="15.75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</row>
    <row r="420" spans="1:15" ht="15.75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</row>
    <row r="421" spans="1:15" ht="15.75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</row>
    <row r="422" spans="1:15" ht="15.75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</row>
    <row r="423" spans="1:15" ht="15.75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</row>
    <row r="424" spans="1:15" ht="15.75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</row>
    <row r="425" spans="1:15" ht="15.75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</row>
    <row r="426" spans="1:15" ht="15.75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</row>
    <row r="427" spans="1:15" ht="15.75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</row>
    <row r="428" spans="1:15" ht="15.75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</row>
    <row r="429" spans="1:15" ht="15.75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</row>
    <row r="430" spans="1:15" ht="15.75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</row>
    <row r="431" spans="1:15" ht="15.75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</row>
    <row r="432" spans="1:15" ht="15.75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</row>
    <row r="433" spans="1:15" ht="15.75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</row>
    <row r="434" spans="1:15" ht="15.75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</row>
    <row r="435" spans="1:15" ht="15.75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</row>
    <row r="436" spans="1:15" ht="15.75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</row>
    <row r="437" spans="1:15" ht="15.75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</row>
    <row r="438" spans="1:15" ht="15.75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</row>
    <row r="439" spans="1:15" ht="15.75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</row>
    <row r="440" spans="1:15" ht="15.75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</row>
    <row r="441" spans="1:15" ht="15.75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</row>
    <row r="442" spans="1:15" ht="15.75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</row>
    <row r="443" spans="1:15" ht="15.75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</row>
    <row r="444" spans="1:15" ht="15.75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</row>
    <row r="445" spans="1:15" ht="15.75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</row>
    <row r="446" spans="1:15" ht="15.75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</row>
    <row r="447" spans="1:15" ht="15.75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</row>
    <row r="448" spans="1:15" ht="15.75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</row>
    <row r="449" spans="1:15" ht="15.75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</row>
    <row r="450" spans="1:15" ht="15.75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</row>
    <row r="451" spans="1:15" ht="15.75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</row>
    <row r="452" spans="1:15" ht="15.75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</row>
    <row r="453" spans="1:15" ht="15.75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</row>
    <row r="454" spans="1:15" ht="15.75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</row>
    <row r="455" spans="1:15" ht="15.75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</row>
    <row r="456" spans="1:15" ht="15.75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</row>
    <row r="457" spans="1:15" ht="15.75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</row>
    <row r="458" spans="1:15" ht="15.75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</row>
    <row r="459" spans="1:15" ht="15.75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</row>
    <row r="460" spans="1:15" ht="15.75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</row>
    <row r="461" spans="1:15" ht="15.75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</row>
    <row r="462" spans="1:15" ht="15.75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</row>
    <row r="463" spans="1:15" ht="15.75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</row>
    <row r="464" spans="1:15" ht="15.75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</row>
    <row r="465" spans="1:15" ht="15.75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</row>
    <row r="466" spans="1:15" ht="15.75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</row>
    <row r="467" spans="1:15" ht="15.75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</row>
    <row r="468" spans="1:15" ht="15.75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</row>
    <row r="469" spans="1:15" ht="15.75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</row>
    <row r="470" spans="1:15" ht="15.75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</row>
    <row r="471" spans="1:15" ht="15.75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</row>
    <row r="472" spans="1:15" ht="15.75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</row>
    <row r="473" spans="1:15" ht="15.75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</row>
    <row r="474" spans="1:15" ht="15.75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</row>
    <row r="475" spans="1:15" ht="15.75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</row>
    <row r="476" spans="1:15" ht="15.75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</row>
    <row r="477" spans="1:15" ht="15.75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</row>
    <row r="478" spans="1:15" ht="15.75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</row>
    <row r="479" spans="1:15" ht="15.75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</row>
    <row r="480" spans="1:15" ht="15.75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</row>
    <row r="481" spans="1:15" ht="15.75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</row>
    <row r="482" spans="1:15" ht="15.75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</row>
    <row r="483" spans="1:15" ht="15.75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</row>
    <row r="484" spans="1:15" ht="15.75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</row>
    <row r="485" spans="1:15" ht="15.75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</row>
    <row r="486" spans="1:15" ht="15.75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</row>
    <row r="487" spans="1:15" ht="15.75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</row>
    <row r="488" spans="1:15" ht="15.75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</row>
    <row r="489" spans="1:15" ht="15.75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</row>
    <row r="490" spans="1:15" ht="15.75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</row>
    <row r="491" spans="1:15" ht="15.75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</row>
    <row r="492" spans="1:15" ht="15.75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</row>
    <row r="493" spans="1:15" ht="15.75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</row>
    <row r="494" spans="1:15" ht="15.75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</row>
    <row r="495" spans="1:15" ht="15.75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</row>
    <row r="496" spans="1:15" ht="15.75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</row>
    <row r="497" spans="1:15" ht="15.75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</row>
    <row r="498" spans="1:15" ht="15.75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</row>
    <row r="499" spans="1:15" ht="15.75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</row>
    <row r="500" spans="1:15" ht="15.75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</row>
    <row r="501" spans="1:15" ht="15.75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</row>
    <row r="502" spans="1:15" ht="15.75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</row>
    <row r="503" spans="1:15" ht="15.75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</row>
    <row r="504" spans="1:15" ht="15.75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</row>
    <row r="505" spans="1:15" ht="15.75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</row>
    <row r="506" spans="1:15" ht="15.75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</row>
    <row r="507" spans="1:15" ht="15.75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</row>
    <row r="508" spans="1:15" ht="15.75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</row>
    <row r="509" spans="1:15" ht="15.75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</row>
    <row r="510" spans="1:15" ht="15.75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</row>
    <row r="511" spans="1:15" ht="15.75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</row>
    <row r="512" spans="1:15" ht="15.75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</row>
    <row r="513" spans="1:15" ht="15.75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</row>
    <row r="514" spans="1:15" ht="15.75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</row>
    <row r="515" spans="1:15" ht="15.75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</row>
    <row r="516" spans="1:15" ht="15.75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</row>
    <row r="517" spans="1:15" ht="15.75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</row>
    <row r="518" spans="1:15" ht="15.75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</row>
    <row r="519" spans="1:15" ht="15.75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</row>
    <row r="520" spans="1:15" ht="15.75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</row>
    <row r="521" spans="1:15" ht="15.75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</row>
    <row r="522" spans="1:15" ht="15.75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</row>
    <row r="523" spans="1:15" ht="15.75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</row>
    <row r="524" spans="1:15" ht="15.75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</row>
    <row r="525" spans="1:15" ht="15.75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</row>
    <row r="526" spans="1:15" ht="15.75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</row>
    <row r="527" spans="1:15" ht="15.75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</row>
    <row r="528" spans="1:15" ht="15.75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</row>
    <row r="529" spans="1:15" ht="15.75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</row>
    <row r="530" spans="1:15" ht="15.75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</row>
    <row r="531" spans="1:15" ht="15.75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</row>
    <row r="532" spans="1:15" ht="15.75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</row>
    <row r="533" spans="1:15" ht="15.75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</row>
    <row r="534" spans="1:15" ht="15.75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</row>
    <row r="535" spans="1:15" ht="15.75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</row>
    <row r="536" spans="1:15" ht="15.75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</row>
    <row r="537" spans="1:15" ht="15.75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</row>
    <row r="538" spans="1:15" ht="15.75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</row>
    <row r="539" spans="1:15" ht="15.75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</row>
    <row r="540" spans="1:15" ht="15.75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</row>
    <row r="541" spans="1:15" ht="15.75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</row>
    <row r="542" spans="1:15" ht="15.75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</row>
    <row r="543" spans="1:15" ht="15.75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</row>
    <row r="544" spans="1:15" ht="15.75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</row>
    <row r="545" spans="1:15" ht="15.75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</row>
    <row r="546" spans="1:15" ht="15.75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</row>
    <row r="547" spans="1:15" ht="15.75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</row>
    <row r="548" spans="1:15" ht="15.75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</row>
    <row r="549" spans="1:15" ht="15.75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</row>
    <row r="550" spans="1:15" ht="15.75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</row>
    <row r="551" spans="1:15" ht="15.75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</row>
    <row r="552" spans="1:15" ht="15.75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</row>
    <row r="553" spans="1:15" ht="15.75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</row>
    <row r="554" spans="1:15" ht="15.75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</row>
    <row r="555" spans="1:15" ht="15.75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</row>
    <row r="556" spans="1:15" ht="15.75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</row>
    <row r="557" spans="1:15" ht="15.75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</row>
    <row r="558" spans="1:15" ht="15.75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</row>
    <row r="559" spans="1:15" ht="15.75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</row>
    <row r="560" spans="1:15" ht="15.75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</row>
    <row r="561" spans="1:15" ht="15.75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</row>
    <row r="562" spans="1:15" ht="15.75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</row>
    <row r="563" spans="1:15" ht="15.75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</row>
    <row r="564" spans="1:15" ht="15.75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</row>
    <row r="565" spans="1:15" ht="15.75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</row>
    <row r="566" spans="1:15" ht="15.75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</row>
    <row r="567" spans="1:15" ht="15.75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</row>
    <row r="568" spans="1:15" ht="15.75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</row>
    <row r="569" spans="1:15" ht="15.75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</row>
    <row r="570" spans="1:15" ht="15.75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</row>
    <row r="571" spans="1:15" ht="15.75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</row>
    <row r="572" spans="1:15" ht="15.75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</row>
    <row r="573" spans="1:15" ht="15.75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</row>
    <row r="574" spans="1:15" ht="15.75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</row>
    <row r="575" spans="1:15" ht="15.75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</row>
    <row r="576" spans="1:15" ht="15.75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</row>
    <row r="577" spans="1:15" ht="15.75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</row>
    <row r="578" spans="1:15" ht="15.75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</row>
    <row r="579" spans="1:15" ht="15.75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</row>
    <row r="580" spans="1:15" ht="15.75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</row>
    <row r="581" spans="1:15" ht="15.75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</row>
    <row r="582" spans="1:15" ht="15.75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</row>
    <row r="583" spans="1:15" ht="15.75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</row>
    <row r="584" spans="1:15" ht="15.75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</row>
    <row r="585" spans="1:15" ht="15.75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</row>
    <row r="586" spans="1:15" ht="15.75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</row>
    <row r="587" spans="1:15" ht="15.75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</row>
    <row r="588" spans="1:15" ht="15.75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</row>
    <row r="589" spans="1:15" ht="15.75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</row>
    <row r="590" spans="1:15" ht="15.75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</row>
    <row r="591" spans="1:15" ht="15.75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</row>
    <row r="592" spans="1:15" ht="15.75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</row>
    <row r="593" spans="1:15" ht="15.75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</row>
    <row r="594" spans="1:15" ht="15.75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</row>
    <row r="595" spans="1:15" ht="15.75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</row>
    <row r="596" spans="1:15" ht="15.75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</row>
    <row r="597" spans="1:15" ht="15.75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</row>
    <row r="598" spans="1:15" ht="15.75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</row>
    <row r="599" spans="1:15" ht="15.75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</row>
    <row r="600" spans="1:15" ht="15.75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</row>
    <row r="601" spans="1:15" ht="15.75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</row>
    <row r="602" spans="1:15" ht="15.75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</row>
    <row r="603" spans="1:15" ht="15.75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</row>
    <row r="604" spans="1:15" ht="15.75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</row>
    <row r="605" spans="1:15" ht="15.75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</row>
    <row r="606" spans="1:15" ht="15.75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</row>
    <row r="607" spans="1:15" ht="15.75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</row>
    <row r="608" spans="1:15" ht="15.75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</row>
    <row r="609" spans="1:15" ht="15.75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</row>
    <row r="610" spans="1:15" ht="15.75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</row>
    <row r="611" spans="1:15" ht="15.75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</row>
    <row r="612" spans="1:15" ht="15.75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</row>
    <row r="613" spans="1:15" ht="15.75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</row>
    <row r="614" spans="1:15" ht="15.75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</row>
    <row r="615" spans="1:15" ht="15.75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</row>
    <row r="616" spans="1:15" ht="15.75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</row>
    <row r="617" spans="1:15" ht="15.75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</row>
    <row r="618" spans="1:15" ht="15.75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</row>
    <row r="619" spans="1:15" ht="15.75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</row>
    <row r="620" spans="1:15" ht="15.75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</row>
    <row r="621" spans="1:15" ht="15.75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</row>
    <row r="622" spans="1:15" ht="15.75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</row>
    <row r="623" spans="1:15" ht="15.75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</row>
    <row r="624" spans="1:15" ht="15.75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</row>
    <row r="625" spans="1:15" ht="15.75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</row>
    <row r="626" spans="1:15" ht="15.75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</row>
    <row r="627" spans="1:15" ht="15.75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</row>
    <row r="628" spans="1:15" ht="15.75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</row>
    <row r="629" spans="1:15" ht="15.75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</row>
    <row r="630" spans="1:15" ht="15.75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</row>
    <row r="631" spans="1:15" ht="15.75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</row>
    <row r="632" spans="1:15" ht="15.75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</row>
    <row r="633" spans="1:15" ht="15.75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</row>
    <row r="634" spans="1:15" ht="15.75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</row>
    <row r="635" spans="1:15" ht="15.75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</row>
    <row r="636" spans="1:15" ht="15.75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</row>
    <row r="637" spans="1:15" ht="15.75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</row>
    <row r="638" spans="1:15" ht="15.75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</row>
    <row r="639" spans="1:15" ht="15.75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</row>
    <row r="640" spans="1:15" ht="15.75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</row>
    <row r="641" spans="1:15" ht="15.75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</row>
    <row r="642" spans="1:15" ht="15.75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</row>
    <row r="643" spans="1:15" ht="15.75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</row>
    <row r="644" spans="1:15" ht="15.75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</row>
    <row r="645" spans="1:15" ht="15.75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</row>
    <row r="646" spans="1:15" ht="15.75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</row>
    <row r="647" spans="1:15" ht="15.75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</row>
    <row r="648" spans="1:15" ht="15.75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</row>
    <row r="649" spans="1:15" ht="15.75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</row>
    <row r="650" spans="1:15" ht="15.75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</row>
    <row r="651" spans="1:15" ht="15.75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</row>
    <row r="652" spans="1:15" ht="15.75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</row>
    <row r="653" spans="1:15" ht="15.75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</row>
    <row r="654" spans="1:15" ht="15.75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</row>
    <row r="655" spans="1:15" ht="15.75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</row>
    <row r="656" spans="1:15" ht="15.75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</row>
    <row r="657" spans="1:15" ht="15.75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</row>
    <row r="658" spans="1:15" ht="15.75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</row>
    <row r="659" spans="1:15" ht="15.75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</row>
    <row r="660" spans="1:15" ht="15.75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</row>
    <row r="661" spans="1:15" ht="15.75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</row>
    <row r="662" spans="1:15" ht="15.75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</row>
    <row r="663" spans="1:15" ht="15.75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</row>
    <row r="664" spans="1:15" ht="15.75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</row>
    <row r="665" spans="1:15" ht="15.75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</row>
    <row r="666" spans="1:15" ht="15.75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</row>
    <row r="667" spans="1:15" ht="15.75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</row>
    <row r="668" spans="1:15" ht="15.75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</row>
    <row r="669" spans="1:15" ht="15.75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</row>
    <row r="670" spans="1:15" ht="15.75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</row>
    <row r="671" spans="1:15" ht="15.75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</row>
    <row r="672" spans="1:15" ht="15.75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</row>
    <row r="673" spans="1:15" ht="15.75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</row>
    <row r="674" spans="1:15" ht="15.75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</row>
    <row r="675" spans="1:15" ht="15.75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</row>
    <row r="676" spans="1:15" ht="15.75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</row>
    <row r="677" spans="1:15" ht="15.75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</row>
    <row r="678" spans="1:15" ht="15.75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</row>
    <row r="679" spans="1:15" ht="15.75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</row>
    <row r="680" spans="1:15" ht="15.75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</row>
    <row r="681" spans="1:15" ht="15.75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</row>
    <row r="682" spans="1:15" ht="15.75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</row>
    <row r="683" spans="1:15" ht="15.75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</row>
    <row r="684" spans="1:15" ht="15.75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</row>
    <row r="685" spans="1:15" ht="15.75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</row>
    <row r="686" spans="1:15" ht="15.75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</row>
    <row r="687" spans="1:15" ht="15.75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</row>
    <row r="688" spans="1:15" ht="15.75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</row>
    <row r="689" spans="1:15" ht="15.75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</row>
    <row r="690" spans="1:15" ht="15.75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</row>
    <row r="691" spans="1:15" ht="15.75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</row>
    <row r="692" spans="1:15" ht="15.75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</row>
    <row r="693" spans="1:15" ht="15.75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</row>
    <row r="694" spans="1:15" ht="15.75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</row>
    <row r="695" spans="1:15" ht="15.75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</row>
    <row r="696" spans="1:15" ht="15.75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</row>
    <row r="697" spans="1:15" ht="15.75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</row>
    <row r="698" spans="1:15" ht="15.75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</row>
    <row r="699" spans="1:15" ht="15.75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</row>
    <row r="700" spans="1:15" ht="15.75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</row>
    <row r="701" spans="1:15" ht="15.75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</row>
    <row r="702" spans="1:15" ht="15.75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</row>
    <row r="703" spans="1:15" ht="15.75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</row>
    <row r="704" spans="1:15" ht="15.75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</row>
    <row r="705" spans="1:15" ht="15.75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</row>
    <row r="706" spans="1:15" ht="15.75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</row>
    <row r="707" spans="1:15" ht="15.75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</row>
    <row r="708" spans="1:15" ht="15.75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</row>
    <row r="709" spans="1:15" ht="15.75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</row>
    <row r="710" spans="1:15" ht="15.75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</row>
    <row r="711" spans="1:15" ht="15.75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</row>
    <row r="712" spans="1:15" ht="15.75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</row>
    <row r="713" spans="1:15" ht="15.75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</row>
    <row r="714" spans="1:15" ht="15.75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</row>
    <row r="715" spans="1:15" ht="15.75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</row>
    <row r="716" spans="1:15" ht="15.75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</row>
    <row r="717" spans="1:15" ht="15.75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</row>
    <row r="718" spans="1:15" ht="15.75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</row>
    <row r="719" spans="1:15" ht="15.75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</row>
    <row r="720" spans="1:15" ht="15.75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</row>
    <row r="721" spans="1:15" ht="15.75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</row>
    <row r="722" spans="1:15" ht="15.75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</row>
    <row r="723" spans="1:15" ht="15.75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</row>
    <row r="724" spans="1:15" ht="15.75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</row>
    <row r="725" spans="1:15" ht="15.75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</row>
    <row r="726" spans="1:15" ht="15.75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</row>
    <row r="727" spans="1:15" ht="15.75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</row>
    <row r="728" spans="1:15" ht="15.75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</row>
    <row r="729" spans="1:15" ht="15.75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</row>
    <row r="730" spans="1:15" ht="15.75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</row>
    <row r="731" spans="1:15" ht="15.75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</row>
    <row r="732" spans="1:15" ht="15.75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</row>
    <row r="733" spans="1:15" ht="15.75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</row>
    <row r="734" spans="1:15" ht="15.75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</row>
    <row r="735" spans="1:15" ht="15.75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</row>
    <row r="736" spans="1:15" ht="15.75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</row>
    <row r="737" spans="1:15" ht="15.75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</row>
    <row r="738" spans="1:15" ht="15.75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</row>
    <row r="739" spans="1:15" ht="15.75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</row>
    <row r="740" spans="1:15" ht="15.75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</row>
    <row r="741" spans="1:15" ht="15.75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</row>
    <row r="742" spans="1:15" ht="15.75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</row>
    <row r="743" spans="1:15" ht="15.75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</row>
    <row r="744" spans="1:15" ht="15.75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</row>
    <row r="745" spans="1:15" ht="15.75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</row>
    <row r="746" spans="1:15" ht="15.75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</row>
    <row r="747" spans="1:15" ht="15.75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</row>
    <row r="748" spans="1:15" ht="15.75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</row>
    <row r="749" spans="1:15" ht="15.75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</row>
    <row r="750" spans="1:15" ht="15.75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</row>
    <row r="751" spans="1:15" ht="15.75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</row>
    <row r="752" spans="1:15" ht="15.75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</row>
    <row r="753" spans="1:15" ht="15.75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</row>
    <row r="754" spans="1:15" ht="15.75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</row>
    <row r="755" spans="1:15" ht="15.75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</row>
    <row r="756" spans="1:15" ht="15.75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</row>
    <row r="757" spans="1:15" ht="15.75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</row>
    <row r="758" spans="1:15" ht="15.75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</row>
    <row r="759" spans="1:15" ht="15.75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</row>
    <row r="760" spans="1:15" ht="15.75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</row>
    <row r="761" spans="1:15" ht="15.75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</row>
    <row r="762" spans="1:15" ht="15.75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</row>
    <row r="763" spans="1:15" ht="15.75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</row>
    <row r="764" spans="1:15" ht="15.75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</row>
    <row r="765" spans="1:15" ht="15.75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</row>
    <row r="766" spans="1:15" ht="15.75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</row>
    <row r="767" spans="1:15" ht="15.75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</row>
    <row r="768" spans="1:15" ht="15.75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</row>
    <row r="769" spans="1:15" ht="15.75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</row>
    <row r="770" spans="1:15" ht="15.75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</row>
    <row r="771" spans="1:15" ht="15.75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</row>
    <row r="772" spans="1:15" ht="15.75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</row>
    <row r="773" spans="1:15" ht="15.75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</row>
    <row r="774" spans="1:15" ht="15.75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</row>
    <row r="775" spans="1:15" ht="15.75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</row>
    <row r="776" spans="1:15" ht="15.75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</row>
    <row r="777" spans="1:15" ht="15.75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</row>
    <row r="778" spans="1:15" ht="15.75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</row>
    <row r="779" spans="1:15" ht="15.75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</row>
    <row r="780" spans="1:15" ht="15.75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</row>
    <row r="781" spans="1:15" ht="15.75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</row>
    <row r="782" spans="1:15" ht="15.75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</row>
    <row r="783" spans="1:15" ht="15.75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</row>
    <row r="784" spans="1:15" ht="15.75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</row>
    <row r="785" spans="1:15" ht="15.75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</row>
    <row r="786" spans="1:15" ht="15.75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</row>
    <row r="787" spans="1:15" ht="15.75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</row>
    <row r="788" spans="1:15" ht="15.75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</row>
    <row r="789" spans="1:15" ht="15.75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</row>
    <row r="790" spans="1:15" ht="15.75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</row>
    <row r="791" spans="1:15" ht="15.75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</row>
    <row r="792" spans="1:15" ht="15.75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</row>
    <row r="793" spans="1:15" ht="15.75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</row>
    <row r="794" spans="1:15" ht="15.75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</row>
    <row r="795" spans="1:15" ht="15.75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</row>
    <row r="796" spans="1:15" ht="15.75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</row>
    <row r="797" spans="1:15" ht="15.75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</row>
    <row r="798" spans="1:15" ht="15.75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</row>
    <row r="799" spans="1:15" ht="15.75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</row>
    <row r="800" spans="1:15" ht="15.75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</row>
    <row r="801" spans="1:15" ht="15.75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</row>
    <row r="802" spans="1:15" ht="15.75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</row>
    <row r="803" spans="1:15" ht="15.75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</row>
    <row r="804" spans="1:15" ht="15.75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</row>
    <row r="805" spans="1:15" ht="15.75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</row>
    <row r="806" spans="1:15" ht="15.75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</row>
    <row r="807" spans="1:15" ht="15.75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</row>
    <row r="808" spans="1:15" ht="15.75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</row>
    <row r="809" spans="1:15" ht="15.75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</row>
    <row r="810" spans="1:15" ht="15.75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</row>
    <row r="811" spans="1:15" ht="15.75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</row>
    <row r="812" spans="1:15" ht="15.75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</row>
    <row r="813" spans="1:15" ht="15.75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</row>
    <row r="814" spans="1:15" ht="15.75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</row>
    <row r="815" spans="1:15" ht="15.75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</row>
    <row r="816" spans="1:15" ht="15.75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</row>
    <row r="817" spans="1:15" ht="15.75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</row>
    <row r="818" spans="1:15" ht="15.75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</row>
    <row r="819" spans="1:15" ht="15.75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</row>
    <row r="820" spans="1:15" ht="15.75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</row>
    <row r="821" spans="1:15" ht="15.75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</row>
    <row r="822" spans="1:15" ht="15.75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</row>
    <row r="823" spans="1:15" ht="15.75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</row>
    <row r="824" spans="1:15" ht="15.75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</row>
    <row r="825" spans="1:15" ht="15.75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</row>
    <row r="826" spans="1:15" ht="15.75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</row>
    <row r="827" spans="1:15" ht="15.75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</row>
    <row r="828" spans="1:15" ht="15.75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</row>
    <row r="829" spans="1:15" ht="15.75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</row>
    <row r="830" spans="1:15" ht="15.75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</row>
    <row r="831" spans="1:15" ht="15.75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</row>
    <row r="832" spans="1:15" ht="15.75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</row>
    <row r="833" spans="1:15" ht="15.75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</row>
    <row r="834" spans="1:15" ht="15.75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</row>
    <row r="835" spans="1:15" ht="15.75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</row>
    <row r="836" spans="1:15" ht="15.75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</row>
    <row r="837" spans="1:15" ht="15.75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</row>
    <row r="838" spans="1:15" ht="15.75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</row>
    <row r="839" spans="1:15" ht="15.75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</row>
    <row r="840" spans="1:15" ht="15.75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</row>
    <row r="841" spans="1:15" ht="15.75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</row>
    <row r="842" spans="1:15" ht="15.75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</row>
    <row r="843" spans="1:15" ht="15.75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</row>
    <row r="844" spans="1:15" ht="15.75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</row>
    <row r="845" spans="1:15" ht="15.75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</row>
    <row r="846" spans="1:15" ht="15.75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</row>
    <row r="847" spans="1:15" ht="15.75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</row>
    <row r="848" spans="1:15" ht="15.75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</row>
    <row r="849" spans="1:15" ht="15.75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</row>
    <row r="850" spans="1:15" ht="15.75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</row>
    <row r="851" spans="1:15" ht="15.75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</row>
    <row r="852" spans="1:15" ht="15.75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</row>
    <row r="853" spans="1:15" ht="15.75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</row>
    <row r="854" spans="1:15" ht="15.75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</row>
    <row r="855" spans="1:15" ht="15.75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</row>
    <row r="856" spans="1:15" ht="15.75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</row>
    <row r="857" spans="1:15" ht="15.75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</row>
    <row r="858" spans="1:15" ht="15.75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</row>
    <row r="859" spans="1:15" ht="15.75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</row>
    <row r="860" spans="1:15" ht="15.75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</row>
    <row r="861" spans="1:15" ht="15.75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</row>
    <row r="862" spans="1:15" ht="15.75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</row>
    <row r="863" spans="1:15" ht="15.75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</row>
    <row r="864" spans="1:15" ht="15.75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</row>
    <row r="865" spans="1:15" ht="15.75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</row>
    <row r="866" spans="1:15" ht="15.75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</row>
    <row r="867" spans="1:15" ht="15.75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</row>
    <row r="868" spans="1:15" ht="15.75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</row>
    <row r="869" spans="1:15" ht="15.75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</row>
    <row r="870" spans="1:15" ht="15.75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</row>
    <row r="871" spans="1:15" ht="15.75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</row>
    <row r="872" spans="1:15" ht="15.75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</row>
    <row r="873" spans="1:15" ht="15.75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</row>
    <row r="874" spans="1:15" ht="15.75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</row>
    <row r="875" spans="1:15" ht="15.75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</row>
    <row r="876" spans="1:15" ht="15.75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</row>
    <row r="877" spans="1:15" ht="15.75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</row>
    <row r="878" spans="1:15" ht="15.75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</row>
    <row r="879" spans="1:15" ht="15.75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</row>
    <row r="880" spans="1:15" ht="15.75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</row>
    <row r="881" spans="1:15" ht="15.75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</row>
    <row r="882" spans="1:15" ht="15.75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</row>
    <row r="883" spans="1:15" ht="15.75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</row>
    <row r="884" spans="1:15" ht="15.75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</row>
    <row r="885" spans="1:15" ht="15.75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</row>
    <row r="886" spans="1:15" ht="15.75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</row>
    <row r="887" spans="1:15" ht="15.75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</row>
    <row r="888" spans="1:15" ht="15.75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</row>
    <row r="889" spans="1:15" ht="15.75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</row>
    <row r="890" spans="1:15" ht="15.75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</row>
    <row r="891" spans="1:15" ht="15.75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</row>
    <row r="892" spans="1:15" ht="15.75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</row>
    <row r="893" spans="1:15" ht="15.75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</row>
    <row r="894" spans="1:15" ht="15.75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</row>
    <row r="895" spans="1:15" ht="15.75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</row>
    <row r="896" spans="1:15" ht="15.75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</row>
    <row r="897" spans="1:15" ht="15.75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</row>
    <row r="898" spans="1:15" ht="15.75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</row>
    <row r="899" spans="1:15" ht="15.75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</row>
    <row r="900" spans="1:15" ht="15.75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</row>
    <row r="901" spans="1:15" ht="15.75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</row>
    <row r="902" spans="1:15" ht="15.75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</row>
    <row r="903" spans="1:15" ht="15.75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</row>
    <row r="904" spans="1:15" ht="15.75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</row>
    <row r="905" spans="1:15" ht="15.75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</row>
    <row r="906" spans="1:15" ht="15.75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</row>
    <row r="907" spans="1:15" ht="15.75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</row>
    <row r="908" spans="1:15" ht="15.75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</row>
    <row r="909" spans="1:15" ht="15.75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</row>
    <row r="910" spans="1:15" ht="15.75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</row>
    <row r="911" spans="1:15" ht="15.75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</row>
    <row r="912" spans="1:15" ht="15.75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</row>
    <row r="913" spans="1:15" ht="15.75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</row>
    <row r="914" spans="1:15" ht="15.75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</row>
    <row r="915" spans="1:15" ht="15.75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</row>
    <row r="916" spans="1:15" ht="15.75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</row>
    <row r="917" spans="1:15" ht="15.75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</row>
    <row r="918" spans="1:15" ht="15.75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</row>
    <row r="919" spans="1:15" ht="15.75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</row>
    <row r="920" spans="1:15" ht="15.75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</row>
    <row r="921" spans="1:15" ht="15.75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</row>
    <row r="922" spans="1:15" ht="15.75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</row>
    <row r="923" spans="1:15" ht="15.75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</row>
    <row r="924" spans="1:15" ht="15.75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</row>
    <row r="925" spans="1:15" ht="15.75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</row>
    <row r="926" spans="1:15" ht="15.75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</row>
    <row r="927" spans="1:15" ht="15.75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</row>
    <row r="928" spans="1:15" ht="15.75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</row>
    <row r="929" spans="1:15" ht="15.75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</row>
    <row r="930" spans="1:15" ht="15.75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</row>
    <row r="931" spans="1:15" ht="15.75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</row>
    <row r="932" spans="1:15" ht="15.75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</row>
    <row r="933" spans="1:15" ht="15.75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</row>
    <row r="934" spans="1:15" ht="15.75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</row>
    <row r="935" spans="1:15" ht="15.75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</row>
    <row r="936" spans="1:15" ht="15.75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</row>
    <row r="937" spans="1:15" ht="15.75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</row>
    <row r="938" spans="1:15" ht="15.75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</row>
    <row r="939" spans="1:15" ht="15.75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</row>
    <row r="940" spans="1:15" ht="15.75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</row>
    <row r="941" spans="1:15" ht="15.75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</row>
    <row r="942" spans="1:15" ht="15.75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</row>
    <row r="943" spans="1:15" ht="15.75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</row>
    <row r="944" spans="1:15" ht="15.75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</row>
    <row r="945" spans="1:15" ht="15.75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</row>
    <row r="946" spans="1:15" ht="15.75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</row>
    <row r="947" spans="1:15" ht="15.75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</row>
    <row r="948" spans="1:15" ht="15.75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</row>
    <row r="949" spans="1:15" ht="15.75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</row>
    <row r="950" spans="1:15" ht="15.75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</row>
    <row r="951" spans="1:15" ht="15.75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</row>
    <row r="952" spans="1:15" ht="15.75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</row>
    <row r="953" spans="1:15" ht="15.75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</row>
    <row r="954" spans="1:15" ht="15.75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</row>
    <row r="955" spans="1:15" ht="15.75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</row>
    <row r="956" spans="1:15" ht="15.75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</row>
    <row r="957" spans="1:15" ht="15.75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</row>
    <row r="958" spans="1:15" ht="15.75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</row>
    <row r="959" spans="1:15" ht="15.75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</row>
    <row r="960" spans="1:15" ht="15.75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</row>
    <row r="961" spans="1:15" ht="15.75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</row>
    <row r="962" spans="1:15" ht="15.75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</row>
    <row r="963" spans="1:15" ht="15.75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</row>
    <row r="964" spans="1:15" ht="15.75" x14ac:dyDescent="0.2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</row>
    <row r="965" spans="1:15" ht="15.75" x14ac:dyDescent="0.2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</row>
    <row r="966" spans="1:15" ht="15.75" x14ac:dyDescent="0.2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</row>
    <row r="967" spans="1:15" ht="15.75" x14ac:dyDescent="0.2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</row>
    <row r="968" spans="1:15" ht="15.75" x14ac:dyDescent="0.2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</row>
    <row r="969" spans="1:15" ht="15.75" x14ac:dyDescent="0.2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</row>
    <row r="970" spans="1:15" ht="15.75" x14ac:dyDescent="0.2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</row>
    <row r="971" spans="1:15" ht="15.75" x14ac:dyDescent="0.2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</row>
    <row r="972" spans="1:15" ht="15.75" x14ac:dyDescent="0.2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</row>
    <row r="973" spans="1:15" ht="15.75" x14ac:dyDescent="0.2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</row>
    <row r="974" spans="1:15" ht="15.75" x14ac:dyDescent="0.2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</row>
    <row r="975" spans="1:15" ht="15.75" x14ac:dyDescent="0.2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</row>
    <row r="976" spans="1:15" ht="15.75" x14ac:dyDescent="0.2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</row>
    <row r="977" spans="1:15" ht="15.75" x14ac:dyDescent="0.2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</row>
    <row r="978" spans="1:15" ht="15.75" x14ac:dyDescent="0.2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</row>
    <row r="979" spans="1:15" ht="15.75" x14ac:dyDescent="0.2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</row>
    <row r="980" spans="1:15" ht="15.75" x14ac:dyDescent="0.2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</row>
    <row r="981" spans="1:15" ht="15.75" x14ac:dyDescent="0.2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</row>
    <row r="982" spans="1:15" ht="15.75" x14ac:dyDescent="0.2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</row>
    <row r="983" spans="1:15" ht="15.75" x14ac:dyDescent="0.2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</row>
    <row r="984" spans="1:15" ht="15.75" x14ac:dyDescent="0.2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</row>
    <row r="985" spans="1:15" ht="15.75" x14ac:dyDescent="0.2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</row>
    <row r="986" spans="1:15" ht="15.75" x14ac:dyDescent="0.2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</row>
    <row r="987" spans="1:15" ht="15.75" x14ac:dyDescent="0.2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</row>
    <row r="988" spans="1:15" ht="15.75" x14ac:dyDescent="0.2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</row>
    <row r="989" spans="1:15" ht="15.75" x14ac:dyDescent="0.2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</row>
    <row r="990" spans="1:15" ht="15.75" x14ac:dyDescent="0.2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</row>
    <row r="991" spans="1:15" ht="15.75" x14ac:dyDescent="0.2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</row>
    <row r="992" spans="1:15" ht="15.75" x14ac:dyDescent="0.2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</row>
    <row r="993" spans="1:15" ht="15.75" x14ac:dyDescent="0.2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</row>
    <row r="994" spans="1:15" ht="15.75" x14ac:dyDescent="0.2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</row>
    <row r="995" spans="1:15" ht="15.75" x14ac:dyDescent="0.2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</row>
    <row r="996" spans="1:15" ht="15.75" x14ac:dyDescent="0.2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</row>
    <row r="997" spans="1:15" ht="15.75" x14ac:dyDescent="0.2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</row>
    <row r="998" spans="1:15" ht="15.75" x14ac:dyDescent="0.2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</row>
    <row r="999" spans="1:15" ht="15.75" x14ac:dyDescent="0.2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</row>
    <row r="1000" spans="1:15" ht="15.75" x14ac:dyDescent="0.2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</row>
  </sheetData>
  <mergeCells count="2">
    <mergeCell ref="J2:K2"/>
    <mergeCell ref="M2:N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8"/>
  <sheetViews>
    <sheetView tabSelected="1" workbookViewId="0">
      <selection activeCell="F14" sqref="F14"/>
    </sheetView>
  </sheetViews>
  <sheetFormatPr defaultColWidth="14.42578125" defaultRowHeight="15" customHeight="1" x14ac:dyDescent="0.25"/>
  <cols>
    <col min="1" max="1" width="23.5703125" customWidth="1"/>
    <col min="2" max="2" width="14.7109375" customWidth="1"/>
    <col min="3" max="4" width="8.7109375" customWidth="1"/>
    <col min="5" max="5" width="11.140625" customWidth="1"/>
    <col min="6" max="6" width="9.28515625" bestFit="1" customWidth="1"/>
    <col min="7" max="8" width="8.7109375" customWidth="1"/>
    <col min="9" max="10" width="14.7109375" customWidth="1"/>
    <col min="11" max="26" width="8.7109375" customWidth="1"/>
  </cols>
  <sheetData>
    <row r="1" spans="1:12" ht="14.25" customHeight="1" x14ac:dyDescent="0.25">
      <c r="A1" s="84" t="s">
        <v>1432</v>
      </c>
      <c r="B1" s="85" t="s">
        <v>1433</v>
      </c>
      <c r="C1" s="74"/>
      <c r="I1" s="84" t="s">
        <v>1434</v>
      </c>
      <c r="J1" s="85" t="s">
        <v>1433</v>
      </c>
    </row>
    <row r="2" spans="1:12" ht="14.25" customHeight="1" x14ac:dyDescent="0.25">
      <c r="A2" s="37" t="s">
        <v>1435</v>
      </c>
      <c r="B2" s="86">
        <f>IFERROR(VLOOKUP(RIGHT(A2,LEN(A2)-FIND("-",A2,FIND(CHAR(140),SUBSTITUTE(A2,"-",CHAR(140),2)))),$I:$J,2,FALSE),"tapılmadı")</f>
        <v>26</v>
      </c>
      <c r="C2" s="49"/>
      <c r="I2" s="87" t="s">
        <v>1436</v>
      </c>
      <c r="J2" s="88">
        <v>26</v>
      </c>
      <c r="L2" t="str">
        <f>CHAR(140)</f>
        <v>Œ</v>
      </c>
    </row>
    <row r="3" spans="1:12" ht="14.25" customHeight="1" x14ac:dyDescent="0.25">
      <c r="A3" s="37" t="s">
        <v>1437</v>
      </c>
      <c r="B3" s="86">
        <f>IFERROR(VLOOKUP(RIGHT(A3,LEN(A3)-FIND("-",A3,FIND(CHAR(140),SUBSTITUTE(A3,"-",CHAR(140),2)))),$I:$J,2,FALSE),"tapılmadı")</f>
        <v>23</v>
      </c>
      <c r="C3" s="49"/>
      <c r="D3" s="93"/>
      <c r="E3" s="93"/>
      <c r="F3" s="95"/>
      <c r="G3" s="93"/>
      <c r="H3" s="93"/>
      <c r="I3" s="87" t="s">
        <v>1438</v>
      </c>
      <c r="J3" s="88">
        <v>23</v>
      </c>
    </row>
    <row r="4" spans="1:12" ht="14.25" customHeight="1" x14ac:dyDescent="0.25">
      <c r="A4" s="37" t="s">
        <v>1439</v>
      </c>
      <c r="B4" s="86">
        <f>IFERROR(VLOOKUP(RIGHT(A4,LEN(A4)-FIND("-",A4,FIND(CHAR(140),SUBSTITUTE(A4,"-",CHAR(140),2)))),$I:$J,2,FALSE),"tapılmadı")</f>
        <v>36</v>
      </c>
      <c r="C4" s="49"/>
      <c r="D4" s="93"/>
      <c r="E4" s="93"/>
      <c r="F4" s="95"/>
      <c r="G4" s="93"/>
      <c r="H4" s="93"/>
      <c r="I4" s="87" t="s">
        <v>1440</v>
      </c>
      <c r="J4" s="98">
        <v>36</v>
      </c>
    </row>
    <row r="5" spans="1:12" ht="14.25" customHeight="1" x14ac:dyDescent="0.25">
      <c r="A5" s="37" t="s">
        <v>1443</v>
      </c>
      <c r="B5" s="86" t="str">
        <f>IFERROR(VLOOKUP(RIGHT(A5,LEN(A5)-FIND("-",A5,FIND(CHAR(140),SUBSTITUTE(A5,"-",CHAR(140),2)))),$I:$J,2,FALSE),"tapılmadı")</f>
        <v>tapılmadı</v>
      </c>
      <c r="C5" s="49"/>
      <c r="D5" s="93"/>
      <c r="E5" s="93"/>
      <c r="F5" s="95"/>
      <c r="G5" s="93"/>
      <c r="H5" s="93"/>
      <c r="I5" s="97" t="s">
        <v>1449</v>
      </c>
      <c r="J5" s="99">
        <v>55</v>
      </c>
    </row>
    <row r="6" spans="1:12" ht="14.25" customHeight="1" x14ac:dyDescent="0.25">
      <c r="A6" s="37" t="s">
        <v>1444</v>
      </c>
      <c r="B6" s="86">
        <f>IFERROR(VLOOKUP(RIGHT(A6,LEN(A6)-FIND("-",A6,FIND(CHAR(140),SUBSTITUTE(A6,"-",CHAR(140),2)))),$I:$J,2,FALSE),"tapılmadı")</f>
        <v>26</v>
      </c>
      <c r="C6" s="49"/>
      <c r="D6" s="93"/>
      <c r="E6" s="93"/>
      <c r="F6" s="95"/>
      <c r="H6" s="93"/>
      <c r="I6" s="97" t="s">
        <v>1445</v>
      </c>
      <c r="J6" s="99">
        <v>10000</v>
      </c>
    </row>
    <row r="7" spans="1:12" ht="14.25" customHeight="1" x14ac:dyDescent="0.25">
      <c r="A7" s="37" t="s">
        <v>1442</v>
      </c>
      <c r="B7" s="86" t="str">
        <f>IFERROR(VLOOKUP(RIGHT(A7,LEN(A7)-FIND("-",A7,FIND(CHAR(140),SUBSTITUTE(A7,"-",CHAR(140),2)))),$I:$J,2,FALSE),"tapılmadı")</f>
        <v>tapılmadı</v>
      </c>
      <c r="C7" s="49"/>
      <c r="D7" s="93"/>
      <c r="E7" s="93"/>
      <c r="F7" s="95"/>
      <c r="H7" s="93"/>
      <c r="I7" s="100" t="s">
        <v>1446</v>
      </c>
      <c r="J7" s="101">
        <v>1111</v>
      </c>
    </row>
    <row r="8" spans="1:12" ht="14.25" customHeight="1" x14ac:dyDescent="0.25">
      <c r="A8" s="37" t="s">
        <v>1447</v>
      </c>
      <c r="B8" s="86">
        <f>IFERROR(VLOOKUP(RIGHT(A8,LEN(A8)-FIND("-",A8,FIND(CHAR(140),SUBSTITUTE(A8,"-",CHAR(140),2)))),$I:$J,2,FALSE),"tapılmadı")</f>
        <v>1111</v>
      </c>
      <c r="C8" s="49"/>
      <c r="D8" s="93"/>
      <c r="E8" s="93"/>
      <c r="F8" s="95"/>
      <c r="H8" s="93"/>
      <c r="I8" s="100" t="s">
        <v>1451</v>
      </c>
      <c r="J8" s="101">
        <v>555</v>
      </c>
    </row>
    <row r="9" spans="1:12" s="93" customFormat="1" ht="14.25" customHeight="1" x14ac:dyDescent="0.25">
      <c r="A9" s="37" t="s">
        <v>1448</v>
      </c>
      <c r="B9" s="86">
        <f>IFERROR(VLOOKUP(RIGHT(A9,LEN(A9)-FIND("-",A9,FIND(CHAR(140),SUBSTITUTE(A9,"-",CHAR(140),2)))),$I:$J,2,FALSE),"tapılmadı")</f>
        <v>55</v>
      </c>
      <c r="C9" s="49"/>
      <c r="F9" s="95"/>
    </row>
    <row r="10" spans="1:12" s="93" customFormat="1" ht="14.25" customHeight="1" x14ac:dyDescent="0.25">
      <c r="A10" s="37" t="s">
        <v>1437</v>
      </c>
      <c r="B10" s="86">
        <f t="shared" ref="B10:B13" si="0">IFERROR(VLOOKUP(RIGHT(A10,LEN(A10)-FIND("-",A10,FIND(CHAR(140),SUBSTITUTE(A10,"-",CHAR(140),2)))),$I:$J,2,FALSE),"tapılmadı")</f>
        <v>23</v>
      </c>
    </row>
    <row r="11" spans="1:12" s="95" customFormat="1" ht="14.25" customHeight="1" x14ac:dyDescent="0.25">
      <c r="A11" s="37" t="s">
        <v>1439</v>
      </c>
      <c r="B11" s="86">
        <f t="shared" si="0"/>
        <v>36</v>
      </c>
    </row>
    <row r="12" spans="1:12" s="95" customFormat="1" ht="14.25" customHeight="1" x14ac:dyDescent="0.25">
      <c r="A12" s="37" t="s">
        <v>1443</v>
      </c>
      <c r="B12" s="86" t="str">
        <f t="shared" si="0"/>
        <v>tapılmadı</v>
      </c>
    </row>
    <row r="13" spans="1:12" s="95" customFormat="1" ht="14.25" customHeight="1" x14ac:dyDescent="0.25">
      <c r="A13" s="37" t="s">
        <v>1450</v>
      </c>
      <c r="B13" s="86">
        <f t="shared" si="0"/>
        <v>555</v>
      </c>
    </row>
    <row r="14" spans="1:12" s="95" customFormat="1" ht="14.25" customHeight="1" x14ac:dyDescent="0.25">
      <c r="A14" s="96"/>
    </row>
    <row r="15" spans="1:12" s="95" customFormat="1" ht="14.25" customHeight="1" x14ac:dyDescent="0.25">
      <c r="A15" s="96"/>
    </row>
    <row r="16" spans="1:12" s="95" customFormat="1" ht="14.25" customHeight="1" x14ac:dyDescent="0.25">
      <c r="A16" s="96"/>
    </row>
    <row r="17" spans="2:2" ht="14.25" customHeight="1" x14ac:dyDescent="0.25">
      <c r="B17" s="89" t="s">
        <v>1441</v>
      </c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phoneticPr fontId="1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İF-1</vt:lpstr>
      <vt:lpstr>İF-2</vt:lpstr>
      <vt:lpstr>İF-3</vt:lpstr>
      <vt:lpstr>İndex-1</vt:lpstr>
      <vt:lpstr>İndex+Match</vt:lpstr>
      <vt:lpstr>Vlookup - 0 olmadan</vt:lpstr>
      <vt:lpstr>İf+Vlookup - 0 olmadan</vt:lpstr>
      <vt:lpstr>VL-text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2023-07-29T11:36:00Z</dcterms:modified>
</cp:coreProperties>
</file>