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5200" yWindow="1460" windowWidth="25240" windowHeight="17000"/>
  </bookViews>
  <sheets>
    <sheet name="Percent_Inhibition" sheetId="5" r:id="rId1"/>
    <sheet name="End point" sheetId="1" r:id="rId2"/>
    <sheet name="Sheet1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3" i="3"/>
  <c r="V76" i="3"/>
  <c r="V77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69" i="3"/>
  <c r="V54" i="3"/>
  <c r="V55" i="3"/>
  <c r="R62" i="3"/>
  <c r="R63" i="3"/>
  <c r="R64" i="3"/>
  <c r="R65" i="3"/>
  <c r="R66" i="3"/>
  <c r="R67" i="3"/>
  <c r="R68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47" i="3"/>
  <c r="V29" i="3"/>
  <c r="V30" i="3"/>
  <c r="R40" i="3"/>
  <c r="R41" i="3"/>
  <c r="R42" i="3"/>
  <c r="R43" i="3"/>
  <c r="R44" i="3"/>
  <c r="R45" i="3"/>
  <c r="R46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25" i="3"/>
  <c r="V5" i="3"/>
  <c r="V6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3" i="3"/>
</calcChain>
</file>

<file path=xl/sharedStrings.xml><?xml version="1.0" encoding="utf-8"?>
<sst xmlns="http://schemas.openxmlformats.org/spreadsheetml/2006/main" count="814" uniqueCount="154">
  <si>
    <t>User: USER2</t>
  </si>
  <si>
    <t>Path: C:\Program Files (x86)\BMG\PHERAstar2\User2\Data\</t>
  </si>
  <si>
    <t>Test ID: 1543</t>
  </si>
  <si>
    <t>Test Name: LUC384PAAVO</t>
  </si>
  <si>
    <t>Date: 24.5.2014</t>
  </si>
  <si>
    <t>Time: 12:55:13</t>
  </si>
  <si>
    <t>ID1: H91412-01-02</t>
  </si>
  <si>
    <t>Luminescence</t>
  </si>
  <si>
    <t>Raw Data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</si>
  <si>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</si>
  <si>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</si>
  <si>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</si>
  <si>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</si>
  <si>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</si>
  <si>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</si>
  <si>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</si>
  <si>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</si>
  <si>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</si>
  <si>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</si>
  <si>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</si>
  <si>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</si>
  <si>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</si>
  <si>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</si>
  <si>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</si>
  <si>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</si>
  <si>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CD34+&amp;plasma+</t>
  </si>
  <si>
    <t>CD34+&amp;plasma-</t>
  </si>
  <si>
    <t>CD34-&amp;plasma+</t>
  </si>
  <si>
    <t>CD34-&amp;plasma-</t>
  </si>
  <si>
    <t>Ima 1 nM</t>
  </si>
  <si>
    <t>DMSO</t>
  </si>
  <si>
    <t>Ima 10 nM</t>
  </si>
  <si>
    <t>Ima 100 nM</t>
  </si>
  <si>
    <t>Ima 1000 nM</t>
  </si>
  <si>
    <t>Ima 10000 nM</t>
  </si>
  <si>
    <t>BzCl</t>
  </si>
  <si>
    <t>Dasa 0,1 nM</t>
  </si>
  <si>
    <t>Dasa 1 nM</t>
  </si>
  <si>
    <t>Dasa 10 nM</t>
  </si>
  <si>
    <t>Dasa 100 nM</t>
  </si>
  <si>
    <t>Dasa 1000 nM</t>
  </si>
  <si>
    <t>Pona 0,1 nM</t>
  </si>
  <si>
    <t>Pona 1 nM</t>
  </si>
  <si>
    <t>Pona 10 nM</t>
  </si>
  <si>
    <t>Pona 100 nM</t>
  </si>
  <si>
    <t>Pona 1000 nM</t>
  </si>
  <si>
    <t>Mean Neg</t>
  </si>
  <si>
    <t>Mean Pos</t>
  </si>
  <si>
    <t>Ima</t>
  </si>
  <si>
    <t>Dasa</t>
  </si>
  <si>
    <t>Pona</t>
  </si>
  <si>
    <t>DWell</t>
  </si>
  <si>
    <t>plate_number</t>
  </si>
  <si>
    <t>well_signal</t>
  </si>
  <si>
    <t>percent_inhibition</t>
  </si>
  <si>
    <t>ProductId</t>
  </si>
  <si>
    <t>Concentration</t>
  </si>
  <si>
    <t>cell_Line</t>
  </si>
  <si>
    <t>Screen_Name</t>
  </si>
  <si>
    <t>B2</t>
  </si>
  <si>
    <t>C2</t>
  </si>
  <si>
    <t>D2</t>
  </si>
  <si>
    <t>E2</t>
  </si>
  <si>
    <t>F2</t>
  </si>
  <si>
    <t>G2</t>
  </si>
  <si>
    <t>H2</t>
  </si>
  <si>
    <t>I2</t>
  </si>
  <si>
    <t>J2</t>
  </si>
  <si>
    <t>K2</t>
  </si>
  <si>
    <t>L2</t>
  </si>
  <si>
    <t>M2</t>
  </si>
  <si>
    <t>N2</t>
  </si>
  <si>
    <t>O2</t>
  </si>
  <si>
    <t>P2</t>
  </si>
  <si>
    <t>B3</t>
  </si>
  <si>
    <t>C3</t>
  </si>
  <si>
    <t>D3</t>
  </si>
  <si>
    <t>E3</t>
  </si>
  <si>
    <t>F3</t>
  </si>
  <si>
    <t>G3</t>
  </si>
  <si>
    <t>H3</t>
  </si>
  <si>
    <t>B4</t>
  </si>
  <si>
    <t>C4</t>
  </si>
  <si>
    <t>D4</t>
  </si>
  <si>
    <t>E4</t>
  </si>
  <si>
    <t>F4</t>
  </si>
  <si>
    <t>G4</t>
  </si>
  <si>
    <t>H4</t>
  </si>
  <si>
    <t>I4</t>
  </si>
  <si>
    <t>J4</t>
  </si>
  <si>
    <t>K4</t>
  </si>
  <si>
    <t>L4</t>
  </si>
  <si>
    <t>M4</t>
  </si>
  <si>
    <t>N4</t>
  </si>
  <si>
    <t>O4</t>
  </si>
  <si>
    <t>P4</t>
  </si>
  <si>
    <t>B5</t>
  </si>
  <si>
    <t>C5</t>
  </si>
  <si>
    <t>D5</t>
  </si>
  <si>
    <t>E5</t>
  </si>
  <si>
    <t>F5</t>
  </si>
  <si>
    <t>G5</t>
  </si>
  <si>
    <t>H5</t>
  </si>
  <si>
    <t>B6</t>
  </si>
  <si>
    <t>C6</t>
  </si>
  <si>
    <t>D6</t>
  </si>
  <si>
    <t>E6</t>
  </si>
  <si>
    <t>F6</t>
  </si>
  <si>
    <t>G6</t>
  </si>
  <si>
    <t>H6</t>
  </si>
  <si>
    <t>I6</t>
  </si>
  <si>
    <t>J6</t>
  </si>
  <si>
    <t>K6</t>
  </si>
  <si>
    <t>L6</t>
  </si>
  <si>
    <t>M6</t>
  </si>
  <si>
    <t>N6</t>
  </si>
  <si>
    <t>O6</t>
  </si>
  <si>
    <t>P6</t>
  </si>
  <si>
    <t>B8</t>
  </si>
  <si>
    <t>C8</t>
  </si>
  <si>
    <t>D8</t>
  </si>
  <si>
    <t>E8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</si>
  <si>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</si>
  <si>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</si>
  <si>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</si>
  <si>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</si>
  <si>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</si>
  <si>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</si>
  <si>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</si>
  <si>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</si>
  <si>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</si>
  <si>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</si>
  <si>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</si>
  <si>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B7</t>
  </si>
  <si>
    <t>C7</t>
  </si>
  <si>
    <t>D7</t>
  </si>
  <si>
    <t>E7</t>
  </si>
  <si>
    <t>F7</t>
  </si>
  <si>
    <t>G7</t>
  </si>
  <si>
    <t>H7</t>
  </si>
  <si>
    <t>B9</t>
  </si>
  <si>
    <t>C9</t>
  </si>
  <si>
    <t>D9</t>
  </si>
  <si>
    <t>E9</t>
  </si>
  <si>
    <t>F9</t>
  </si>
  <si>
    <t>G9</t>
  </si>
  <si>
    <t>H9</t>
  </si>
  <si>
    <t>NA</t>
  </si>
  <si>
    <t>CD34</t>
  </si>
  <si>
    <t>CD34+&amp;plasma+|Ima</t>
  </si>
  <si>
    <t>CD34+&amp;plasma+|Dasa</t>
  </si>
  <si>
    <t>CD34+&amp;plasma+|Pona</t>
  </si>
  <si>
    <t>CD34+&amp;plasma+|DMSO</t>
  </si>
  <si>
    <t>CD34+&amp;plasma+|BzCl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</si>
</sst>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theme="1"/>
      <name val="Calibri"/>
      <scheme val="minor"/>
    </font>
    <font>
      <sz val="9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2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0" fillId="0" borderId="9" xfId="0" applyBorder="1"/>
    <xf numFmtId="0" fontId="2" fillId="7" borderId="9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6" borderId="7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E28" sqref="E28"/>
    </sheetView>
  </sheetViews>
  <sheetFormatPr baseColWidth="10" defaultColWidth="8.83203125" defaultRowHeight="14" x14ac:dyDescent="0"/>
  <cols>
    <col min="2" max="2" width="22" bestFit="1" customWidth="1"/>
    <col min="3" max="3" width="13.6640625" bestFit="1" customWidth="1"/>
    <col min="4" max="4" width="11" bestFit="1" customWidth="1"/>
    <col min="5" max="5" width="17.83203125" bestFit="1" customWidth="1"/>
    <col min="6" max="6" width="8.83203125" bestFit="1" customWidth="1"/>
    <col min="7" max="7" width="13.5" bestFit="1" customWidth="1"/>
  </cols>
  <sheetData>
    <row r="1" spans="1:7">
      <c r="A1" t="s">
        <v>51</v>
      </c>
      <c r="B1" t="s">
        <v>55</v>
      </c>
      <c r="C1" t="s">
        <v>56</v>
      </c>
      <c r="D1" t="s">
        <v>53</v>
      </c>
      <c r="E1" t="s">
        <v>54</v>
      </c>
      <c r="F1" t="s">
        <v>57</v>
      </c>
      <c r="G1" t="s">
        <v>58</v>
      </c>
    </row>
    <row r="2" spans="1:7">
      <c r="A2" t="s">
        <v>59</v>
      </c>
      <c r="B2" t="s">
        <v>149</v>
      </c>
      <c r="C2">
        <v>1</v>
      </c>
      <c r="D2">
        <v>58618</v>
      </c>
      <c r="E2">
        <v>40.997032853108358</v>
      </c>
      <c r="F2" t="s">
        <v>147</v>
      </c>
      <c r="G2" t="s">
        <v>148</v>
      </c>
    </row>
    <row r="3" spans="1:7">
      <c r="A3" t="s">
        <v>60</v>
      </c>
      <c r="B3" t="s">
        <v>149</v>
      </c>
      <c r="C3">
        <v>10</v>
      </c>
      <c r="D3">
        <v>21423</v>
      </c>
      <c r="E3">
        <v>80.887284166875205</v>
      </c>
      <c r="F3" t="s">
        <v>147</v>
      </c>
      <c r="G3" t="s">
        <v>148</v>
      </c>
    </row>
    <row r="4" spans="1:7">
      <c r="A4" t="s">
        <v>61</v>
      </c>
      <c r="B4" t="s">
        <v>149</v>
      </c>
      <c r="C4">
        <v>100</v>
      </c>
      <c r="D4">
        <v>35489</v>
      </c>
      <c r="E4">
        <v>65.802023379687554</v>
      </c>
      <c r="F4" t="s">
        <v>147</v>
      </c>
      <c r="G4" t="s">
        <v>148</v>
      </c>
    </row>
    <row r="5" spans="1:7">
      <c r="A5" t="s">
        <v>62</v>
      </c>
      <c r="B5" t="s">
        <v>149</v>
      </c>
      <c r="C5">
        <v>1000</v>
      </c>
      <c r="D5">
        <v>20037</v>
      </c>
      <c r="E5">
        <v>82.373717513316407</v>
      </c>
      <c r="F5" t="s">
        <v>147</v>
      </c>
      <c r="G5" t="s">
        <v>148</v>
      </c>
    </row>
    <row r="6" spans="1:7">
      <c r="A6" t="s">
        <v>63</v>
      </c>
      <c r="B6" t="s">
        <v>149</v>
      </c>
      <c r="C6">
        <v>10000</v>
      </c>
      <c r="D6">
        <v>19095</v>
      </c>
      <c r="E6">
        <v>83.383977406785121</v>
      </c>
      <c r="F6" t="s">
        <v>147</v>
      </c>
      <c r="G6" t="s">
        <v>148</v>
      </c>
    </row>
    <row r="7" spans="1:7">
      <c r="A7" t="s">
        <v>64</v>
      </c>
      <c r="B7" t="s">
        <v>150</v>
      </c>
      <c r="C7">
        <v>0.1</v>
      </c>
      <c r="D7">
        <v>28720</v>
      </c>
      <c r="E7">
        <v>73.061523612054486</v>
      </c>
      <c r="F7" t="s">
        <v>147</v>
      </c>
      <c r="G7" t="s">
        <v>148</v>
      </c>
    </row>
    <row r="8" spans="1:7">
      <c r="A8" t="s">
        <v>65</v>
      </c>
      <c r="B8" t="s">
        <v>150</v>
      </c>
      <c r="C8">
        <v>1</v>
      </c>
      <c r="D8">
        <v>48076</v>
      </c>
      <c r="E8">
        <v>52.302934973009698</v>
      </c>
      <c r="F8" t="s">
        <v>147</v>
      </c>
      <c r="G8" t="s">
        <v>148</v>
      </c>
    </row>
    <row r="9" spans="1:7">
      <c r="A9" t="s">
        <v>66</v>
      </c>
      <c r="B9" t="s">
        <v>150</v>
      </c>
      <c r="C9">
        <v>10</v>
      </c>
      <c r="D9">
        <v>34141</v>
      </c>
      <c r="E9">
        <v>67.2477031423158</v>
      </c>
      <c r="F9" t="s">
        <v>147</v>
      </c>
      <c r="G9" t="s">
        <v>148</v>
      </c>
    </row>
    <row r="10" spans="1:7">
      <c r="A10" t="s">
        <v>67</v>
      </c>
      <c r="B10" t="s">
        <v>150</v>
      </c>
      <c r="C10">
        <v>100</v>
      </c>
      <c r="D10">
        <v>47204</v>
      </c>
      <c r="E10">
        <v>53.238122475243991</v>
      </c>
      <c r="F10" t="s">
        <v>147</v>
      </c>
      <c r="G10" t="s">
        <v>148</v>
      </c>
    </row>
    <row r="11" spans="1:7">
      <c r="A11" t="s">
        <v>68</v>
      </c>
      <c r="B11" t="s">
        <v>150</v>
      </c>
      <c r="C11">
        <v>1000</v>
      </c>
      <c r="D11">
        <v>10878</v>
      </c>
      <c r="E11">
        <v>92.196403674972302</v>
      </c>
      <c r="F11" t="s">
        <v>147</v>
      </c>
      <c r="G11" t="s">
        <v>148</v>
      </c>
    </row>
    <row r="12" spans="1:7">
      <c r="A12" t="s">
        <v>69</v>
      </c>
      <c r="B12" t="s">
        <v>151</v>
      </c>
      <c r="C12">
        <v>0.1</v>
      </c>
      <c r="D12">
        <v>60367</v>
      </c>
      <c r="E12">
        <v>39.121295534980163</v>
      </c>
      <c r="F12" t="s">
        <v>147</v>
      </c>
      <c r="G12" t="s">
        <v>148</v>
      </c>
    </row>
    <row r="13" spans="1:7">
      <c r="A13" t="s">
        <v>70</v>
      </c>
      <c r="B13" t="s">
        <v>151</v>
      </c>
      <c r="C13">
        <v>1</v>
      </c>
      <c r="D13">
        <v>71736</v>
      </c>
      <c r="E13">
        <v>26.92846673578093</v>
      </c>
      <c r="F13" t="s">
        <v>147</v>
      </c>
      <c r="G13" t="s">
        <v>148</v>
      </c>
    </row>
    <row r="14" spans="1:7">
      <c r="A14" t="s">
        <v>71</v>
      </c>
      <c r="B14" t="s">
        <v>151</v>
      </c>
      <c r="C14">
        <v>10</v>
      </c>
      <c r="D14">
        <v>60438</v>
      </c>
      <c r="E14">
        <v>39.045150681013837</v>
      </c>
      <c r="F14" t="s">
        <v>147</v>
      </c>
      <c r="G14" t="s">
        <v>148</v>
      </c>
    </row>
    <row r="15" spans="1:7">
      <c r="A15" t="s">
        <v>72</v>
      </c>
      <c r="B15" t="s">
        <v>151</v>
      </c>
      <c r="C15">
        <v>100</v>
      </c>
      <c r="D15">
        <v>58070</v>
      </c>
      <c r="E15">
        <v>41.584742430200556</v>
      </c>
      <c r="F15" t="s">
        <v>147</v>
      </c>
      <c r="G15" t="s">
        <v>148</v>
      </c>
    </row>
    <row r="16" spans="1:7">
      <c r="A16" t="s">
        <v>73</v>
      </c>
      <c r="B16" t="s">
        <v>151</v>
      </c>
      <c r="C16">
        <v>1000</v>
      </c>
      <c r="D16">
        <v>20464</v>
      </c>
      <c r="E16">
        <v>81.915775926786552</v>
      </c>
      <c r="F16" t="s">
        <v>147</v>
      </c>
      <c r="G16" t="s">
        <v>148</v>
      </c>
    </row>
    <row r="17" spans="1:7">
      <c r="A17" t="s">
        <v>74</v>
      </c>
      <c r="B17" t="s">
        <v>152</v>
      </c>
      <c r="D17">
        <v>93782</v>
      </c>
      <c r="E17">
        <v>3.2849533478711619</v>
      </c>
      <c r="F17" t="s">
        <v>147</v>
      </c>
      <c r="G17" t="s">
        <v>148</v>
      </c>
    </row>
    <row r="18" spans="1:7">
      <c r="A18" t="s">
        <v>75</v>
      </c>
      <c r="B18" t="s">
        <v>152</v>
      </c>
      <c r="D18">
        <v>94332</v>
      </c>
      <c r="E18">
        <v>2.6950988453151257</v>
      </c>
      <c r="F18" t="s">
        <v>147</v>
      </c>
      <c r="G18" t="s">
        <v>148</v>
      </c>
    </row>
    <row r="19" spans="1:7">
      <c r="A19" t="s">
        <v>76</v>
      </c>
      <c r="B19" t="s">
        <v>152</v>
      </c>
      <c r="D19">
        <v>95969</v>
      </c>
      <c r="E19">
        <v>0.93947735316197767</v>
      </c>
      <c r="F19" t="s">
        <v>147</v>
      </c>
      <c r="G19" t="s">
        <v>148</v>
      </c>
    </row>
    <row r="20" spans="1:7">
      <c r="A20" t="s">
        <v>77</v>
      </c>
      <c r="B20" t="s">
        <v>152</v>
      </c>
      <c r="D20">
        <v>103297</v>
      </c>
      <c r="E20">
        <v>-6.9195295463482642</v>
      </c>
      <c r="F20" t="s">
        <v>147</v>
      </c>
      <c r="G20" t="s">
        <v>148</v>
      </c>
    </row>
    <row r="21" spans="1:7">
      <c r="A21" t="s">
        <v>78</v>
      </c>
      <c r="B21" t="s">
        <v>153</v>
      </c>
      <c r="D21">
        <v>5397</v>
      </c>
      <c r="E21">
        <v>98.074571908626183</v>
      </c>
      <c r="F21" t="s">
        <v>147</v>
      </c>
      <c r="G21" t="s">
        <v>148</v>
      </c>
    </row>
    <row r="22" spans="1:7">
      <c r="A22" t="s">
        <v>79</v>
      </c>
      <c r="B22" t="s">
        <v>153</v>
      </c>
      <c r="D22">
        <v>2302</v>
      </c>
      <c r="E22">
        <v>101.39384406391878</v>
      </c>
      <c r="F22" t="s">
        <v>147</v>
      </c>
      <c r="G22" t="s">
        <v>148</v>
      </c>
    </row>
    <row r="23" spans="1:7">
      <c r="A23" t="s">
        <v>80</v>
      </c>
      <c r="B23" t="s">
        <v>153</v>
      </c>
      <c r="D23">
        <v>3106</v>
      </c>
      <c r="E23">
        <v>100.53158402745505</v>
      </c>
      <c r="F23" t="s">
        <v>147</v>
      </c>
      <c r="G23" t="s">
        <v>148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52"/>
  <sheetViews>
    <sheetView workbookViewId="0">
      <selection activeCell="L37" sqref="L37"/>
    </sheetView>
  </sheetViews>
  <sheetFormatPr baseColWidth="10" defaultColWidth="8.83203125" defaultRowHeight="14" x14ac:dyDescent="0"/>
  <cols>
    <col min="1" max="1" width="4.33203125" customWidth="1"/>
  </cols>
  <sheetData>
    <row r="3" spans="1:25">
      <c r="A3" s="1" t="s">
        <v>0</v>
      </c>
    </row>
    <row r="4" spans="1:25">
      <c r="A4" s="1" t="s">
        <v>1</v>
      </c>
    </row>
    <row r="5" spans="1:25">
      <c r="A5" s="1" t="s">
        <v>2</v>
      </c>
    </row>
    <row r="6" spans="1:25">
      <c r="A6" s="1" t="s">
        <v>3</v>
      </c>
    </row>
    <row r="7" spans="1:25">
      <c r="A7" s="1" t="s">
        <v>4</v>
      </c>
    </row>
    <row r="8" spans="1:25">
      <c r="A8" s="1" t="s">
        <v>5</v>
      </c>
    </row>
    <row r="9" spans="1:25">
      <c r="A9" s="1" t="s">
        <v>6</v>
      </c>
    </row>
    <row r="10" spans="1:25">
      <c r="A10" s="1" t="s">
        <v>7</v>
      </c>
    </row>
    <row r="14" spans="1:25">
      <c r="B14" t="s">
        <v>8</v>
      </c>
    </row>
    <row r="15" spans="1:25"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</row>
    <row r="16" spans="1:25">
      <c r="A16" s="2" t="s">
        <v>9</v>
      </c>
      <c r="B16" s="3">
        <v>443</v>
      </c>
      <c r="C16" s="4">
        <v>1579</v>
      </c>
      <c r="D16" s="4">
        <v>2252</v>
      </c>
      <c r="E16" s="4">
        <v>1826</v>
      </c>
      <c r="F16" s="4">
        <v>1812</v>
      </c>
      <c r="G16" s="4">
        <v>1778</v>
      </c>
      <c r="H16" s="4">
        <v>1337</v>
      </c>
      <c r="I16" s="4">
        <v>1322</v>
      </c>
      <c r="J16" s="4">
        <v>1090</v>
      </c>
      <c r="K16" s="4">
        <v>369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5"/>
    </row>
    <row r="17" spans="1:25">
      <c r="A17" s="2" t="s">
        <v>10</v>
      </c>
      <c r="B17" s="6">
        <v>1124</v>
      </c>
      <c r="C17" s="7">
        <v>58618</v>
      </c>
      <c r="D17" s="7">
        <v>93782</v>
      </c>
      <c r="E17" s="7">
        <v>58738</v>
      </c>
      <c r="F17" s="7">
        <v>60973</v>
      </c>
      <c r="G17" s="7">
        <v>61345</v>
      </c>
      <c r="H17" s="7">
        <v>37178</v>
      </c>
      <c r="I17" s="7">
        <v>42559</v>
      </c>
      <c r="J17" s="7">
        <v>38344</v>
      </c>
      <c r="K17" s="7">
        <v>2002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8"/>
    </row>
    <row r="18" spans="1:25">
      <c r="A18" s="2" t="s">
        <v>11</v>
      </c>
      <c r="B18" s="6">
        <v>847</v>
      </c>
      <c r="C18" s="7">
        <v>21423</v>
      </c>
      <c r="D18" s="7">
        <v>94332</v>
      </c>
      <c r="E18" s="7">
        <v>52025</v>
      </c>
      <c r="F18" s="7">
        <v>40440</v>
      </c>
      <c r="G18" s="7">
        <v>35118</v>
      </c>
      <c r="H18" s="7">
        <v>34061</v>
      </c>
      <c r="I18" s="7">
        <v>38243</v>
      </c>
      <c r="J18" s="7">
        <v>36719</v>
      </c>
      <c r="K18" s="7">
        <v>2251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8"/>
    </row>
    <row r="19" spans="1:25">
      <c r="A19" s="2" t="s">
        <v>12</v>
      </c>
      <c r="B19" s="6">
        <v>995</v>
      </c>
      <c r="C19" s="7">
        <v>35489</v>
      </c>
      <c r="D19" s="7">
        <v>95969</v>
      </c>
      <c r="E19" s="7">
        <v>42651</v>
      </c>
      <c r="F19" s="7">
        <v>43637</v>
      </c>
      <c r="G19" s="7">
        <v>33371</v>
      </c>
      <c r="H19" s="7">
        <v>38229</v>
      </c>
      <c r="I19" s="7">
        <v>36490</v>
      </c>
      <c r="J19" s="7">
        <v>47650</v>
      </c>
      <c r="K19" s="7">
        <v>2647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8"/>
    </row>
    <row r="20" spans="1:25">
      <c r="A20" s="2" t="s">
        <v>13</v>
      </c>
      <c r="B20" s="6">
        <v>777</v>
      </c>
      <c r="C20" s="7">
        <v>20037</v>
      </c>
      <c r="D20" s="7">
        <v>103297</v>
      </c>
      <c r="E20" s="7">
        <v>11262</v>
      </c>
      <c r="F20" s="7">
        <v>31754</v>
      </c>
      <c r="G20" s="7">
        <v>31615</v>
      </c>
      <c r="H20" s="7">
        <v>34392</v>
      </c>
      <c r="I20" s="7">
        <v>45530</v>
      </c>
      <c r="J20" s="7">
        <v>45125</v>
      </c>
      <c r="K20" s="7">
        <v>2424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8"/>
    </row>
    <row r="21" spans="1:25">
      <c r="A21" s="2" t="s">
        <v>14</v>
      </c>
      <c r="B21" s="6">
        <v>678</v>
      </c>
      <c r="C21" s="7">
        <v>19095</v>
      </c>
      <c r="D21" s="7">
        <v>5397</v>
      </c>
      <c r="E21" s="7">
        <v>6782</v>
      </c>
      <c r="F21" s="7">
        <v>2823</v>
      </c>
      <c r="G21" s="7">
        <v>32085</v>
      </c>
      <c r="H21" s="7">
        <v>3957</v>
      </c>
      <c r="I21" s="7">
        <v>27638</v>
      </c>
      <c r="J21" s="7">
        <v>3249</v>
      </c>
      <c r="K21" s="7">
        <v>468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8"/>
    </row>
    <row r="22" spans="1:25">
      <c r="A22" s="2" t="s">
        <v>15</v>
      </c>
      <c r="B22" s="6">
        <v>807</v>
      </c>
      <c r="C22" s="7">
        <v>28720</v>
      </c>
      <c r="D22" s="7">
        <v>2302</v>
      </c>
      <c r="E22" s="7">
        <v>6013</v>
      </c>
      <c r="F22" s="7">
        <v>1567</v>
      </c>
      <c r="G22" s="7">
        <v>33138</v>
      </c>
      <c r="H22" s="7">
        <v>2740</v>
      </c>
      <c r="I22" s="7">
        <v>19957</v>
      </c>
      <c r="J22" s="7">
        <v>1486</v>
      </c>
      <c r="K22" s="7">
        <v>263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</row>
    <row r="23" spans="1:25">
      <c r="A23" s="2" t="s">
        <v>16</v>
      </c>
      <c r="B23" s="6">
        <v>1065</v>
      </c>
      <c r="C23" s="7">
        <v>48076</v>
      </c>
      <c r="D23" s="7">
        <v>3106</v>
      </c>
      <c r="E23" s="7">
        <v>5657</v>
      </c>
      <c r="F23" s="7">
        <v>1643</v>
      </c>
      <c r="G23" s="7">
        <v>39509</v>
      </c>
      <c r="H23" s="7">
        <v>2686</v>
      </c>
      <c r="I23" s="7">
        <v>17889</v>
      </c>
      <c r="J23" s="7">
        <v>1265</v>
      </c>
      <c r="K23" s="7">
        <v>226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8"/>
    </row>
    <row r="24" spans="1:25">
      <c r="A24" s="2" t="s">
        <v>17</v>
      </c>
      <c r="B24" s="6">
        <v>842</v>
      </c>
      <c r="C24" s="7">
        <v>34141</v>
      </c>
      <c r="D24" s="7">
        <v>2162</v>
      </c>
      <c r="E24" s="7">
        <v>9623</v>
      </c>
      <c r="F24" s="7">
        <v>1428</v>
      </c>
      <c r="G24" s="7">
        <v>28171</v>
      </c>
      <c r="H24" s="7">
        <v>2084</v>
      </c>
      <c r="I24" s="7">
        <v>18408</v>
      </c>
      <c r="J24" s="7">
        <v>1251</v>
      </c>
      <c r="K24" s="7">
        <v>173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8"/>
    </row>
    <row r="25" spans="1:25">
      <c r="A25" s="2" t="s">
        <v>18</v>
      </c>
      <c r="B25" s="6">
        <v>986</v>
      </c>
      <c r="C25" s="7">
        <v>47204</v>
      </c>
      <c r="D25" s="7">
        <v>2764</v>
      </c>
      <c r="E25" s="7">
        <v>10980</v>
      </c>
      <c r="F25" s="7">
        <v>1465</v>
      </c>
      <c r="G25" s="7">
        <v>27905</v>
      </c>
      <c r="H25" s="7">
        <v>2137</v>
      </c>
      <c r="I25" s="7">
        <v>20414</v>
      </c>
      <c r="J25" s="7">
        <v>1268</v>
      </c>
      <c r="K25" s="7">
        <v>202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8"/>
    </row>
    <row r="26" spans="1:25">
      <c r="A26" s="2" t="s">
        <v>19</v>
      </c>
      <c r="B26" s="6">
        <v>546</v>
      </c>
      <c r="C26" s="7">
        <v>10878</v>
      </c>
      <c r="D26" s="7">
        <v>1038</v>
      </c>
      <c r="E26" s="7">
        <v>5192</v>
      </c>
      <c r="F26" s="7">
        <v>1144</v>
      </c>
      <c r="G26" s="7">
        <v>32653</v>
      </c>
      <c r="H26" s="7">
        <v>2038</v>
      </c>
      <c r="I26" s="7">
        <v>19082</v>
      </c>
      <c r="J26" s="7">
        <v>1107</v>
      </c>
      <c r="K26" s="7">
        <v>152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8"/>
    </row>
    <row r="27" spans="1:25">
      <c r="A27" s="2" t="s">
        <v>20</v>
      </c>
      <c r="B27" s="6">
        <v>1311</v>
      </c>
      <c r="C27" s="7">
        <v>60367</v>
      </c>
      <c r="D27" s="7">
        <v>3128</v>
      </c>
      <c r="E27" s="7">
        <v>14182</v>
      </c>
      <c r="F27" s="7">
        <v>1575</v>
      </c>
      <c r="G27" s="7">
        <v>31915</v>
      </c>
      <c r="H27" s="7">
        <v>2057</v>
      </c>
      <c r="I27" s="7">
        <v>20302</v>
      </c>
      <c r="J27" s="7">
        <v>1112</v>
      </c>
      <c r="K27" s="7">
        <v>158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8"/>
    </row>
    <row r="28" spans="1:25">
      <c r="A28" s="2" t="s">
        <v>21</v>
      </c>
      <c r="B28" s="6">
        <v>1577</v>
      </c>
      <c r="C28" s="7">
        <v>71736</v>
      </c>
      <c r="D28" s="7">
        <v>4162</v>
      </c>
      <c r="E28" s="7">
        <v>17169</v>
      </c>
      <c r="F28" s="7">
        <v>1649</v>
      </c>
      <c r="G28" s="7">
        <v>30359</v>
      </c>
      <c r="H28" s="7">
        <v>2234</v>
      </c>
      <c r="I28" s="7">
        <v>28021</v>
      </c>
      <c r="J28" s="7">
        <v>1316</v>
      </c>
      <c r="K28" s="7">
        <v>133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8"/>
    </row>
    <row r="29" spans="1:25">
      <c r="A29" s="2" t="s">
        <v>22</v>
      </c>
      <c r="B29" s="6">
        <v>1343</v>
      </c>
      <c r="C29" s="7">
        <v>60438</v>
      </c>
      <c r="D29" s="7">
        <v>3098</v>
      </c>
      <c r="E29" s="7">
        <v>10867</v>
      </c>
      <c r="F29" s="7">
        <v>1443</v>
      </c>
      <c r="G29" s="7">
        <v>35091</v>
      </c>
      <c r="H29" s="7">
        <v>2173</v>
      </c>
      <c r="I29" s="7">
        <v>30314</v>
      </c>
      <c r="J29" s="7">
        <v>1470</v>
      </c>
      <c r="K29" s="7">
        <v>104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8"/>
    </row>
    <row r="30" spans="1:25">
      <c r="A30" s="2" t="s">
        <v>23</v>
      </c>
      <c r="B30" s="6">
        <v>1233</v>
      </c>
      <c r="C30" s="7">
        <v>58070</v>
      </c>
      <c r="D30" s="7">
        <v>3059</v>
      </c>
      <c r="E30" s="7">
        <v>4268</v>
      </c>
      <c r="F30" s="7">
        <v>1002</v>
      </c>
      <c r="G30" s="7">
        <v>34053</v>
      </c>
      <c r="H30" s="7">
        <v>2071</v>
      </c>
      <c r="I30" s="7">
        <v>21910</v>
      </c>
      <c r="J30" s="7">
        <v>1049</v>
      </c>
      <c r="K30" s="7">
        <v>92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8"/>
    </row>
    <row r="31" spans="1:25">
      <c r="A31" s="2" t="s">
        <v>24</v>
      </c>
      <c r="B31" s="9">
        <v>614</v>
      </c>
      <c r="C31" s="10">
        <v>20464</v>
      </c>
      <c r="D31" s="10">
        <v>1060</v>
      </c>
      <c r="E31" s="10">
        <v>1637</v>
      </c>
      <c r="F31" s="10">
        <v>768</v>
      </c>
      <c r="G31" s="10">
        <v>26920</v>
      </c>
      <c r="H31" s="10">
        <v>1331</v>
      </c>
      <c r="I31" s="10">
        <v>9708</v>
      </c>
      <c r="J31" s="10">
        <v>580</v>
      </c>
      <c r="K31" s="10">
        <v>84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1"/>
    </row>
    <row r="35" spans="1:10">
      <c r="A35" s="12"/>
      <c r="C35" s="29" t="s">
        <v>25</v>
      </c>
      <c r="D35" s="29"/>
      <c r="E35" s="30" t="s">
        <v>26</v>
      </c>
      <c r="F35" s="30"/>
      <c r="G35" s="31" t="s">
        <v>27</v>
      </c>
      <c r="H35" s="31"/>
      <c r="I35" s="32" t="s">
        <v>28</v>
      </c>
      <c r="J35" s="32"/>
    </row>
    <row r="36" spans="1:10">
      <c r="B36" s="13">
        <v>1</v>
      </c>
      <c r="C36" s="13">
        <v>2</v>
      </c>
      <c r="D36" s="13">
        <v>3</v>
      </c>
      <c r="E36" s="13">
        <v>4</v>
      </c>
      <c r="F36" s="13">
        <v>5</v>
      </c>
      <c r="G36" s="13">
        <v>6</v>
      </c>
      <c r="H36" s="13">
        <v>7</v>
      </c>
      <c r="I36" s="13">
        <v>8</v>
      </c>
      <c r="J36" s="13">
        <v>9</v>
      </c>
    </row>
    <row r="37" spans="1:10">
      <c r="A37" s="14" t="s">
        <v>9</v>
      </c>
      <c r="B37" s="15"/>
      <c r="C37" s="16"/>
      <c r="D37" s="16"/>
      <c r="E37" s="16"/>
      <c r="F37" s="16"/>
      <c r="G37" s="16"/>
      <c r="H37" s="16"/>
      <c r="I37" s="16"/>
      <c r="J37" s="16"/>
    </row>
    <row r="38" spans="1:10">
      <c r="A38" s="14" t="s">
        <v>10</v>
      </c>
      <c r="B38" s="17"/>
      <c r="C38" s="18" t="s">
        <v>29</v>
      </c>
      <c r="D38" s="19" t="s">
        <v>30</v>
      </c>
      <c r="E38" s="18" t="s">
        <v>29</v>
      </c>
      <c r="F38" s="19" t="s">
        <v>30</v>
      </c>
      <c r="G38" s="18" t="s">
        <v>29</v>
      </c>
      <c r="H38" s="19" t="s">
        <v>30</v>
      </c>
      <c r="I38" s="18" t="s">
        <v>29</v>
      </c>
      <c r="J38" s="19" t="s">
        <v>30</v>
      </c>
    </row>
    <row r="39" spans="1:10">
      <c r="A39" s="14" t="s">
        <v>11</v>
      </c>
      <c r="B39" s="18"/>
      <c r="C39" s="18" t="s">
        <v>31</v>
      </c>
      <c r="D39" s="19" t="s">
        <v>30</v>
      </c>
      <c r="E39" s="18" t="s">
        <v>31</v>
      </c>
      <c r="F39" s="19" t="s">
        <v>30</v>
      </c>
      <c r="G39" s="18" t="s">
        <v>31</v>
      </c>
      <c r="H39" s="19" t="s">
        <v>30</v>
      </c>
      <c r="I39" s="18" t="s">
        <v>31</v>
      </c>
      <c r="J39" s="19" t="s">
        <v>30</v>
      </c>
    </row>
    <row r="40" spans="1:10">
      <c r="A40" s="14" t="s">
        <v>12</v>
      </c>
      <c r="B40" s="18"/>
      <c r="C40" s="18" t="s">
        <v>32</v>
      </c>
      <c r="D40" s="19" t="s">
        <v>30</v>
      </c>
      <c r="E40" s="18" t="s">
        <v>32</v>
      </c>
      <c r="F40" s="19" t="s">
        <v>30</v>
      </c>
      <c r="G40" s="18" t="s">
        <v>32</v>
      </c>
      <c r="H40" s="19" t="s">
        <v>30</v>
      </c>
      <c r="I40" s="18" t="s">
        <v>32</v>
      </c>
      <c r="J40" s="19" t="s">
        <v>30</v>
      </c>
    </row>
    <row r="41" spans="1:10">
      <c r="A41" s="14" t="s">
        <v>13</v>
      </c>
      <c r="B41" s="18"/>
      <c r="C41" s="18" t="s">
        <v>33</v>
      </c>
      <c r="D41" s="19" t="s">
        <v>30</v>
      </c>
      <c r="E41" s="18" t="s">
        <v>33</v>
      </c>
      <c r="F41" s="19" t="s">
        <v>30</v>
      </c>
      <c r="G41" s="18" t="s">
        <v>33</v>
      </c>
      <c r="H41" s="19" t="s">
        <v>30</v>
      </c>
      <c r="I41" s="18" t="s">
        <v>33</v>
      </c>
      <c r="J41" s="19" t="s">
        <v>30</v>
      </c>
    </row>
    <row r="42" spans="1:10">
      <c r="A42" s="14" t="s">
        <v>14</v>
      </c>
      <c r="B42" s="18"/>
      <c r="C42" s="20" t="s">
        <v>34</v>
      </c>
      <c r="D42" s="21" t="s">
        <v>35</v>
      </c>
      <c r="E42" s="20" t="s">
        <v>34</v>
      </c>
      <c r="F42" s="21" t="s">
        <v>35</v>
      </c>
      <c r="G42" s="20" t="s">
        <v>34</v>
      </c>
      <c r="H42" s="21" t="s">
        <v>35</v>
      </c>
      <c r="I42" s="20" t="s">
        <v>34</v>
      </c>
      <c r="J42" s="21" t="s">
        <v>35</v>
      </c>
    </row>
    <row r="43" spans="1:10">
      <c r="A43" s="14" t="s">
        <v>15</v>
      </c>
      <c r="B43" s="18"/>
      <c r="C43" s="18" t="s">
        <v>36</v>
      </c>
      <c r="D43" s="21" t="s">
        <v>35</v>
      </c>
      <c r="E43" s="18" t="s">
        <v>36</v>
      </c>
      <c r="F43" s="21" t="s">
        <v>35</v>
      </c>
      <c r="G43" s="18" t="s">
        <v>36</v>
      </c>
      <c r="H43" s="21" t="s">
        <v>35</v>
      </c>
      <c r="I43" s="18" t="s">
        <v>36</v>
      </c>
      <c r="J43" s="21" t="s">
        <v>35</v>
      </c>
    </row>
    <row r="44" spans="1:10">
      <c r="A44" s="14" t="s">
        <v>16</v>
      </c>
      <c r="B44" s="18"/>
      <c r="C44" s="18" t="s">
        <v>37</v>
      </c>
      <c r="D44" s="21" t="s">
        <v>35</v>
      </c>
      <c r="E44" s="18" t="s">
        <v>37</v>
      </c>
      <c r="F44" s="21" t="s">
        <v>35</v>
      </c>
      <c r="G44" s="18" t="s">
        <v>37</v>
      </c>
      <c r="H44" s="21" t="s">
        <v>35</v>
      </c>
      <c r="I44" s="18" t="s">
        <v>37</v>
      </c>
      <c r="J44" s="21" t="s">
        <v>35</v>
      </c>
    </row>
    <row r="45" spans="1:10">
      <c r="A45" s="14" t="s">
        <v>17</v>
      </c>
      <c r="B45" s="18"/>
      <c r="C45" s="18" t="s">
        <v>38</v>
      </c>
      <c r="D45" s="18"/>
      <c r="E45" s="18" t="s">
        <v>38</v>
      </c>
      <c r="F45" s="18"/>
      <c r="G45" s="18" t="s">
        <v>38</v>
      </c>
      <c r="H45" s="18"/>
      <c r="I45" s="18" t="s">
        <v>38</v>
      </c>
      <c r="J45" s="18"/>
    </row>
    <row r="46" spans="1:10">
      <c r="A46" s="14" t="s">
        <v>18</v>
      </c>
      <c r="B46" s="18"/>
      <c r="C46" s="18" t="s">
        <v>39</v>
      </c>
      <c r="D46" s="18"/>
      <c r="E46" s="18" t="s">
        <v>39</v>
      </c>
      <c r="F46" s="18"/>
      <c r="G46" s="18" t="s">
        <v>39</v>
      </c>
      <c r="H46" s="18"/>
      <c r="I46" s="18" t="s">
        <v>39</v>
      </c>
      <c r="J46" s="18"/>
    </row>
    <row r="47" spans="1:10">
      <c r="A47" s="14" t="s">
        <v>19</v>
      </c>
      <c r="B47" s="18"/>
      <c r="C47" s="22" t="s">
        <v>40</v>
      </c>
      <c r="D47" s="18"/>
      <c r="E47" s="22" t="s">
        <v>40</v>
      </c>
      <c r="F47" s="18"/>
      <c r="G47" s="22" t="s">
        <v>40</v>
      </c>
      <c r="H47" s="18"/>
      <c r="I47" s="22" t="s">
        <v>40</v>
      </c>
      <c r="J47" s="18"/>
    </row>
    <row r="48" spans="1:10">
      <c r="A48" s="14" t="s">
        <v>20</v>
      </c>
      <c r="B48" s="18"/>
      <c r="C48" s="18" t="s">
        <v>41</v>
      </c>
      <c r="D48" s="18"/>
      <c r="E48" s="18" t="s">
        <v>41</v>
      </c>
      <c r="F48" s="18"/>
      <c r="G48" s="18" t="s">
        <v>41</v>
      </c>
      <c r="H48" s="18"/>
      <c r="I48" s="18" t="s">
        <v>41</v>
      </c>
      <c r="J48" s="18"/>
    </row>
    <row r="49" spans="1:10">
      <c r="A49" s="14" t="s">
        <v>21</v>
      </c>
      <c r="B49" s="18"/>
      <c r="C49" s="18" t="s">
        <v>42</v>
      </c>
      <c r="D49" s="18"/>
      <c r="E49" s="18" t="s">
        <v>42</v>
      </c>
      <c r="F49" s="18"/>
      <c r="G49" s="18" t="s">
        <v>42</v>
      </c>
      <c r="H49" s="18"/>
      <c r="I49" s="18" t="s">
        <v>42</v>
      </c>
      <c r="J49" s="18"/>
    </row>
    <row r="50" spans="1:10">
      <c r="A50" s="14" t="s">
        <v>22</v>
      </c>
      <c r="B50" s="18"/>
      <c r="C50" s="18" t="s">
        <v>43</v>
      </c>
      <c r="D50" s="18"/>
      <c r="E50" s="18" t="s">
        <v>43</v>
      </c>
      <c r="F50" s="18"/>
      <c r="G50" s="18" t="s">
        <v>43</v>
      </c>
      <c r="H50" s="18"/>
      <c r="I50" s="18" t="s">
        <v>43</v>
      </c>
      <c r="J50" s="18"/>
    </row>
    <row r="51" spans="1:10">
      <c r="A51" s="14" t="s">
        <v>23</v>
      </c>
      <c r="B51" s="15"/>
      <c r="C51" s="18" t="s">
        <v>44</v>
      </c>
      <c r="D51" s="18"/>
      <c r="E51" s="18" t="s">
        <v>44</v>
      </c>
      <c r="F51" s="18"/>
      <c r="G51" s="18" t="s">
        <v>44</v>
      </c>
      <c r="H51" s="18"/>
      <c r="I51" s="18" t="s">
        <v>44</v>
      </c>
      <c r="J51" s="18"/>
    </row>
    <row r="52" spans="1:10">
      <c r="A52" s="14" t="s">
        <v>24</v>
      </c>
      <c r="B52" s="17"/>
      <c r="C52" s="23" t="s">
        <v>45</v>
      </c>
      <c r="D52" s="15"/>
      <c r="E52" s="23" t="s">
        <v>45</v>
      </c>
      <c r="F52" s="15"/>
      <c r="G52" s="23" t="s">
        <v>45</v>
      </c>
      <c r="H52" s="15"/>
      <c r="I52" s="23" t="s">
        <v>45</v>
      </c>
      <c r="J52" s="15"/>
    </row>
  </sheetData>
  <mergeCells count="4">
    <mergeCell ref="C35:D35"/>
    <mergeCell ref="E35:F35"/>
    <mergeCell ref="G35:H35"/>
    <mergeCell ref="I35:J35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0"/>
  <sheetViews>
    <sheetView workbookViewId="0">
      <selection activeCell="H43" sqref="H43"/>
    </sheetView>
  </sheetViews>
  <sheetFormatPr baseColWidth="10" defaultColWidth="8.83203125" defaultRowHeight="14" x14ac:dyDescent="0"/>
  <cols>
    <col min="1" max="1" width="4.33203125" customWidth="1"/>
    <col min="13" max="13" width="19.1640625" style="24" customWidth="1"/>
    <col min="14" max="14" width="15.5" bestFit="1" customWidth="1"/>
    <col min="15" max="15" width="26.5" customWidth="1"/>
    <col min="16" max="16" width="15.5" customWidth="1"/>
    <col min="21" max="21" width="15.5" bestFit="1" customWidth="1"/>
  </cols>
  <sheetData>
    <row r="1" spans="1:27">
      <c r="B1" t="s">
        <v>8</v>
      </c>
      <c r="L1" t="s">
        <v>51</v>
      </c>
      <c r="N1" t="s">
        <v>55</v>
      </c>
      <c r="O1" t="s">
        <v>55</v>
      </c>
      <c r="P1" t="s">
        <v>56</v>
      </c>
      <c r="Q1" t="s">
        <v>53</v>
      </c>
      <c r="R1" t="s">
        <v>54</v>
      </c>
      <c r="S1" t="s">
        <v>57</v>
      </c>
      <c r="T1" t="s">
        <v>58</v>
      </c>
    </row>
    <row r="2" spans="1:27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/>
      <c r="M2" s="2"/>
      <c r="S2" s="2"/>
      <c r="T2" s="2"/>
      <c r="U2" s="2"/>
      <c r="V2" s="2"/>
      <c r="W2" t="s">
        <v>52</v>
      </c>
      <c r="X2" s="2"/>
      <c r="Y2" s="2"/>
      <c r="Z2" s="2"/>
      <c r="AA2" s="2"/>
    </row>
    <row r="3" spans="1:27">
      <c r="A3" s="2" t="s">
        <v>9</v>
      </c>
      <c r="B3" s="3"/>
      <c r="C3" s="4"/>
      <c r="D3" s="4"/>
      <c r="E3" s="4"/>
      <c r="F3" s="4"/>
      <c r="G3" s="4"/>
      <c r="H3" s="4"/>
      <c r="I3" s="4"/>
      <c r="J3" s="4"/>
      <c r="K3" s="4"/>
      <c r="L3" s="4" t="s">
        <v>59</v>
      </c>
      <c r="M3" s="2" t="s">
        <v>25</v>
      </c>
      <c r="N3" s="18" t="s">
        <v>48</v>
      </c>
      <c r="O3" s="20" t="str">
        <f>CONCATENATE(M3,"|",N3)</f>
        <v>CD34+&amp;plasma+|Ima</v>
      </c>
      <c r="P3" s="20">
        <v>1</v>
      </c>
      <c r="Q3" s="7">
        <v>58618</v>
      </c>
      <c r="R3">
        <f t="shared" ref="R3:R24" si="0">(($V$5-Q3)/($V$5-$V$6))*100</f>
        <v>40.997032853108358</v>
      </c>
      <c r="S3" t="s">
        <v>147</v>
      </c>
      <c r="T3" t="s">
        <v>148</v>
      </c>
    </row>
    <row r="4" spans="1:27">
      <c r="A4" s="2" t="s">
        <v>10</v>
      </c>
      <c r="B4" s="6"/>
      <c r="C4" s="7">
        <v>58618</v>
      </c>
      <c r="D4" s="7">
        <v>93782</v>
      </c>
      <c r="E4" s="7">
        <v>58738</v>
      </c>
      <c r="F4" s="7">
        <v>60973</v>
      </c>
      <c r="G4" s="7">
        <v>61345</v>
      </c>
      <c r="H4" s="7">
        <v>37178</v>
      </c>
      <c r="I4" s="7">
        <v>42559</v>
      </c>
      <c r="J4" s="7">
        <v>38344</v>
      </c>
      <c r="K4" s="7"/>
      <c r="L4" s="7" t="s">
        <v>60</v>
      </c>
      <c r="M4" s="2" t="s">
        <v>25</v>
      </c>
      <c r="N4" s="18" t="s">
        <v>48</v>
      </c>
      <c r="O4" s="20" t="str">
        <f t="shared" ref="O4:O67" si="1">CONCATENATE(M4,"|",N4)</f>
        <v>CD34+&amp;plasma+|Ima</v>
      </c>
      <c r="P4" s="20">
        <v>10</v>
      </c>
      <c r="Q4" s="7">
        <v>21423</v>
      </c>
      <c r="R4">
        <f t="shared" si="0"/>
        <v>80.887284166875205</v>
      </c>
      <c r="S4" t="s">
        <v>147</v>
      </c>
      <c r="T4" t="s">
        <v>148</v>
      </c>
      <c r="U4" s="2" t="s">
        <v>25</v>
      </c>
    </row>
    <row r="5" spans="1:27">
      <c r="A5" s="2" t="s">
        <v>11</v>
      </c>
      <c r="B5" s="6"/>
      <c r="C5" s="7">
        <v>21423</v>
      </c>
      <c r="D5" s="7">
        <v>94332</v>
      </c>
      <c r="E5" s="7">
        <v>52025</v>
      </c>
      <c r="F5" s="7">
        <v>40440</v>
      </c>
      <c r="G5" s="7">
        <v>35118</v>
      </c>
      <c r="H5" s="7">
        <v>34061</v>
      </c>
      <c r="I5" s="7">
        <v>38243</v>
      </c>
      <c r="J5" s="7">
        <v>36719</v>
      </c>
      <c r="K5" s="7"/>
      <c r="L5" s="7" t="s">
        <v>61</v>
      </c>
      <c r="M5" s="2" t="s">
        <v>25</v>
      </c>
      <c r="N5" s="18" t="s">
        <v>48</v>
      </c>
      <c r="O5" s="20" t="str">
        <f t="shared" si="1"/>
        <v>CD34+&amp;plasma+|Ima</v>
      </c>
      <c r="P5" s="20">
        <v>100</v>
      </c>
      <c r="Q5" s="7">
        <v>35489</v>
      </c>
      <c r="R5">
        <f t="shared" si="0"/>
        <v>65.802023379687554</v>
      </c>
      <c r="S5" t="s">
        <v>147</v>
      </c>
      <c r="T5" t="s">
        <v>148</v>
      </c>
      <c r="U5" t="s">
        <v>46</v>
      </c>
      <c r="V5">
        <f>AVERAGE(Q18:Q21)</f>
        <v>96845</v>
      </c>
    </row>
    <row r="6" spans="1:27">
      <c r="A6" s="2" t="s">
        <v>12</v>
      </c>
      <c r="B6" s="6"/>
      <c r="C6" s="7">
        <v>35489</v>
      </c>
      <c r="D6" s="7">
        <v>95969</v>
      </c>
      <c r="E6" s="7">
        <v>42651</v>
      </c>
      <c r="F6" s="7">
        <v>43637</v>
      </c>
      <c r="G6" s="7">
        <v>33371</v>
      </c>
      <c r="H6" s="7">
        <v>38229</v>
      </c>
      <c r="I6" s="7">
        <v>36490</v>
      </c>
      <c r="J6" s="7">
        <v>47650</v>
      </c>
      <c r="K6" s="7"/>
      <c r="L6" s="7" t="s">
        <v>62</v>
      </c>
      <c r="M6" s="2" t="s">
        <v>25</v>
      </c>
      <c r="N6" s="18" t="s">
        <v>48</v>
      </c>
      <c r="O6" s="20" t="str">
        <f t="shared" si="1"/>
        <v>CD34+&amp;plasma+|Ima</v>
      </c>
      <c r="P6" s="20">
        <v>1000</v>
      </c>
      <c r="Q6" s="7">
        <v>20037</v>
      </c>
      <c r="R6">
        <f t="shared" si="0"/>
        <v>82.373717513316407</v>
      </c>
      <c r="S6" t="s">
        <v>147</v>
      </c>
      <c r="T6" t="s">
        <v>148</v>
      </c>
      <c r="U6" t="s">
        <v>47</v>
      </c>
      <c r="V6">
        <f>AVERAGE(Q22:Q24)</f>
        <v>3601.6666666666665</v>
      </c>
    </row>
    <row r="7" spans="1:27">
      <c r="A7" s="2" t="s">
        <v>13</v>
      </c>
      <c r="B7" s="6"/>
      <c r="C7" s="7">
        <v>20037</v>
      </c>
      <c r="D7" s="7">
        <v>103297</v>
      </c>
      <c r="E7" s="7">
        <v>11262</v>
      </c>
      <c r="F7" s="7">
        <v>31754</v>
      </c>
      <c r="G7" s="7">
        <v>31615</v>
      </c>
      <c r="H7" s="7">
        <v>34392</v>
      </c>
      <c r="I7" s="7">
        <v>45530</v>
      </c>
      <c r="J7" s="7">
        <v>45125</v>
      </c>
      <c r="K7" s="7"/>
      <c r="L7" s="7" t="s">
        <v>63</v>
      </c>
      <c r="M7" s="2" t="s">
        <v>25</v>
      </c>
      <c r="N7" s="20" t="s">
        <v>48</v>
      </c>
      <c r="O7" s="20" t="str">
        <f t="shared" si="1"/>
        <v>CD34+&amp;plasma+|Ima</v>
      </c>
      <c r="P7" s="20">
        <v>10000</v>
      </c>
      <c r="Q7" s="7">
        <v>19095</v>
      </c>
      <c r="R7">
        <f t="shared" si="0"/>
        <v>83.383977406785121</v>
      </c>
      <c r="S7" t="s">
        <v>147</v>
      </c>
      <c r="T7" t="s">
        <v>148</v>
      </c>
    </row>
    <row r="8" spans="1:27">
      <c r="A8" s="2" t="s">
        <v>14</v>
      </c>
      <c r="B8" s="6"/>
      <c r="C8" s="7">
        <v>19095</v>
      </c>
      <c r="D8" s="7">
        <v>5397</v>
      </c>
      <c r="E8" s="7">
        <v>6782</v>
      </c>
      <c r="F8" s="7">
        <v>2823</v>
      </c>
      <c r="G8" s="7">
        <v>32085</v>
      </c>
      <c r="H8" s="7">
        <v>3957</v>
      </c>
      <c r="I8" s="7">
        <v>27638</v>
      </c>
      <c r="J8" s="7">
        <v>3249</v>
      </c>
      <c r="K8" s="7"/>
      <c r="L8" s="7" t="s">
        <v>64</v>
      </c>
      <c r="M8" s="2" t="s">
        <v>25</v>
      </c>
      <c r="N8" s="18" t="s">
        <v>49</v>
      </c>
      <c r="O8" s="20" t="str">
        <f t="shared" si="1"/>
        <v>CD34+&amp;plasma+|Dasa</v>
      </c>
      <c r="P8" s="20">
        <v>0.1</v>
      </c>
      <c r="Q8" s="7">
        <v>28720</v>
      </c>
      <c r="R8">
        <f t="shared" si="0"/>
        <v>73.061523612054486</v>
      </c>
      <c r="S8" t="s">
        <v>147</v>
      </c>
      <c r="T8" t="s">
        <v>148</v>
      </c>
    </row>
    <row r="9" spans="1:27">
      <c r="A9" s="2" t="s">
        <v>15</v>
      </c>
      <c r="B9" s="6"/>
      <c r="C9" s="7">
        <v>28720</v>
      </c>
      <c r="D9" s="7">
        <v>2302</v>
      </c>
      <c r="E9" s="7">
        <v>6013</v>
      </c>
      <c r="F9" s="7">
        <v>1567</v>
      </c>
      <c r="G9" s="7">
        <v>33138</v>
      </c>
      <c r="H9" s="7">
        <v>2740</v>
      </c>
      <c r="I9" s="7">
        <v>19957</v>
      </c>
      <c r="J9" s="7">
        <v>1486</v>
      </c>
      <c r="K9" s="7"/>
      <c r="L9" s="7" t="s">
        <v>65</v>
      </c>
      <c r="M9" s="2" t="s">
        <v>25</v>
      </c>
      <c r="N9" s="18" t="s">
        <v>49</v>
      </c>
      <c r="O9" s="20" t="str">
        <f t="shared" si="1"/>
        <v>CD34+&amp;plasma+|Dasa</v>
      </c>
      <c r="P9" s="20">
        <v>1</v>
      </c>
      <c r="Q9" s="7">
        <v>48076</v>
      </c>
      <c r="R9">
        <f t="shared" si="0"/>
        <v>52.302934973009698</v>
      </c>
      <c r="S9" t="s">
        <v>147</v>
      </c>
      <c r="T9" t="s">
        <v>148</v>
      </c>
    </row>
    <row r="10" spans="1:27">
      <c r="A10" s="2" t="s">
        <v>16</v>
      </c>
      <c r="B10" s="6"/>
      <c r="C10" s="7">
        <v>48076</v>
      </c>
      <c r="D10" s="7">
        <v>3106</v>
      </c>
      <c r="E10" s="7">
        <v>5657</v>
      </c>
      <c r="F10" s="7">
        <v>1643</v>
      </c>
      <c r="G10" s="7">
        <v>39509</v>
      </c>
      <c r="H10" s="7">
        <v>2686</v>
      </c>
      <c r="I10" s="7">
        <v>17889</v>
      </c>
      <c r="J10" s="7">
        <v>1265</v>
      </c>
      <c r="K10" s="7"/>
      <c r="L10" s="7" t="s">
        <v>66</v>
      </c>
      <c r="M10" s="2" t="s">
        <v>25</v>
      </c>
      <c r="N10" s="18" t="s">
        <v>49</v>
      </c>
      <c r="O10" s="20" t="str">
        <f t="shared" si="1"/>
        <v>CD34+&amp;plasma+|Dasa</v>
      </c>
      <c r="P10" s="20">
        <v>10</v>
      </c>
      <c r="Q10" s="7">
        <v>34141</v>
      </c>
      <c r="R10">
        <f t="shared" si="0"/>
        <v>67.2477031423158</v>
      </c>
      <c r="S10" t="s">
        <v>147</v>
      </c>
      <c r="T10" t="s">
        <v>148</v>
      </c>
    </row>
    <row r="11" spans="1:27">
      <c r="A11" s="2" t="s">
        <v>17</v>
      </c>
      <c r="B11" s="6"/>
      <c r="C11" s="7">
        <v>34141</v>
      </c>
      <c r="D11" s="7">
        <v>2162</v>
      </c>
      <c r="E11" s="7">
        <v>9623</v>
      </c>
      <c r="F11" s="7">
        <v>1428</v>
      </c>
      <c r="G11" s="7">
        <v>28171</v>
      </c>
      <c r="H11" s="7">
        <v>2084</v>
      </c>
      <c r="I11" s="7">
        <v>18408</v>
      </c>
      <c r="J11" s="7">
        <v>1251</v>
      </c>
      <c r="K11" s="7"/>
      <c r="L11" s="7" t="s">
        <v>67</v>
      </c>
      <c r="M11" s="2" t="s">
        <v>25</v>
      </c>
      <c r="N11" s="18" t="s">
        <v>49</v>
      </c>
      <c r="O11" s="20" t="str">
        <f t="shared" si="1"/>
        <v>CD34+&amp;plasma+|Dasa</v>
      </c>
      <c r="P11" s="20">
        <v>100</v>
      </c>
      <c r="Q11" s="7">
        <v>47204</v>
      </c>
      <c r="R11">
        <f t="shared" si="0"/>
        <v>53.238122475243991</v>
      </c>
      <c r="S11" t="s">
        <v>147</v>
      </c>
      <c r="T11" t="s">
        <v>148</v>
      </c>
    </row>
    <row r="12" spans="1:27">
      <c r="A12" s="2" t="s">
        <v>18</v>
      </c>
      <c r="B12" s="6"/>
      <c r="C12" s="7">
        <v>47204</v>
      </c>
      <c r="D12" s="7">
        <v>2764</v>
      </c>
      <c r="E12" s="7">
        <v>10980</v>
      </c>
      <c r="F12" s="7">
        <v>1465</v>
      </c>
      <c r="G12" s="7">
        <v>27905</v>
      </c>
      <c r="H12" s="7">
        <v>2137</v>
      </c>
      <c r="I12" s="7">
        <v>20414</v>
      </c>
      <c r="J12" s="7">
        <v>1268</v>
      </c>
      <c r="K12" s="7"/>
      <c r="L12" s="7" t="s">
        <v>68</v>
      </c>
      <c r="M12" s="2" t="s">
        <v>25</v>
      </c>
      <c r="N12" s="22" t="s">
        <v>49</v>
      </c>
      <c r="O12" s="20" t="str">
        <f t="shared" si="1"/>
        <v>CD34+&amp;plasma+|Dasa</v>
      </c>
      <c r="P12" s="20">
        <v>1000</v>
      </c>
      <c r="Q12" s="7">
        <v>10878</v>
      </c>
      <c r="R12">
        <f t="shared" si="0"/>
        <v>92.196403674972302</v>
      </c>
      <c r="S12" t="s">
        <v>147</v>
      </c>
      <c r="T12" t="s">
        <v>148</v>
      </c>
    </row>
    <row r="13" spans="1:27">
      <c r="A13" s="2" t="s">
        <v>19</v>
      </c>
      <c r="B13" s="6"/>
      <c r="C13" s="7">
        <v>10878</v>
      </c>
      <c r="D13" s="7">
        <v>1038</v>
      </c>
      <c r="E13" s="7">
        <v>5192</v>
      </c>
      <c r="F13" s="7">
        <v>1144</v>
      </c>
      <c r="G13" s="7">
        <v>32653</v>
      </c>
      <c r="H13" s="7">
        <v>2038</v>
      </c>
      <c r="I13" s="7">
        <v>19082</v>
      </c>
      <c r="J13" s="7">
        <v>1107</v>
      </c>
      <c r="K13" s="7"/>
      <c r="L13" s="7" t="s">
        <v>69</v>
      </c>
      <c r="M13" s="2" t="s">
        <v>25</v>
      </c>
      <c r="N13" s="18" t="s">
        <v>50</v>
      </c>
      <c r="O13" s="20" t="str">
        <f t="shared" si="1"/>
        <v>CD34+&amp;plasma+|Pona</v>
      </c>
      <c r="P13" s="20">
        <v>0.1</v>
      </c>
      <c r="Q13" s="7">
        <v>60367</v>
      </c>
      <c r="R13">
        <f t="shared" si="0"/>
        <v>39.121295534980163</v>
      </c>
      <c r="S13" t="s">
        <v>147</v>
      </c>
      <c r="T13" t="s">
        <v>148</v>
      </c>
    </row>
    <row r="14" spans="1:27">
      <c r="A14" s="2" t="s">
        <v>20</v>
      </c>
      <c r="B14" s="6"/>
      <c r="C14" s="7">
        <v>60367</v>
      </c>
      <c r="D14" s="7">
        <v>3128</v>
      </c>
      <c r="E14" s="7">
        <v>14182</v>
      </c>
      <c r="F14" s="7">
        <v>1575</v>
      </c>
      <c r="G14" s="7">
        <v>31915</v>
      </c>
      <c r="H14" s="7">
        <v>2057</v>
      </c>
      <c r="I14" s="7">
        <v>20302</v>
      </c>
      <c r="J14" s="7">
        <v>1112</v>
      </c>
      <c r="K14" s="7"/>
      <c r="L14" s="7" t="s">
        <v>70</v>
      </c>
      <c r="M14" s="2" t="s">
        <v>25</v>
      </c>
      <c r="N14" s="18" t="s">
        <v>50</v>
      </c>
      <c r="O14" s="20" t="str">
        <f t="shared" si="1"/>
        <v>CD34+&amp;plasma+|Pona</v>
      </c>
      <c r="P14" s="20">
        <v>1</v>
      </c>
      <c r="Q14" s="7">
        <v>71736</v>
      </c>
      <c r="R14">
        <f t="shared" si="0"/>
        <v>26.92846673578093</v>
      </c>
      <c r="S14" t="s">
        <v>147</v>
      </c>
      <c r="T14" t="s">
        <v>148</v>
      </c>
    </row>
    <row r="15" spans="1:27">
      <c r="A15" s="2" t="s">
        <v>21</v>
      </c>
      <c r="B15" s="6"/>
      <c r="C15" s="7">
        <v>71736</v>
      </c>
      <c r="D15" s="7">
        <v>4162</v>
      </c>
      <c r="E15" s="7">
        <v>17169</v>
      </c>
      <c r="F15" s="7">
        <v>1649</v>
      </c>
      <c r="G15" s="7">
        <v>30359</v>
      </c>
      <c r="H15" s="7">
        <v>2234</v>
      </c>
      <c r="I15" s="7">
        <v>28021</v>
      </c>
      <c r="J15" s="7">
        <v>1316</v>
      </c>
      <c r="K15" s="7"/>
      <c r="L15" s="7" t="s">
        <v>71</v>
      </c>
      <c r="M15" s="2" t="s">
        <v>25</v>
      </c>
      <c r="N15" s="18" t="s">
        <v>50</v>
      </c>
      <c r="O15" s="20" t="str">
        <f t="shared" si="1"/>
        <v>CD34+&amp;plasma+|Pona</v>
      </c>
      <c r="P15" s="20">
        <v>10</v>
      </c>
      <c r="Q15" s="7">
        <v>60438</v>
      </c>
      <c r="R15">
        <f t="shared" si="0"/>
        <v>39.045150681013837</v>
      </c>
      <c r="S15" t="s">
        <v>147</v>
      </c>
      <c r="T15" t="s">
        <v>148</v>
      </c>
    </row>
    <row r="16" spans="1:27">
      <c r="A16" s="2" t="s">
        <v>22</v>
      </c>
      <c r="B16" s="6"/>
      <c r="C16" s="7">
        <v>60438</v>
      </c>
      <c r="D16" s="7">
        <v>3098</v>
      </c>
      <c r="E16" s="7">
        <v>10867</v>
      </c>
      <c r="F16" s="7">
        <v>1443</v>
      </c>
      <c r="G16" s="7">
        <v>35091</v>
      </c>
      <c r="H16" s="7">
        <v>2173</v>
      </c>
      <c r="I16" s="7">
        <v>30314</v>
      </c>
      <c r="J16" s="7">
        <v>1470</v>
      </c>
      <c r="K16" s="7"/>
      <c r="L16" s="7" t="s">
        <v>72</v>
      </c>
      <c r="M16" s="2" t="s">
        <v>25</v>
      </c>
      <c r="N16" s="18" t="s">
        <v>50</v>
      </c>
      <c r="O16" s="20" t="str">
        <f t="shared" si="1"/>
        <v>CD34+&amp;plasma+|Pona</v>
      </c>
      <c r="P16" s="20">
        <v>100</v>
      </c>
      <c r="Q16" s="7">
        <v>58070</v>
      </c>
      <c r="R16">
        <f t="shared" si="0"/>
        <v>41.584742430200556</v>
      </c>
      <c r="S16" t="s">
        <v>147</v>
      </c>
      <c r="T16" t="s">
        <v>148</v>
      </c>
    </row>
    <row r="17" spans="1:22">
      <c r="A17" s="2" t="s">
        <v>23</v>
      </c>
      <c r="B17" s="6"/>
      <c r="C17" s="7">
        <v>58070</v>
      </c>
      <c r="D17" s="7">
        <v>3059</v>
      </c>
      <c r="E17" s="7">
        <v>4268</v>
      </c>
      <c r="F17" s="7">
        <v>1002</v>
      </c>
      <c r="G17" s="7">
        <v>34053</v>
      </c>
      <c r="H17" s="7">
        <v>2071</v>
      </c>
      <c r="I17" s="7">
        <v>21910</v>
      </c>
      <c r="J17" s="7">
        <v>1049</v>
      </c>
      <c r="K17" s="7"/>
      <c r="L17" s="7" t="s">
        <v>73</v>
      </c>
      <c r="M17" s="2" t="s">
        <v>25</v>
      </c>
      <c r="N17" s="23" t="s">
        <v>50</v>
      </c>
      <c r="O17" s="20" t="str">
        <f t="shared" si="1"/>
        <v>CD34+&amp;plasma+|Pona</v>
      </c>
      <c r="P17" s="25">
        <v>1000</v>
      </c>
      <c r="Q17" s="10">
        <v>20464</v>
      </c>
      <c r="R17">
        <f t="shared" si="0"/>
        <v>81.915775926786552</v>
      </c>
      <c r="S17" t="s">
        <v>147</v>
      </c>
      <c r="T17" t="s">
        <v>148</v>
      </c>
    </row>
    <row r="18" spans="1:22">
      <c r="A18" s="2" t="s">
        <v>24</v>
      </c>
      <c r="B18" s="9"/>
      <c r="C18" s="10">
        <v>20464</v>
      </c>
      <c r="D18" s="10">
        <v>1060</v>
      </c>
      <c r="E18" s="10">
        <v>1637</v>
      </c>
      <c r="F18" s="10">
        <v>768</v>
      </c>
      <c r="G18" s="10">
        <v>26920</v>
      </c>
      <c r="H18" s="10">
        <v>1331</v>
      </c>
      <c r="I18" s="10">
        <v>9708</v>
      </c>
      <c r="J18" s="10">
        <v>580</v>
      </c>
      <c r="K18" s="10"/>
      <c r="L18" s="4" t="s">
        <v>74</v>
      </c>
      <c r="M18" s="2" t="s">
        <v>25</v>
      </c>
      <c r="N18" s="19" t="s">
        <v>30</v>
      </c>
      <c r="O18" s="20" t="str">
        <f t="shared" si="1"/>
        <v>CD34+&amp;plasma+|DMSO</v>
      </c>
      <c r="P18" s="26"/>
      <c r="Q18" s="7">
        <v>93782</v>
      </c>
      <c r="R18">
        <f t="shared" si="0"/>
        <v>3.2849533478711619</v>
      </c>
      <c r="S18" t="s">
        <v>147</v>
      </c>
      <c r="T18" t="s">
        <v>148</v>
      </c>
    </row>
    <row r="19" spans="1:22">
      <c r="L19" s="7" t="s">
        <v>75</v>
      </c>
      <c r="M19" s="2" t="s">
        <v>25</v>
      </c>
      <c r="N19" s="19" t="s">
        <v>30</v>
      </c>
      <c r="O19" s="20" t="str">
        <f t="shared" si="1"/>
        <v>CD34+&amp;plasma+|DMSO</v>
      </c>
      <c r="P19" s="26"/>
      <c r="Q19" s="7">
        <v>94332</v>
      </c>
      <c r="R19">
        <f t="shared" si="0"/>
        <v>2.6950988453151257</v>
      </c>
      <c r="S19" t="s">
        <v>147</v>
      </c>
      <c r="T19" t="s">
        <v>148</v>
      </c>
    </row>
    <row r="20" spans="1:22">
      <c r="L20" s="7" t="s">
        <v>76</v>
      </c>
      <c r="M20" s="2" t="s">
        <v>25</v>
      </c>
      <c r="N20" s="19" t="s">
        <v>30</v>
      </c>
      <c r="O20" s="20" t="str">
        <f t="shared" si="1"/>
        <v>CD34+&amp;plasma+|DMSO</v>
      </c>
      <c r="P20" s="26"/>
      <c r="Q20" s="7">
        <v>95969</v>
      </c>
      <c r="R20">
        <f t="shared" si="0"/>
        <v>0.93947735316197767</v>
      </c>
      <c r="S20" t="s">
        <v>147</v>
      </c>
      <c r="T20" t="s">
        <v>148</v>
      </c>
    </row>
    <row r="21" spans="1:22">
      <c r="L21" s="7" t="s">
        <v>77</v>
      </c>
      <c r="M21" s="2" t="s">
        <v>25</v>
      </c>
      <c r="N21" s="19" t="s">
        <v>30</v>
      </c>
      <c r="O21" s="20" t="str">
        <f t="shared" si="1"/>
        <v>CD34+&amp;plasma+|DMSO</v>
      </c>
      <c r="P21" s="26"/>
      <c r="Q21" s="7">
        <v>103297</v>
      </c>
      <c r="R21">
        <f t="shared" si="0"/>
        <v>-6.9195295463482642</v>
      </c>
      <c r="S21" t="s">
        <v>147</v>
      </c>
      <c r="T21" t="s">
        <v>148</v>
      </c>
    </row>
    <row r="22" spans="1:22">
      <c r="A22" s="12"/>
      <c r="C22" s="29" t="s">
        <v>25</v>
      </c>
      <c r="D22" s="29"/>
      <c r="E22" s="30" t="s">
        <v>26</v>
      </c>
      <c r="F22" s="30"/>
      <c r="G22" s="31" t="s">
        <v>27</v>
      </c>
      <c r="H22" s="31"/>
      <c r="I22" s="32" t="s">
        <v>28</v>
      </c>
      <c r="J22" s="32"/>
      <c r="L22" s="7" t="s">
        <v>78</v>
      </c>
      <c r="M22" s="2" t="s">
        <v>25</v>
      </c>
      <c r="N22" s="21" t="s">
        <v>35</v>
      </c>
      <c r="O22" s="20" t="str">
        <f t="shared" si="1"/>
        <v>CD34+&amp;plasma+|BzCl</v>
      </c>
      <c r="P22" s="27"/>
      <c r="Q22" s="7">
        <v>5397</v>
      </c>
      <c r="R22">
        <f t="shared" si="0"/>
        <v>98.074571908626183</v>
      </c>
      <c r="S22" t="s">
        <v>147</v>
      </c>
      <c r="T22" t="s">
        <v>148</v>
      </c>
    </row>
    <row r="23" spans="1:22">
      <c r="B23" s="13">
        <v>1</v>
      </c>
      <c r="C23" s="13">
        <v>2</v>
      </c>
      <c r="D23" s="13">
        <v>3</v>
      </c>
      <c r="E23" s="13">
        <v>4</v>
      </c>
      <c r="F23" s="13">
        <v>5</v>
      </c>
      <c r="G23" s="13">
        <v>6</v>
      </c>
      <c r="H23" s="13">
        <v>7</v>
      </c>
      <c r="I23" s="13">
        <v>8</v>
      </c>
      <c r="J23" s="13">
        <v>9</v>
      </c>
      <c r="L23" s="7" t="s">
        <v>79</v>
      </c>
      <c r="M23" s="2" t="s">
        <v>25</v>
      </c>
      <c r="N23" s="21" t="s">
        <v>35</v>
      </c>
      <c r="O23" s="20" t="str">
        <f t="shared" si="1"/>
        <v>CD34+&amp;plasma+|BzCl</v>
      </c>
      <c r="P23" s="27"/>
      <c r="Q23" s="7">
        <v>2302</v>
      </c>
      <c r="R23">
        <f t="shared" si="0"/>
        <v>101.39384406391878</v>
      </c>
      <c r="S23" t="s">
        <v>147</v>
      </c>
      <c r="T23" t="s">
        <v>148</v>
      </c>
    </row>
    <row r="24" spans="1:22">
      <c r="A24" s="14" t="s">
        <v>9</v>
      </c>
      <c r="B24" s="15"/>
      <c r="C24" s="16"/>
      <c r="D24" s="16"/>
      <c r="E24" s="16"/>
      <c r="F24" s="16"/>
      <c r="G24" s="16"/>
      <c r="H24" s="16"/>
      <c r="I24" s="16"/>
      <c r="J24" s="16"/>
      <c r="L24" s="7" t="s">
        <v>80</v>
      </c>
      <c r="M24" s="2" t="s">
        <v>25</v>
      </c>
      <c r="N24" s="21" t="s">
        <v>35</v>
      </c>
      <c r="O24" s="20" t="str">
        <f t="shared" si="1"/>
        <v>CD34+&amp;plasma+|BzCl</v>
      </c>
      <c r="P24" s="27"/>
      <c r="Q24" s="7">
        <v>3106</v>
      </c>
      <c r="R24">
        <f t="shared" si="0"/>
        <v>100.53158402745505</v>
      </c>
      <c r="S24" t="s">
        <v>147</v>
      </c>
      <c r="T24" t="s">
        <v>148</v>
      </c>
    </row>
    <row r="25" spans="1:22">
      <c r="A25" s="14" t="s">
        <v>10</v>
      </c>
      <c r="B25" s="17"/>
      <c r="C25" s="18" t="s">
        <v>29</v>
      </c>
      <c r="D25" s="19" t="s">
        <v>30</v>
      </c>
      <c r="E25" s="18" t="s">
        <v>29</v>
      </c>
      <c r="F25" s="19" t="s">
        <v>30</v>
      </c>
      <c r="G25" s="18" t="s">
        <v>29</v>
      </c>
      <c r="H25" s="19" t="s">
        <v>30</v>
      </c>
      <c r="I25" s="18" t="s">
        <v>29</v>
      </c>
      <c r="J25" s="19" t="s">
        <v>30</v>
      </c>
      <c r="L25" s="4" t="s">
        <v>81</v>
      </c>
      <c r="M25" s="24" t="s">
        <v>26</v>
      </c>
      <c r="N25" s="18" t="s">
        <v>48</v>
      </c>
      <c r="O25" s="20" t="str">
        <f t="shared" si="1"/>
        <v>CD34+&amp;plasma-|Ima</v>
      </c>
      <c r="P25" s="20">
        <v>1</v>
      </c>
      <c r="Q25" s="7">
        <v>58738</v>
      </c>
      <c r="R25">
        <f t="shared" ref="R25:R46" si="2">(($V$29-Q25)/($V$29-$V$30))*100</f>
        <v>-34.456032235126813</v>
      </c>
      <c r="S25" t="s">
        <v>147</v>
      </c>
      <c r="T25" t="s">
        <v>148</v>
      </c>
    </row>
    <row r="26" spans="1:22">
      <c r="A26" s="14" t="s">
        <v>11</v>
      </c>
      <c r="B26" s="18"/>
      <c r="C26" s="18" t="s">
        <v>31</v>
      </c>
      <c r="D26" s="19" t="s">
        <v>30</v>
      </c>
      <c r="E26" s="18" t="s">
        <v>31</v>
      </c>
      <c r="F26" s="19" t="s">
        <v>30</v>
      </c>
      <c r="G26" s="18" t="s">
        <v>31</v>
      </c>
      <c r="H26" s="19" t="s">
        <v>30</v>
      </c>
      <c r="I26" s="18" t="s">
        <v>31</v>
      </c>
      <c r="J26" s="19" t="s">
        <v>30</v>
      </c>
      <c r="L26" s="7" t="s">
        <v>82</v>
      </c>
      <c r="M26" s="24" t="s">
        <v>26</v>
      </c>
      <c r="N26" s="18" t="s">
        <v>48</v>
      </c>
      <c r="O26" s="20" t="str">
        <f t="shared" si="1"/>
        <v>CD34+&amp;plasma-|Ima</v>
      </c>
      <c r="P26" s="20">
        <v>10</v>
      </c>
      <c r="Q26" s="7">
        <v>52025</v>
      </c>
      <c r="R26">
        <f t="shared" si="2"/>
        <v>-18.544678833846884</v>
      </c>
      <c r="S26" t="s">
        <v>147</v>
      </c>
      <c r="T26" t="s">
        <v>148</v>
      </c>
    </row>
    <row r="27" spans="1:22">
      <c r="A27" s="14" t="s">
        <v>12</v>
      </c>
      <c r="B27" s="18"/>
      <c r="C27" s="18" t="s">
        <v>32</v>
      </c>
      <c r="D27" s="19" t="s">
        <v>30</v>
      </c>
      <c r="E27" s="18" t="s">
        <v>32</v>
      </c>
      <c r="F27" s="19" t="s">
        <v>30</v>
      </c>
      <c r="G27" s="18" t="s">
        <v>32</v>
      </c>
      <c r="H27" s="19" t="s">
        <v>30</v>
      </c>
      <c r="I27" s="18" t="s">
        <v>32</v>
      </c>
      <c r="J27" s="19" t="s">
        <v>30</v>
      </c>
      <c r="L27" s="7" t="s">
        <v>83</v>
      </c>
      <c r="M27" s="24" t="s">
        <v>26</v>
      </c>
      <c r="N27" s="18" t="s">
        <v>48</v>
      </c>
      <c r="O27" s="20" t="str">
        <f t="shared" si="1"/>
        <v>CD34+&amp;plasma-|Ima</v>
      </c>
      <c r="P27" s="20">
        <v>100</v>
      </c>
      <c r="Q27" s="7">
        <v>42651</v>
      </c>
      <c r="R27">
        <f t="shared" si="2"/>
        <v>3.6738563640673148</v>
      </c>
      <c r="S27" t="s">
        <v>147</v>
      </c>
      <c r="T27" t="s">
        <v>148</v>
      </c>
    </row>
    <row r="28" spans="1:22">
      <c r="A28" s="14" t="s">
        <v>13</v>
      </c>
      <c r="B28" s="18"/>
      <c r="C28" s="18" t="s">
        <v>33</v>
      </c>
      <c r="D28" s="19" t="s">
        <v>30</v>
      </c>
      <c r="E28" s="18" t="s">
        <v>33</v>
      </c>
      <c r="F28" s="19" t="s">
        <v>30</v>
      </c>
      <c r="G28" s="18" t="s">
        <v>33</v>
      </c>
      <c r="H28" s="19" t="s">
        <v>30</v>
      </c>
      <c r="I28" s="18" t="s">
        <v>33</v>
      </c>
      <c r="J28" s="19" t="s">
        <v>30</v>
      </c>
      <c r="L28" s="7" t="s">
        <v>84</v>
      </c>
      <c r="M28" s="24" t="s">
        <v>26</v>
      </c>
      <c r="N28" s="18" t="s">
        <v>48</v>
      </c>
      <c r="O28" s="20" t="str">
        <f t="shared" si="1"/>
        <v>CD34+&amp;plasma-|Ima</v>
      </c>
      <c r="P28" s="20">
        <v>1000</v>
      </c>
      <c r="Q28" s="7">
        <v>11262</v>
      </c>
      <c r="R28">
        <f t="shared" si="2"/>
        <v>78.073003081298893</v>
      </c>
      <c r="S28" t="s">
        <v>147</v>
      </c>
      <c r="T28" t="s">
        <v>148</v>
      </c>
      <c r="U28" s="24" t="s">
        <v>26</v>
      </c>
    </row>
    <row r="29" spans="1:22">
      <c r="A29" s="14" t="s">
        <v>14</v>
      </c>
      <c r="B29" s="18"/>
      <c r="C29" s="20" t="s">
        <v>34</v>
      </c>
      <c r="D29" s="21" t="s">
        <v>35</v>
      </c>
      <c r="E29" s="20" t="s">
        <v>34</v>
      </c>
      <c r="F29" s="21" t="s">
        <v>35</v>
      </c>
      <c r="G29" s="20" t="s">
        <v>34</v>
      </c>
      <c r="H29" s="21" t="s">
        <v>35</v>
      </c>
      <c r="I29" s="20" t="s">
        <v>34</v>
      </c>
      <c r="J29" s="21" t="s">
        <v>35</v>
      </c>
      <c r="L29" s="7" t="s">
        <v>85</v>
      </c>
      <c r="M29" s="24" t="s">
        <v>26</v>
      </c>
      <c r="N29" s="20" t="s">
        <v>48</v>
      </c>
      <c r="O29" s="20" t="str">
        <f t="shared" si="1"/>
        <v>CD34+&amp;plasma-|Ima</v>
      </c>
      <c r="P29" s="20">
        <v>10000</v>
      </c>
      <c r="Q29" s="7">
        <v>6782</v>
      </c>
      <c r="R29">
        <f t="shared" si="2"/>
        <v>88.691633088409574</v>
      </c>
      <c r="S29" t="s">
        <v>147</v>
      </c>
      <c r="T29" t="s">
        <v>148</v>
      </c>
      <c r="U29" t="s">
        <v>46</v>
      </c>
      <c r="V29">
        <f>AVERAGE(Q40:Q43)</f>
        <v>44201</v>
      </c>
    </row>
    <row r="30" spans="1:22">
      <c r="A30" s="14" t="s">
        <v>15</v>
      </c>
      <c r="B30" s="18"/>
      <c r="C30" s="18" t="s">
        <v>36</v>
      </c>
      <c r="D30" s="21" t="s">
        <v>35</v>
      </c>
      <c r="E30" s="18" t="s">
        <v>36</v>
      </c>
      <c r="F30" s="21" t="s">
        <v>35</v>
      </c>
      <c r="G30" s="18" t="s">
        <v>36</v>
      </c>
      <c r="H30" s="21" t="s">
        <v>35</v>
      </c>
      <c r="I30" s="18" t="s">
        <v>36</v>
      </c>
      <c r="J30" s="21" t="s">
        <v>35</v>
      </c>
      <c r="L30" s="7" t="s">
        <v>86</v>
      </c>
      <c r="M30" s="24" t="s">
        <v>26</v>
      </c>
      <c r="N30" s="18" t="s">
        <v>49</v>
      </c>
      <c r="O30" s="20" t="str">
        <f t="shared" si="1"/>
        <v>CD34+&amp;plasma-|Dasa</v>
      </c>
      <c r="P30" s="20">
        <v>0.1</v>
      </c>
      <c r="Q30" s="7">
        <v>6013</v>
      </c>
      <c r="R30">
        <f t="shared" si="2"/>
        <v>90.514339890969424</v>
      </c>
      <c r="S30" t="s">
        <v>147</v>
      </c>
      <c r="T30" t="s">
        <v>148</v>
      </c>
      <c r="U30" t="s">
        <v>47</v>
      </c>
      <c r="V30">
        <f>AVERAGE(Q44:Q46)</f>
        <v>2011</v>
      </c>
    </row>
    <row r="31" spans="1:22">
      <c r="A31" s="14" t="s">
        <v>16</v>
      </c>
      <c r="B31" s="18"/>
      <c r="C31" s="18" t="s">
        <v>37</v>
      </c>
      <c r="D31" s="21" t="s">
        <v>35</v>
      </c>
      <c r="E31" s="18" t="s">
        <v>37</v>
      </c>
      <c r="F31" s="21" t="s">
        <v>35</v>
      </c>
      <c r="G31" s="18" t="s">
        <v>37</v>
      </c>
      <c r="H31" s="21" t="s">
        <v>35</v>
      </c>
      <c r="I31" s="18" t="s">
        <v>37</v>
      </c>
      <c r="J31" s="21" t="s">
        <v>35</v>
      </c>
      <c r="L31" s="7" t="s">
        <v>87</v>
      </c>
      <c r="M31" s="24" t="s">
        <v>26</v>
      </c>
      <c r="N31" s="18" t="s">
        <v>49</v>
      </c>
      <c r="O31" s="20" t="str">
        <f t="shared" si="1"/>
        <v>CD34+&amp;plasma-|Dasa</v>
      </c>
      <c r="P31" s="20">
        <v>1</v>
      </c>
      <c r="Q31" s="7">
        <v>5657</v>
      </c>
      <c r="R31">
        <f t="shared" si="2"/>
        <v>91.35814173974876</v>
      </c>
      <c r="S31" t="s">
        <v>147</v>
      </c>
      <c r="T31" t="s">
        <v>148</v>
      </c>
    </row>
    <row r="32" spans="1:22">
      <c r="A32" s="14" t="s">
        <v>17</v>
      </c>
      <c r="B32" s="18"/>
      <c r="C32" s="18" t="s">
        <v>38</v>
      </c>
      <c r="D32" s="18"/>
      <c r="E32" s="18" t="s">
        <v>38</v>
      </c>
      <c r="F32" s="18"/>
      <c r="G32" s="18" t="s">
        <v>38</v>
      </c>
      <c r="H32" s="18"/>
      <c r="I32" s="18" t="s">
        <v>38</v>
      </c>
      <c r="J32" s="18"/>
      <c r="L32" s="7" t="s">
        <v>88</v>
      </c>
      <c r="M32" s="24" t="s">
        <v>26</v>
      </c>
      <c r="N32" s="18" t="s">
        <v>49</v>
      </c>
      <c r="O32" s="20" t="str">
        <f t="shared" si="1"/>
        <v>CD34+&amp;plasma-|Dasa</v>
      </c>
      <c r="P32" s="20">
        <v>10</v>
      </c>
      <c r="Q32" s="7">
        <v>9623</v>
      </c>
      <c r="R32">
        <f t="shared" si="2"/>
        <v>81.957809907561028</v>
      </c>
      <c r="S32" t="s">
        <v>147</v>
      </c>
      <c r="T32" t="s">
        <v>148</v>
      </c>
    </row>
    <row r="33" spans="1:20">
      <c r="A33" s="14" t="s">
        <v>18</v>
      </c>
      <c r="B33" s="18"/>
      <c r="C33" s="18" t="s">
        <v>39</v>
      </c>
      <c r="D33" s="18"/>
      <c r="E33" s="18" t="s">
        <v>39</v>
      </c>
      <c r="F33" s="18"/>
      <c r="G33" s="18" t="s">
        <v>39</v>
      </c>
      <c r="H33" s="18"/>
      <c r="I33" s="18" t="s">
        <v>39</v>
      </c>
      <c r="J33" s="18"/>
      <c r="L33" s="7" t="s">
        <v>89</v>
      </c>
      <c r="M33" s="24" t="s">
        <v>26</v>
      </c>
      <c r="N33" s="18" t="s">
        <v>49</v>
      </c>
      <c r="O33" s="20" t="str">
        <f t="shared" si="1"/>
        <v>CD34+&amp;plasma-|Dasa</v>
      </c>
      <c r="P33" s="20">
        <v>100</v>
      </c>
      <c r="Q33" s="7">
        <v>10980</v>
      </c>
      <c r="R33">
        <f t="shared" si="2"/>
        <v>78.741407916567908</v>
      </c>
      <c r="S33" t="s">
        <v>147</v>
      </c>
      <c r="T33" t="s">
        <v>148</v>
      </c>
    </row>
    <row r="34" spans="1:20">
      <c r="A34" s="14" t="s">
        <v>19</v>
      </c>
      <c r="B34" s="18"/>
      <c r="C34" s="22" t="s">
        <v>40</v>
      </c>
      <c r="D34" s="18"/>
      <c r="E34" s="22" t="s">
        <v>40</v>
      </c>
      <c r="F34" s="18"/>
      <c r="G34" s="22" t="s">
        <v>40</v>
      </c>
      <c r="H34" s="18"/>
      <c r="I34" s="22" t="s">
        <v>40</v>
      </c>
      <c r="J34" s="18"/>
      <c r="L34" s="7" t="s">
        <v>90</v>
      </c>
      <c r="M34" s="24" t="s">
        <v>26</v>
      </c>
      <c r="N34" s="22" t="s">
        <v>49</v>
      </c>
      <c r="O34" s="20" t="str">
        <f t="shared" si="1"/>
        <v>CD34+&amp;plasma-|Dasa</v>
      </c>
      <c r="P34" s="20">
        <v>1000</v>
      </c>
      <c r="Q34" s="7">
        <v>5192</v>
      </c>
      <c r="R34">
        <f t="shared" si="2"/>
        <v>92.460298648968958</v>
      </c>
      <c r="S34" t="s">
        <v>147</v>
      </c>
      <c r="T34" t="s">
        <v>148</v>
      </c>
    </row>
    <row r="35" spans="1:20">
      <c r="A35" s="14" t="s">
        <v>20</v>
      </c>
      <c r="B35" s="18"/>
      <c r="C35" s="18" t="s">
        <v>41</v>
      </c>
      <c r="D35" s="18"/>
      <c r="E35" s="18" t="s">
        <v>41</v>
      </c>
      <c r="F35" s="18"/>
      <c r="G35" s="18" t="s">
        <v>41</v>
      </c>
      <c r="H35" s="18"/>
      <c r="I35" s="18" t="s">
        <v>41</v>
      </c>
      <c r="J35" s="18"/>
      <c r="L35" s="7" t="s">
        <v>91</v>
      </c>
      <c r="M35" s="24" t="s">
        <v>26</v>
      </c>
      <c r="N35" s="18" t="s">
        <v>50</v>
      </c>
      <c r="O35" s="20" t="str">
        <f t="shared" si="1"/>
        <v>CD34+&amp;plasma-|Pona</v>
      </c>
      <c r="P35" s="20">
        <v>0.1</v>
      </c>
      <c r="Q35" s="7">
        <v>14182</v>
      </c>
      <c r="R35">
        <f t="shared" si="2"/>
        <v>71.151931737378533</v>
      </c>
      <c r="S35" t="s">
        <v>147</v>
      </c>
      <c r="T35" t="s">
        <v>148</v>
      </c>
    </row>
    <row r="36" spans="1:20">
      <c r="A36" s="14" t="s">
        <v>21</v>
      </c>
      <c r="B36" s="18"/>
      <c r="C36" s="18" t="s">
        <v>42</v>
      </c>
      <c r="D36" s="18"/>
      <c r="E36" s="18" t="s">
        <v>42</v>
      </c>
      <c r="F36" s="18"/>
      <c r="G36" s="18" t="s">
        <v>42</v>
      </c>
      <c r="H36" s="18"/>
      <c r="I36" s="18" t="s">
        <v>42</v>
      </c>
      <c r="J36" s="18"/>
      <c r="L36" s="7" t="s">
        <v>92</v>
      </c>
      <c r="M36" s="24" t="s">
        <v>26</v>
      </c>
      <c r="N36" s="18" t="s">
        <v>50</v>
      </c>
      <c r="O36" s="20" t="str">
        <f t="shared" si="1"/>
        <v>CD34+&amp;plasma-|Pona</v>
      </c>
      <c r="P36" s="20">
        <v>1</v>
      </c>
      <c r="Q36" s="7">
        <v>17169</v>
      </c>
      <c r="R36">
        <f t="shared" si="2"/>
        <v>64.072054989333964</v>
      </c>
      <c r="S36" t="s">
        <v>147</v>
      </c>
      <c r="T36" t="s">
        <v>148</v>
      </c>
    </row>
    <row r="37" spans="1:20">
      <c r="A37" s="14" t="s">
        <v>22</v>
      </c>
      <c r="B37" s="18"/>
      <c r="C37" s="18" t="s">
        <v>43</v>
      </c>
      <c r="D37" s="18"/>
      <c r="E37" s="18" t="s">
        <v>43</v>
      </c>
      <c r="F37" s="18"/>
      <c r="G37" s="18" t="s">
        <v>43</v>
      </c>
      <c r="H37" s="18"/>
      <c r="I37" s="18" t="s">
        <v>43</v>
      </c>
      <c r="J37" s="18"/>
      <c r="L37" s="7" t="s">
        <v>93</v>
      </c>
      <c r="M37" s="24" t="s">
        <v>26</v>
      </c>
      <c r="N37" s="18" t="s">
        <v>50</v>
      </c>
      <c r="O37" s="20" t="str">
        <f t="shared" si="1"/>
        <v>CD34+&amp;plasma-|Pona</v>
      </c>
      <c r="P37" s="20">
        <v>10</v>
      </c>
      <c r="Q37" s="7">
        <v>10867</v>
      </c>
      <c r="R37">
        <f t="shared" si="2"/>
        <v>79.009243896657978</v>
      </c>
      <c r="S37" t="s">
        <v>147</v>
      </c>
      <c r="T37" t="s">
        <v>148</v>
      </c>
    </row>
    <row r="38" spans="1:20">
      <c r="A38" s="14" t="s">
        <v>23</v>
      </c>
      <c r="B38" s="15"/>
      <c r="C38" s="18" t="s">
        <v>44</v>
      </c>
      <c r="D38" s="18"/>
      <c r="E38" s="18" t="s">
        <v>44</v>
      </c>
      <c r="F38" s="18"/>
      <c r="G38" s="18" t="s">
        <v>44</v>
      </c>
      <c r="H38" s="18"/>
      <c r="I38" s="18" t="s">
        <v>44</v>
      </c>
      <c r="J38" s="18"/>
      <c r="L38" s="7" t="s">
        <v>94</v>
      </c>
      <c r="M38" s="24" t="s">
        <v>26</v>
      </c>
      <c r="N38" s="18" t="s">
        <v>50</v>
      </c>
      <c r="O38" s="20" t="str">
        <f t="shared" si="1"/>
        <v>CD34+&amp;plasma-|Pona</v>
      </c>
      <c r="P38" s="20">
        <v>100</v>
      </c>
      <c r="Q38" s="7">
        <v>4268</v>
      </c>
      <c r="R38">
        <f t="shared" si="2"/>
        <v>94.650391087935532</v>
      </c>
      <c r="S38" t="s">
        <v>147</v>
      </c>
      <c r="T38" t="s">
        <v>148</v>
      </c>
    </row>
    <row r="39" spans="1:20">
      <c r="A39" s="14" t="s">
        <v>24</v>
      </c>
      <c r="B39" s="17"/>
      <c r="C39" s="23" t="s">
        <v>45</v>
      </c>
      <c r="D39" s="15"/>
      <c r="E39" s="23" t="s">
        <v>45</v>
      </c>
      <c r="F39" s="15"/>
      <c r="G39" s="23" t="s">
        <v>45</v>
      </c>
      <c r="H39" s="15"/>
      <c r="I39" s="23" t="s">
        <v>45</v>
      </c>
      <c r="J39" s="15"/>
      <c r="L39" s="7" t="s">
        <v>95</v>
      </c>
      <c r="M39" s="24" t="s">
        <v>26</v>
      </c>
      <c r="N39" s="23" t="s">
        <v>50</v>
      </c>
      <c r="O39" s="20" t="str">
        <f t="shared" si="1"/>
        <v>CD34+&amp;plasma-|Pona</v>
      </c>
      <c r="P39" s="25">
        <v>1000</v>
      </c>
      <c r="Q39" s="10">
        <v>1637</v>
      </c>
      <c r="R39">
        <f t="shared" si="2"/>
        <v>100.88646598720076</v>
      </c>
      <c r="S39" t="s">
        <v>147</v>
      </c>
      <c r="T39" t="s">
        <v>148</v>
      </c>
    </row>
    <row r="40" spans="1:20">
      <c r="L40" s="28" t="s">
        <v>96</v>
      </c>
      <c r="M40" s="24" t="s">
        <v>26</v>
      </c>
      <c r="N40" s="19" t="s">
        <v>30</v>
      </c>
      <c r="O40" s="20" t="str">
        <f t="shared" si="1"/>
        <v>CD34+&amp;plasma-|DMSO</v>
      </c>
      <c r="P40" s="26"/>
      <c r="Q40" s="7">
        <v>60973</v>
      </c>
      <c r="R40">
        <f t="shared" si="2"/>
        <v>-39.753496089120645</v>
      </c>
      <c r="S40" t="s">
        <v>147</v>
      </c>
      <c r="T40" t="s">
        <v>148</v>
      </c>
    </row>
    <row r="41" spans="1:20">
      <c r="L41" s="28" t="s">
        <v>97</v>
      </c>
      <c r="M41" s="24" t="s">
        <v>26</v>
      </c>
      <c r="N41" s="19" t="s">
        <v>30</v>
      </c>
      <c r="O41" s="20" t="str">
        <f t="shared" si="1"/>
        <v>CD34+&amp;plasma-|DMSO</v>
      </c>
      <c r="P41" s="26"/>
      <c r="Q41" s="7">
        <v>40440</v>
      </c>
      <c r="R41">
        <f t="shared" si="2"/>
        <v>8.9144347001659163</v>
      </c>
      <c r="S41" t="s">
        <v>147</v>
      </c>
      <c r="T41" t="s">
        <v>148</v>
      </c>
    </row>
    <row r="42" spans="1:20">
      <c r="L42" s="28" t="s">
        <v>98</v>
      </c>
      <c r="M42" s="24" t="s">
        <v>26</v>
      </c>
      <c r="N42" s="19" t="s">
        <v>30</v>
      </c>
      <c r="O42" s="20" t="str">
        <f t="shared" si="1"/>
        <v>CD34+&amp;plasma-|DMSO</v>
      </c>
      <c r="P42" s="26"/>
      <c r="Q42" s="7">
        <v>43637</v>
      </c>
      <c r="R42">
        <f t="shared" si="2"/>
        <v>1.3368096705380421</v>
      </c>
      <c r="S42" t="s">
        <v>147</v>
      </c>
      <c r="T42" t="s">
        <v>148</v>
      </c>
    </row>
    <row r="43" spans="1:20">
      <c r="L43" s="28" t="s">
        <v>99</v>
      </c>
      <c r="M43" s="24" t="s">
        <v>26</v>
      </c>
      <c r="N43" s="19" t="s">
        <v>30</v>
      </c>
      <c r="O43" s="20" t="str">
        <f t="shared" si="1"/>
        <v>CD34+&amp;plasma-|DMSO</v>
      </c>
      <c r="P43" s="26"/>
      <c r="Q43" s="7">
        <v>31754</v>
      </c>
      <c r="R43">
        <f t="shared" si="2"/>
        <v>29.502251718416687</v>
      </c>
      <c r="S43" t="s">
        <v>147</v>
      </c>
      <c r="T43" t="s">
        <v>148</v>
      </c>
    </row>
    <row r="44" spans="1:20">
      <c r="L44" s="28" t="s">
        <v>100</v>
      </c>
      <c r="M44" s="24" t="s">
        <v>26</v>
      </c>
      <c r="N44" s="21" t="s">
        <v>35</v>
      </c>
      <c r="O44" s="20" t="str">
        <f t="shared" si="1"/>
        <v>CD34+&amp;plasma-|BzCl</v>
      </c>
      <c r="P44" s="27"/>
      <c r="Q44" s="7">
        <v>2823</v>
      </c>
      <c r="R44">
        <f t="shared" si="2"/>
        <v>98.075373311211195</v>
      </c>
      <c r="S44" t="s">
        <v>147</v>
      </c>
      <c r="T44" t="s">
        <v>148</v>
      </c>
    </row>
    <row r="45" spans="1:20">
      <c r="L45" s="28" t="s">
        <v>101</v>
      </c>
      <c r="M45" s="24" t="s">
        <v>26</v>
      </c>
      <c r="N45" s="21" t="s">
        <v>35</v>
      </c>
      <c r="O45" s="20" t="str">
        <f t="shared" si="1"/>
        <v>CD34+&amp;plasma-|BzCl</v>
      </c>
      <c r="P45" s="27"/>
      <c r="Q45" s="7">
        <v>1567</v>
      </c>
      <c r="R45">
        <f t="shared" si="2"/>
        <v>101.05238208106186</v>
      </c>
      <c r="S45" t="s">
        <v>147</v>
      </c>
      <c r="T45" t="s">
        <v>148</v>
      </c>
    </row>
    <row r="46" spans="1:20">
      <c r="L46" s="28" t="s">
        <v>102</v>
      </c>
      <c r="M46" s="24" t="s">
        <v>26</v>
      </c>
      <c r="N46" s="21" t="s">
        <v>35</v>
      </c>
      <c r="O46" s="20" t="str">
        <f t="shared" si="1"/>
        <v>CD34+&amp;plasma-|BzCl</v>
      </c>
      <c r="P46" s="27"/>
      <c r="Q46" s="7">
        <v>1643</v>
      </c>
      <c r="R46">
        <f t="shared" si="2"/>
        <v>100.87224460772694</v>
      </c>
      <c r="S46" t="s">
        <v>147</v>
      </c>
      <c r="T46" t="s">
        <v>148</v>
      </c>
    </row>
    <row r="47" spans="1:20">
      <c r="G47" s="7"/>
      <c r="L47" s="4" t="s">
        <v>103</v>
      </c>
      <c r="M47" s="24" t="s">
        <v>27</v>
      </c>
      <c r="N47" s="18" t="s">
        <v>48</v>
      </c>
      <c r="O47" s="20" t="str">
        <f t="shared" si="1"/>
        <v>CD34-&amp;plasma+|Ima</v>
      </c>
      <c r="P47" s="20">
        <v>1</v>
      </c>
      <c r="Q47" s="7">
        <v>61345</v>
      </c>
      <c r="R47">
        <f t="shared" ref="R47:R68" si="3">(($V$54-Q47)/($V$54-$V$55))*100</f>
        <v>-77.290076335877856</v>
      </c>
      <c r="S47" t="s">
        <v>147</v>
      </c>
      <c r="T47" t="s">
        <v>148</v>
      </c>
    </row>
    <row r="48" spans="1:20">
      <c r="G48" s="7"/>
      <c r="L48" s="7" t="s">
        <v>104</v>
      </c>
      <c r="M48" s="24" t="s">
        <v>27</v>
      </c>
      <c r="N48" s="18" t="s">
        <v>48</v>
      </c>
      <c r="O48" s="20" t="str">
        <f t="shared" si="1"/>
        <v>CD34-&amp;plasma+|Ima</v>
      </c>
      <c r="P48" s="20">
        <v>10</v>
      </c>
      <c r="Q48" s="7">
        <v>35118</v>
      </c>
      <c r="R48">
        <f t="shared" si="3"/>
        <v>2.5793811921390288</v>
      </c>
      <c r="S48" t="s">
        <v>147</v>
      </c>
      <c r="T48" t="s">
        <v>148</v>
      </c>
    </row>
    <row r="49" spans="7:22">
      <c r="G49" s="7"/>
      <c r="L49" s="7" t="s">
        <v>105</v>
      </c>
      <c r="M49" s="24" t="s">
        <v>27</v>
      </c>
      <c r="N49" s="18" t="s">
        <v>48</v>
      </c>
      <c r="O49" s="20" t="str">
        <f t="shared" si="1"/>
        <v>CD34-&amp;plasma+|Ima</v>
      </c>
      <c r="P49" s="20">
        <v>100</v>
      </c>
      <c r="Q49" s="7">
        <v>33371</v>
      </c>
      <c r="R49">
        <f t="shared" si="3"/>
        <v>7.8995452330680518</v>
      </c>
      <c r="S49" t="s">
        <v>147</v>
      </c>
      <c r="T49" t="s">
        <v>148</v>
      </c>
    </row>
    <row r="50" spans="7:22">
      <c r="G50" s="7"/>
      <c r="L50" s="7" t="s">
        <v>106</v>
      </c>
      <c r="M50" s="24" t="s">
        <v>27</v>
      </c>
      <c r="N50" s="18" t="s">
        <v>48</v>
      </c>
      <c r="O50" s="20" t="str">
        <f t="shared" si="1"/>
        <v>CD34-&amp;plasma+|Ima</v>
      </c>
      <c r="P50" s="20">
        <v>1000</v>
      </c>
      <c r="Q50" s="7">
        <v>31615</v>
      </c>
      <c r="R50">
        <f t="shared" si="3"/>
        <v>13.247117102484976</v>
      </c>
      <c r="S50" t="s">
        <v>147</v>
      </c>
      <c r="T50" t="s">
        <v>148</v>
      </c>
    </row>
    <row r="51" spans="7:22">
      <c r="G51" s="7"/>
      <c r="L51" s="7" t="s">
        <v>107</v>
      </c>
      <c r="M51" s="24" t="s">
        <v>27</v>
      </c>
      <c r="N51" s="20" t="s">
        <v>48</v>
      </c>
      <c r="O51" s="20" t="str">
        <f t="shared" si="1"/>
        <v>CD34-&amp;plasma+|Ima</v>
      </c>
      <c r="P51" s="20">
        <v>10000</v>
      </c>
      <c r="Q51" s="7">
        <v>32085</v>
      </c>
      <c r="R51">
        <f t="shared" si="3"/>
        <v>11.815819392561311</v>
      </c>
      <c r="S51" t="s">
        <v>147</v>
      </c>
      <c r="T51" t="s">
        <v>148</v>
      </c>
    </row>
    <row r="52" spans="7:22">
      <c r="G52" s="7"/>
      <c r="L52" s="7" t="s">
        <v>108</v>
      </c>
      <c r="M52" s="24" t="s">
        <v>27</v>
      </c>
      <c r="N52" s="18" t="s">
        <v>49</v>
      </c>
      <c r="O52" s="20" t="str">
        <f t="shared" si="1"/>
        <v>CD34-&amp;plasma+|Dasa</v>
      </c>
      <c r="P52" s="20">
        <v>0.1</v>
      </c>
      <c r="Q52" s="7">
        <v>33138</v>
      </c>
      <c r="R52">
        <f t="shared" si="3"/>
        <v>8.6091034594770175</v>
      </c>
      <c r="S52" t="s">
        <v>147</v>
      </c>
      <c r="T52" t="s">
        <v>148</v>
      </c>
    </row>
    <row r="53" spans="7:22">
      <c r="G53" s="7"/>
      <c r="L53" s="7" t="s">
        <v>109</v>
      </c>
      <c r="M53" s="24" t="s">
        <v>27</v>
      </c>
      <c r="N53" s="18" t="s">
        <v>49</v>
      </c>
      <c r="O53" s="20" t="str">
        <f t="shared" si="1"/>
        <v>CD34-&amp;plasma+|Dasa</v>
      </c>
      <c r="P53" s="20">
        <v>1</v>
      </c>
      <c r="Q53" s="7">
        <v>39509</v>
      </c>
      <c r="R53">
        <f t="shared" si="3"/>
        <v>-10.792593795679712</v>
      </c>
      <c r="S53" t="s">
        <v>147</v>
      </c>
      <c r="T53" t="s">
        <v>148</v>
      </c>
      <c r="U53" s="24" t="s">
        <v>27</v>
      </c>
    </row>
    <row r="54" spans="7:22">
      <c r="G54" s="7"/>
      <c r="L54" s="7" t="s">
        <v>110</v>
      </c>
      <c r="M54" s="24" t="s">
        <v>27</v>
      </c>
      <c r="N54" s="18" t="s">
        <v>49</v>
      </c>
      <c r="O54" s="20" t="str">
        <f t="shared" si="1"/>
        <v>CD34-&amp;plasma+|Dasa</v>
      </c>
      <c r="P54" s="20">
        <v>10</v>
      </c>
      <c r="Q54" s="7">
        <v>28171</v>
      </c>
      <c r="R54">
        <f t="shared" si="3"/>
        <v>23.735179470521356</v>
      </c>
      <c r="S54" t="s">
        <v>147</v>
      </c>
      <c r="T54" t="s">
        <v>148</v>
      </c>
      <c r="U54" t="s">
        <v>46</v>
      </c>
      <c r="V54">
        <f>AVERAGE(Q62:Q65)</f>
        <v>35965</v>
      </c>
    </row>
    <row r="55" spans="7:22">
      <c r="L55" s="7" t="s">
        <v>111</v>
      </c>
      <c r="M55" s="24" t="s">
        <v>27</v>
      </c>
      <c r="N55" s="18" t="s">
        <v>49</v>
      </c>
      <c r="O55" s="20" t="str">
        <f t="shared" si="1"/>
        <v>CD34-&amp;plasma+|Dasa</v>
      </c>
      <c r="P55" s="20">
        <v>100</v>
      </c>
      <c r="Q55" s="7">
        <v>27905</v>
      </c>
      <c r="R55">
        <f t="shared" si="3"/>
        <v>24.545233068052621</v>
      </c>
      <c r="S55" t="s">
        <v>147</v>
      </c>
      <c r="T55" t="s">
        <v>148</v>
      </c>
      <c r="U55" t="s">
        <v>47</v>
      </c>
      <c r="V55">
        <f>AVERAGE(Q66:Q68)</f>
        <v>3127.6666666666665</v>
      </c>
    </row>
    <row r="56" spans="7:22">
      <c r="L56" s="7" t="s">
        <v>112</v>
      </c>
      <c r="M56" s="24" t="s">
        <v>27</v>
      </c>
      <c r="N56" s="22" t="s">
        <v>49</v>
      </c>
      <c r="O56" s="20" t="str">
        <f t="shared" si="1"/>
        <v>CD34-&amp;plasma+|Dasa</v>
      </c>
      <c r="P56" s="20">
        <v>1000</v>
      </c>
      <c r="Q56" s="7">
        <v>32653</v>
      </c>
      <c r="R56">
        <f t="shared" si="3"/>
        <v>10.086080883547181</v>
      </c>
      <c r="S56" t="s">
        <v>147</v>
      </c>
      <c r="T56" t="s">
        <v>148</v>
      </c>
    </row>
    <row r="57" spans="7:22">
      <c r="L57" s="7" t="s">
        <v>113</v>
      </c>
      <c r="M57" s="24" t="s">
        <v>27</v>
      </c>
      <c r="N57" s="18" t="s">
        <v>50</v>
      </c>
      <c r="O57" s="20" t="str">
        <f t="shared" si="1"/>
        <v>CD34-&amp;plasma+|Pona</v>
      </c>
      <c r="P57" s="20">
        <v>0.1</v>
      </c>
      <c r="Q57" s="7">
        <v>31915</v>
      </c>
      <c r="R57">
        <f t="shared" si="3"/>
        <v>12.333522819554977</v>
      </c>
      <c r="S57" t="s">
        <v>147</v>
      </c>
      <c r="T57" t="s">
        <v>148</v>
      </c>
    </row>
    <row r="58" spans="7:22">
      <c r="L58" s="7" t="s">
        <v>114</v>
      </c>
      <c r="M58" s="24" t="s">
        <v>27</v>
      </c>
      <c r="N58" s="18" t="s">
        <v>50</v>
      </c>
      <c r="O58" s="20" t="str">
        <f t="shared" si="1"/>
        <v>CD34-&amp;plasma+|Pona</v>
      </c>
      <c r="P58" s="20">
        <v>1</v>
      </c>
      <c r="Q58" s="7">
        <v>30359</v>
      </c>
      <c r="R58">
        <f t="shared" si="3"/>
        <v>17.072031833685237</v>
      </c>
      <c r="S58" t="s">
        <v>147</v>
      </c>
      <c r="T58" t="s">
        <v>148</v>
      </c>
    </row>
    <row r="59" spans="7:22">
      <c r="L59" s="7" t="s">
        <v>115</v>
      </c>
      <c r="M59" s="24" t="s">
        <v>27</v>
      </c>
      <c r="N59" s="18" t="s">
        <v>50</v>
      </c>
      <c r="O59" s="20" t="str">
        <f t="shared" si="1"/>
        <v>CD34-&amp;plasma+|Pona</v>
      </c>
      <c r="P59" s="20">
        <v>10</v>
      </c>
      <c r="Q59" s="7">
        <v>35091</v>
      </c>
      <c r="R59">
        <f t="shared" si="3"/>
        <v>2.6616046776027287</v>
      </c>
      <c r="S59" t="s">
        <v>147</v>
      </c>
      <c r="T59" t="s">
        <v>148</v>
      </c>
    </row>
    <row r="60" spans="7:22">
      <c r="L60" s="7" t="s">
        <v>116</v>
      </c>
      <c r="M60" s="24" t="s">
        <v>27</v>
      </c>
      <c r="N60" s="18" t="s">
        <v>50</v>
      </c>
      <c r="O60" s="20" t="str">
        <f t="shared" si="1"/>
        <v>CD34-&amp;plasma+|Pona</v>
      </c>
      <c r="P60" s="20">
        <v>100</v>
      </c>
      <c r="Q60" s="7">
        <v>34053</v>
      </c>
      <c r="R60">
        <f t="shared" si="3"/>
        <v>5.8226408965405225</v>
      </c>
      <c r="S60" t="s">
        <v>147</v>
      </c>
      <c r="T60" t="s">
        <v>148</v>
      </c>
    </row>
    <row r="61" spans="7:22">
      <c r="L61" s="7" t="s">
        <v>117</v>
      </c>
      <c r="M61" s="24" t="s">
        <v>27</v>
      </c>
      <c r="N61" s="23" t="s">
        <v>50</v>
      </c>
      <c r="O61" s="20" t="str">
        <f t="shared" si="1"/>
        <v>CD34-&amp;plasma+|Pona</v>
      </c>
      <c r="P61" s="25">
        <v>1000</v>
      </c>
      <c r="Q61" s="10">
        <v>26920</v>
      </c>
      <c r="R61">
        <f t="shared" si="3"/>
        <v>27.544867630339446</v>
      </c>
      <c r="S61" t="s">
        <v>147</v>
      </c>
      <c r="T61" t="s">
        <v>148</v>
      </c>
    </row>
    <row r="62" spans="7:22">
      <c r="L62" s="28" t="s">
        <v>133</v>
      </c>
      <c r="M62" s="24" t="s">
        <v>27</v>
      </c>
      <c r="N62" s="19" t="s">
        <v>30</v>
      </c>
      <c r="O62" s="20" t="str">
        <f t="shared" si="1"/>
        <v>CD34-&amp;plasma+|DMSO</v>
      </c>
      <c r="P62" s="26"/>
      <c r="Q62" s="7">
        <v>37178</v>
      </c>
      <c r="R62">
        <f t="shared" si="3"/>
        <v>-3.6939662173136267</v>
      </c>
      <c r="S62" t="s">
        <v>147</v>
      </c>
      <c r="T62" t="s">
        <v>148</v>
      </c>
    </row>
    <row r="63" spans="7:22">
      <c r="L63" s="28" t="s">
        <v>134</v>
      </c>
      <c r="M63" s="24" t="s">
        <v>27</v>
      </c>
      <c r="N63" s="19" t="s">
        <v>30</v>
      </c>
      <c r="O63" s="20" t="str">
        <f t="shared" si="1"/>
        <v>CD34-&amp;plasma+|DMSO</v>
      </c>
      <c r="P63" s="26"/>
      <c r="Q63" s="7">
        <v>34061</v>
      </c>
      <c r="R63">
        <f t="shared" si="3"/>
        <v>5.7982783823290553</v>
      </c>
      <c r="S63" t="s">
        <v>147</v>
      </c>
      <c r="T63" t="s">
        <v>148</v>
      </c>
    </row>
    <row r="64" spans="7:22">
      <c r="L64" s="28" t="s">
        <v>135</v>
      </c>
      <c r="M64" s="24" t="s">
        <v>27</v>
      </c>
      <c r="N64" s="19" t="s">
        <v>30</v>
      </c>
      <c r="O64" s="20" t="str">
        <f t="shared" si="1"/>
        <v>CD34-&amp;plasma+|DMSO</v>
      </c>
      <c r="P64" s="26"/>
      <c r="Q64" s="7">
        <v>38229</v>
      </c>
      <c r="R64">
        <f t="shared" si="3"/>
        <v>-6.8945915218450544</v>
      </c>
      <c r="S64" t="s">
        <v>147</v>
      </c>
      <c r="T64" t="s">
        <v>148</v>
      </c>
    </row>
    <row r="65" spans="12:22">
      <c r="L65" s="28" t="s">
        <v>136</v>
      </c>
      <c r="M65" s="24" t="s">
        <v>27</v>
      </c>
      <c r="N65" s="19" t="s">
        <v>30</v>
      </c>
      <c r="O65" s="20" t="str">
        <f t="shared" si="1"/>
        <v>CD34-&amp;plasma+|DMSO</v>
      </c>
      <c r="P65" s="26"/>
      <c r="Q65" s="7">
        <v>34392</v>
      </c>
      <c r="R65">
        <f t="shared" si="3"/>
        <v>4.7902793568296245</v>
      </c>
      <c r="S65" t="s">
        <v>147</v>
      </c>
      <c r="T65" t="s">
        <v>148</v>
      </c>
    </row>
    <row r="66" spans="12:22">
      <c r="L66" s="28" t="s">
        <v>137</v>
      </c>
      <c r="M66" s="24" t="s">
        <v>27</v>
      </c>
      <c r="N66" s="21" t="s">
        <v>35</v>
      </c>
      <c r="O66" s="20" t="str">
        <f t="shared" si="1"/>
        <v>CD34-&amp;plasma+|BzCl</v>
      </c>
      <c r="P66" s="27"/>
      <c r="Q66" s="7">
        <v>3957</v>
      </c>
      <c r="R66">
        <f t="shared" si="3"/>
        <v>97.47441936007796</v>
      </c>
      <c r="S66" t="s">
        <v>147</v>
      </c>
      <c r="T66" t="s">
        <v>148</v>
      </c>
    </row>
    <row r="67" spans="12:22">
      <c r="L67" s="28" t="s">
        <v>138</v>
      </c>
      <c r="M67" s="24" t="s">
        <v>27</v>
      </c>
      <c r="N67" s="21" t="s">
        <v>35</v>
      </c>
      <c r="O67" s="20" t="str">
        <f t="shared" si="1"/>
        <v>CD34-&amp;plasma+|BzCl</v>
      </c>
      <c r="P67" s="27"/>
      <c r="Q67" s="7">
        <v>2740</v>
      </c>
      <c r="R67">
        <f t="shared" si="3"/>
        <v>101.18056683449733</v>
      </c>
      <c r="S67" t="s">
        <v>147</v>
      </c>
      <c r="T67" t="s">
        <v>148</v>
      </c>
    </row>
    <row r="68" spans="12:22">
      <c r="L68" s="28" t="s">
        <v>139</v>
      </c>
      <c r="M68" s="24" t="s">
        <v>27</v>
      </c>
      <c r="N68" s="21" t="s">
        <v>35</v>
      </c>
      <c r="O68" s="20" t="str">
        <f t="shared" ref="O68:O90" si="4">CONCATENATE(M68,"|",N68)</f>
        <v>CD34-&amp;plasma+|BzCl</v>
      </c>
      <c r="P68" s="27"/>
      <c r="Q68" s="7">
        <v>2686</v>
      </c>
      <c r="R68">
        <f t="shared" si="3"/>
        <v>101.34501380542471</v>
      </c>
      <c r="S68" t="s">
        <v>147</v>
      </c>
      <c r="T68" t="s">
        <v>148</v>
      </c>
    </row>
    <row r="69" spans="12:22">
      <c r="L69" s="4" t="s">
        <v>118</v>
      </c>
      <c r="M69" s="24" t="s">
        <v>28</v>
      </c>
      <c r="N69" s="18" t="s">
        <v>48</v>
      </c>
      <c r="O69" s="20" t="str">
        <f t="shared" si="4"/>
        <v>CD34-&amp;plasma-|Ima</v>
      </c>
      <c r="P69" s="20">
        <v>1</v>
      </c>
      <c r="Q69" s="7">
        <v>42559</v>
      </c>
      <c r="R69">
        <f>(($V$76-Q69)/($V$76-$V$77))*100</f>
        <v>-1.5002690223851649</v>
      </c>
      <c r="S69" t="s">
        <v>147</v>
      </c>
      <c r="T69" t="s">
        <v>148</v>
      </c>
    </row>
    <row r="70" spans="12:22">
      <c r="L70" s="7" t="s">
        <v>119</v>
      </c>
      <c r="M70" s="24" t="s">
        <v>28</v>
      </c>
      <c r="N70" s="18" t="s">
        <v>48</v>
      </c>
      <c r="O70" s="20" t="str">
        <f t="shared" si="4"/>
        <v>CD34-&amp;plasma-|Ima</v>
      </c>
      <c r="P70" s="20">
        <v>10</v>
      </c>
      <c r="Q70" s="7">
        <v>38243</v>
      </c>
      <c r="R70">
        <f t="shared" ref="R70:R90" si="5">(($V$76-Q70)/($V$76-$V$77))*100</f>
        <v>9.3006669252618277</v>
      </c>
      <c r="S70" t="s">
        <v>147</v>
      </c>
      <c r="T70" t="s">
        <v>148</v>
      </c>
    </row>
    <row r="71" spans="12:22">
      <c r="L71" s="7" t="s">
        <v>120</v>
      </c>
      <c r="M71" s="24" t="s">
        <v>28</v>
      </c>
      <c r="N71" s="18" t="s">
        <v>48</v>
      </c>
      <c r="O71" s="20" t="str">
        <f t="shared" si="4"/>
        <v>CD34-&amp;plasma-|Ima</v>
      </c>
      <c r="P71" s="20">
        <v>100</v>
      </c>
      <c r="Q71" s="7">
        <v>36490</v>
      </c>
      <c r="R71">
        <f t="shared" si="5"/>
        <v>13.687608703812609</v>
      </c>
      <c r="S71" t="s">
        <v>147</v>
      </c>
      <c r="T71" t="s">
        <v>148</v>
      </c>
    </row>
    <row r="72" spans="12:22">
      <c r="L72" s="7" t="s">
        <v>121</v>
      </c>
      <c r="M72" s="24" t="s">
        <v>28</v>
      </c>
      <c r="N72" s="18" t="s">
        <v>48</v>
      </c>
      <c r="O72" s="20" t="str">
        <f t="shared" si="4"/>
        <v>CD34-&amp;plasma-|Ima</v>
      </c>
      <c r="P72" s="20">
        <v>1000</v>
      </c>
      <c r="Q72" s="7">
        <v>45530</v>
      </c>
      <c r="R72">
        <f t="shared" si="5"/>
        <v>-8.9352969882005535</v>
      </c>
      <c r="S72" t="s">
        <v>147</v>
      </c>
      <c r="T72" t="s">
        <v>148</v>
      </c>
    </row>
    <row r="73" spans="12:22">
      <c r="L73" s="7" t="s">
        <v>122</v>
      </c>
      <c r="M73" s="24" t="s">
        <v>28</v>
      </c>
      <c r="N73" s="20" t="s">
        <v>48</v>
      </c>
      <c r="O73" s="20" t="str">
        <f t="shared" si="4"/>
        <v>CD34-&amp;plasma-|Ima</v>
      </c>
      <c r="P73" s="20">
        <v>10000</v>
      </c>
      <c r="Q73" s="7">
        <v>27638</v>
      </c>
      <c r="R73">
        <f t="shared" si="5"/>
        <v>35.840038038513995</v>
      </c>
      <c r="S73" t="s">
        <v>147</v>
      </c>
      <c r="T73" t="s">
        <v>148</v>
      </c>
    </row>
    <row r="74" spans="12:22">
      <c r="L74" s="7" t="s">
        <v>123</v>
      </c>
      <c r="M74" s="24" t="s">
        <v>28</v>
      </c>
      <c r="N74" s="18" t="s">
        <v>49</v>
      </c>
      <c r="O74" s="20" t="str">
        <f t="shared" si="4"/>
        <v>CD34-&amp;plasma-|Dasa</v>
      </c>
      <c r="P74" s="20">
        <v>0.1</v>
      </c>
      <c r="Q74" s="7">
        <v>19957</v>
      </c>
      <c r="R74">
        <f t="shared" si="5"/>
        <v>55.06200027527872</v>
      </c>
      <c r="S74" t="s">
        <v>147</v>
      </c>
      <c r="T74" t="s">
        <v>148</v>
      </c>
    </row>
    <row r="75" spans="12:22">
      <c r="L75" s="7" t="s">
        <v>124</v>
      </c>
      <c r="M75" s="24" t="s">
        <v>28</v>
      </c>
      <c r="N75" s="18" t="s">
        <v>49</v>
      </c>
      <c r="O75" s="20" t="str">
        <f t="shared" si="4"/>
        <v>CD34-&amp;plasma-|Dasa</v>
      </c>
      <c r="P75" s="20">
        <v>1</v>
      </c>
      <c r="Q75" s="7">
        <v>17889</v>
      </c>
      <c r="R75">
        <f t="shared" si="5"/>
        <v>60.237240205708275</v>
      </c>
      <c r="S75" t="s">
        <v>147</v>
      </c>
      <c r="T75" t="s">
        <v>148</v>
      </c>
      <c r="U75" s="24" t="s">
        <v>28</v>
      </c>
    </row>
    <row r="76" spans="12:22">
      <c r="L76" s="7" t="s">
        <v>125</v>
      </c>
      <c r="M76" s="24" t="s">
        <v>28</v>
      </c>
      <c r="N76" s="18" t="s">
        <v>49</v>
      </c>
      <c r="O76" s="20" t="str">
        <f t="shared" si="4"/>
        <v>CD34-&amp;plasma-|Dasa</v>
      </c>
      <c r="P76" s="20">
        <v>10</v>
      </c>
      <c r="Q76" s="7">
        <v>18408</v>
      </c>
      <c r="R76">
        <f t="shared" si="5"/>
        <v>58.938425155469908</v>
      </c>
      <c r="S76" t="s">
        <v>147</v>
      </c>
      <c r="T76" t="s">
        <v>148</v>
      </c>
      <c r="U76" t="s">
        <v>46</v>
      </c>
      <c r="V76">
        <f>AVERAGE(Q84:Q87)</f>
        <v>41959.5</v>
      </c>
    </row>
    <row r="77" spans="12:22">
      <c r="L77" s="7" t="s">
        <v>126</v>
      </c>
      <c r="M77" s="24" t="s">
        <v>28</v>
      </c>
      <c r="N77" s="18" t="s">
        <v>49</v>
      </c>
      <c r="O77" s="20" t="str">
        <f t="shared" si="4"/>
        <v>CD34-&amp;plasma-|Dasa</v>
      </c>
      <c r="P77" s="20">
        <v>100</v>
      </c>
      <c r="Q77" s="7">
        <v>20414</v>
      </c>
      <c r="R77">
        <f t="shared" si="5"/>
        <v>53.918342321600619</v>
      </c>
      <c r="S77" t="s">
        <v>147</v>
      </c>
      <c r="T77" t="s">
        <v>148</v>
      </c>
      <c r="U77" t="s">
        <v>47</v>
      </c>
      <c r="V77">
        <f>AVERAGE(Q88:Q90)</f>
        <v>2000</v>
      </c>
    </row>
    <row r="78" spans="12:22">
      <c r="L78" s="7" t="s">
        <v>127</v>
      </c>
      <c r="M78" s="24" t="s">
        <v>28</v>
      </c>
      <c r="N78" s="22" t="s">
        <v>49</v>
      </c>
      <c r="O78" s="20" t="str">
        <f t="shared" si="4"/>
        <v>CD34-&amp;plasma-|Dasa</v>
      </c>
      <c r="P78" s="20">
        <v>1000</v>
      </c>
      <c r="Q78" s="7">
        <v>19082</v>
      </c>
      <c r="R78">
        <f t="shared" si="5"/>
        <v>57.251717363830878</v>
      </c>
      <c r="S78" t="s">
        <v>147</v>
      </c>
      <c r="T78" t="s">
        <v>148</v>
      </c>
    </row>
    <row r="79" spans="12:22">
      <c r="L79" s="7" t="s">
        <v>128</v>
      </c>
      <c r="M79" s="24" t="s">
        <v>28</v>
      </c>
      <c r="N79" s="18" t="s">
        <v>50</v>
      </c>
      <c r="O79" s="20" t="str">
        <f t="shared" si="4"/>
        <v>CD34-&amp;plasma-|Pona</v>
      </c>
      <c r="P79" s="20">
        <v>0.1</v>
      </c>
      <c r="Q79" s="7">
        <v>20302</v>
      </c>
      <c r="R79">
        <f t="shared" si="5"/>
        <v>54.198626108935301</v>
      </c>
      <c r="S79" t="s">
        <v>147</v>
      </c>
      <c r="T79" t="s">
        <v>148</v>
      </c>
    </row>
    <row r="80" spans="12:22">
      <c r="L80" s="7" t="s">
        <v>129</v>
      </c>
      <c r="M80" s="24" t="s">
        <v>28</v>
      </c>
      <c r="N80" s="18" t="s">
        <v>50</v>
      </c>
      <c r="O80" s="20" t="str">
        <f t="shared" si="4"/>
        <v>CD34-&amp;plasma-|Pona</v>
      </c>
      <c r="P80" s="20">
        <v>1</v>
      </c>
      <c r="Q80" s="7">
        <v>28021</v>
      </c>
      <c r="R80">
        <f t="shared" si="5"/>
        <v>34.881567587182019</v>
      </c>
      <c r="S80" t="s">
        <v>147</v>
      </c>
      <c r="T80" t="s">
        <v>148</v>
      </c>
    </row>
    <row r="81" spans="12:20">
      <c r="L81" s="7" t="s">
        <v>130</v>
      </c>
      <c r="M81" s="24" t="s">
        <v>28</v>
      </c>
      <c r="N81" s="18" t="s">
        <v>50</v>
      </c>
      <c r="O81" s="20" t="str">
        <f t="shared" si="4"/>
        <v>CD34-&amp;plasma-|Pona</v>
      </c>
      <c r="P81" s="20">
        <v>10</v>
      </c>
      <c r="Q81" s="7">
        <v>30314</v>
      </c>
      <c r="R81">
        <f t="shared" si="5"/>
        <v>29.14325754826762</v>
      </c>
      <c r="S81" t="s">
        <v>147</v>
      </c>
      <c r="T81" t="s">
        <v>148</v>
      </c>
    </row>
    <row r="82" spans="12:20">
      <c r="L82" s="7" t="s">
        <v>131</v>
      </c>
      <c r="M82" s="24" t="s">
        <v>28</v>
      </c>
      <c r="N82" s="18" t="s">
        <v>50</v>
      </c>
      <c r="O82" s="20" t="str">
        <f t="shared" si="4"/>
        <v>CD34-&amp;plasma-|Pona</v>
      </c>
      <c r="P82" s="20">
        <v>100</v>
      </c>
      <c r="Q82" s="7">
        <v>21910</v>
      </c>
      <c r="R82">
        <f t="shared" si="5"/>
        <v>50.174551733630302</v>
      </c>
      <c r="S82" t="s">
        <v>147</v>
      </c>
      <c r="T82" t="s">
        <v>148</v>
      </c>
    </row>
    <row r="83" spans="12:20">
      <c r="L83" s="7" t="s">
        <v>132</v>
      </c>
      <c r="M83" s="24" t="s">
        <v>28</v>
      </c>
      <c r="N83" s="23" t="s">
        <v>50</v>
      </c>
      <c r="O83" s="20" t="str">
        <f t="shared" si="4"/>
        <v>CD34-&amp;plasma-|Pona</v>
      </c>
      <c r="P83" s="25">
        <v>1000</v>
      </c>
      <c r="Q83" s="10">
        <v>9708</v>
      </c>
      <c r="R83">
        <f t="shared" si="5"/>
        <v>80.710469350217096</v>
      </c>
      <c r="S83" t="s">
        <v>147</v>
      </c>
      <c r="T83" t="s">
        <v>148</v>
      </c>
    </row>
    <row r="84" spans="12:20">
      <c r="L84" s="28" t="s">
        <v>140</v>
      </c>
      <c r="M84" s="24" t="s">
        <v>28</v>
      </c>
      <c r="N84" s="19" t="s">
        <v>30</v>
      </c>
      <c r="O84" s="20" t="str">
        <f t="shared" si="4"/>
        <v>CD34-&amp;plasma-|DMSO</v>
      </c>
      <c r="P84" s="26"/>
      <c r="Q84" s="7">
        <v>38344</v>
      </c>
      <c r="R84">
        <f t="shared" si="5"/>
        <v>9.047911009897522</v>
      </c>
      <c r="S84" t="s">
        <v>147</v>
      </c>
      <c r="T84" t="s">
        <v>148</v>
      </c>
    </row>
    <row r="85" spans="12:20">
      <c r="L85" s="28" t="s">
        <v>141</v>
      </c>
      <c r="M85" s="24" t="s">
        <v>28</v>
      </c>
      <c r="N85" s="19" t="s">
        <v>30</v>
      </c>
      <c r="O85" s="20" t="str">
        <f t="shared" si="4"/>
        <v>CD34-&amp;plasma-|DMSO</v>
      </c>
      <c r="P85" s="26"/>
      <c r="Q85" s="7">
        <v>36719</v>
      </c>
      <c r="R85">
        <f t="shared" si="5"/>
        <v>13.114528460065817</v>
      </c>
      <c r="S85" t="s">
        <v>147</v>
      </c>
      <c r="T85" t="s">
        <v>148</v>
      </c>
    </row>
    <row r="86" spans="12:20">
      <c r="L86" s="28" t="s">
        <v>142</v>
      </c>
      <c r="M86" s="24" t="s">
        <v>28</v>
      </c>
      <c r="N86" s="19" t="s">
        <v>30</v>
      </c>
      <c r="O86" s="20" t="str">
        <f t="shared" si="4"/>
        <v>CD34-&amp;plasma-|DMSO</v>
      </c>
      <c r="P86" s="26"/>
      <c r="Q86" s="7">
        <v>47650</v>
      </c>
      <c r="R86">
        <f t="shared" si="5"/>
        <v>-14.240668677035497</v>
      </c>
      <c r="S86" t="s">
        <v>147</v>
      </c>
      <c r="T86" t="s">
        <v>148</v>
      </c>
    </row>
    <row r="87" spans="12:20">
      <c r="L87" s="28" t="s">
        <v>143</v>
      </c>
      <c r="M87" s="24" t="s">
        <v>28</v>
      </c>
      <c r="N87" s="19" t="s">
        <v>30</v>
      </c>
      <c r="O87" s="20" t="str">
        <f t="shared" si="4"/>
        <v>CD34-&amp;plasma-|DMSO</v>
      </c>
      <c r="P87" s="26"/>
      <c r="Q87" s="7">
        <v>45125</v>
      </c>
      <c r="R87">
        <f t="shared" si="5"/>
        <v>-7.9217707929278385</v>
      </c>
      <c r="S87" t="s">
        <v>147</v>
      </c>
      <c r="T87" t="s">
        <v>148</v>
      </c>
    </row>
    <row r="88" spans="12:20">
      <c r="L88" s="28" t="s">
        <v>144</v>
      </c>
      <c r="M88" s="24" t="s">
        <v>28</v>
      </c>
      <c r="N88" s="21" t="s">
        <v>35</v>
      </c>
      <c r="O88" s="20" t="str">
        <f t="shared" si="4"/>
        <v>CD34-&amp;plasma-|BzCl</v>
      </c>
      <c r="P88" s="27"/>
      <c r="Q88" s="7">
        <v>3249</v>
      </c>
      <c r="R88">
        <f t="shared" si="5"/>
        <v>96.874335264455254</v>
      </c>
      <c r="S88" t="s">
        <v>147</v>
      </c>
      <c r="T88" t="s">
        <v>148</v>
      </c>
    </row>
    <row r="89" spans="12:20">
      <c r="L89" s="28" t="s">
        <v>145</v>
      </c>
      <c r="M89" s="24" t="s">
        <v>28</v>
      </c>
      <c r="N89" s="21" t="s">
        <v>35</v>
      </c>
      <c r="O89" s="20" t="str">
        <f t="shared" si="4"/>
        <v>CD34-&amp;plasma-|BzCl</v>
      </c>
      <c r="P89" s="27"/>
      <c r="Q89" s="7">
        <v>1486</v>
      </c>
      <c r="R89">
        <f t="shared" si="5"/>
        <v>101.28630238116092</v>
      </c>
      <c r="S89" t="s">
        <v>147</v>
      </c>
      <c r="T89" t="s">
        <v>148</v>
      </c>
    </row>
    <row r="90" spans="12:20">
      <c r="L90" s="28" t="s">
        <v>146</v>
      </c>
      <c r="M90" s="24" t="s">
        <v>28</v>
      </c>
      <c r="N90" s="21" t="s">
        <v>35</v>
      </c>
      <c r="O90" s="20" t="str">
        <f t="shared" si="4"/>
        <v>CD34-&amp;plasma-|BzCl</v>
      </c>
      <c r="P90" s="27"/>
      <c r="Q90" s="7">
        <v>1265</v>
      </c>
      <c r="R90">
        <f t="shared" si="5"/>
        <v>101.83936235438382</v>
      </c>
      <c r="S90" t="s">
        <v>147</v>
      </c>
      <c r="T90" t="s">
        <v>148</v>
      </c>
    </row>
  </sheetData>
  <mergeCells count="4">
    <mergeCell ref="C22:D22"/>
    <mergeCell ref="E22:F22"/>
    <mergeCell ref="G22:H22"/>
    <mergeCell ref="I22:J2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Percent_Inhibition</vt:lpstr>
      <vt:lpstr>End point</vt:lpstr>
      <vt:lpstr>Sheet1</vt:lpstr>
    </vt:vector>
  </TitlesOfParts>
  <Company>University of Helsinki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Pherastar_Guest</dc:creator>
  <cp:lastModifiedBy>John Patrick</cp:lastModifiedBy>
  <dcterms:created xsi:type="dcterms:W3CDTF">2014-05-26T10:56:34Z</dcterms:created>
  <dcterms:modified xsi:type="dcterms:W3CDTF">2014-07-30T11:53:27Z</dcterms:modified>
</cp:coreProperties>
</file>