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emmagriffith/Documents/CMSC702/tables/"/>
    </mc:Choice>
  </mc:AlternateContent>
  <xr:revisionPtr revIDLastSave="0" documentId="13_ncr:9_{271D5E4A-0C30-2F41-9A97-A580870C7768}" xr6:coauthVersionLast="47" xr6:coauthVersionMax="47" xr10:uidLastSave="{00000000-0000-0000-0000-000000000000}"/>
  <bookViews>
    <workbookView xWindow="1000" yWindow="760" windowWidth="27000" windowHeight="16440" activeTab="2" xr2:uid="{EC1C9A34-F8BA-DD45-BC61-219FF1A42A56}"/>
  </bookViews>
  <sheets>
    <sheet name="color by std" sheetId="1" r:id="rId1"/>
    <sheet name="color by comp to avg" sheetId="4" r:id="rId2"/>
    <sheet name="zscore" sheetId="5" r:id="rId3"/>
    <sheet name="Sheet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5" l="1"/>
  <c r="I27" i="5"/>
  <c r="J27" i="5"/>
  <c r="K27" i="5"/>
  <c r="L27" i="5"/>
  <c r="M27" i="5"/>
  <c r="N27" i="5"/>
  <c r="O27" i="5"/>
  <c r="H28" i="5"/>
  <c r="I28" i="5"/>
  <c r="J28" i="5"/>
  <c r="K28" i="5"/>
  <c r="L28" i="5"/>
  <c r="M28" i="5"/>
  <c r="N28" i="5"/>
  <c r="O28" i="5"/>
  <c r="H29" i="5"/>
  <c r="I29" i="5"/>
  <c r="J29" i="5"/>
  <c r="K29" i="5"/>
  <c r="L29" i="5"/>
  <c r="M29" i="5"/>
  <c r="N29" i="5"/>
  <c r="O29" i="5"/>
  <c r="H30" i="5"/>
  <c r="I30" i="5"/>
  <c r="J30" i="5"/>
  <c r="K30" i="5"/>
  <c r="L30" i="5"/>
  <c r="M30" i="5"/>
  <c r="N30" i="5"/>
  <c r="O30" i="5"/>
  <c r="H31" i="5"/>
  <c r="I31" i="5"/>
  <c r="J31" i="5"/>
  <c r="K31" i="5"/>
  <c r="L31" i="5"/>
  <c r="M31" i="5"/>
  <c r="N31" i="5"/>
  <c r="O31" i="5"/>
  <c r="H34" i="5"/>
  <c r="I34" i="5"/>
  <c r="J34" i="5"/>
  <c r="M34" i="5"/>
  <c r="O34" i="5"/>
  <c r="H35" i="5"/>
  <c r="I35" i="5"/>
  <c r="J35" i="5"/>
  <c r="M35" i="5"/>
  <c r="O35" i="5"/>
  <c r="H36" i="5"/>
  <c r="I36" i="5"/>
  <c r="J36" i="5"/>
  <c r="M36" i="5"/>
  <c r="O36" i="5"/>
  <c r="H37" i="5"/>
  <c r="I37" i="5"/>
  <c r="J37" i="5"/>
  <c r="M37" i="5"/>
  <c r="O37" i="5"/>
  <c r="H38" i="5"/>
  <c r="I38" i="5"/>
  <c r="J38" i="5"/>
  <c r="K38" i="5"/>
  <c r="L38" i="5"/>
  <c r="M38" i="5"/>
  <c r="N38" i="5"/>
  <c r="O38" i="5"/>
  <c r="H39" i="5"/>
  <c r="I39" i="5"/>
  <c r="J39" i="5"/>
  <c r="K39" i="5"/>
  <c r="L39" i="5"/>
  <c r="M39" i="5"/>
  <c r="N39" i="5"/>
  <c r="O39" i="5"/>
  <c r="H40" i="5"/>
  <c r="I40" i="5"/>
  <c r="J40" i="5"/>
  <c r="K40" i="5"/>
  <c r="L40" i="5"/>
  <c r="M40" i="5"/>
  <c r="N40" i="5"/>
  <c r="O40" i="5"/>
  <c r="H41" i="5"/>
  <c r="I41" i="5"/>
  <c r="J41" i="5"/>
  <c r="K41" i="5"/>
  <c r="L41" i="5"/>
  <c r="M41" i="5"/>
  <c r="N41" i="5"/>
  <c r="O41" i="5"/>
  <c r="H42" i="5"/>
  <c r="I42" i="5"/>
  <c r="J42" i="5"/>
  <c r="K42" i="5"/>
  <c r="L42" i="5"/>
  <c r="M42" i="5"/>
  <c r="N42" i="5"/>
  <c r="O42" i="5"/>
  <c r="H43" i="5"/>
  <c r="I43" i="5"/>
  <c r="J43" i="5"/>
  <c r="K43" i="5"/>
  <c r="L43" i="5"/>
  <c r="M43" i="5"/>
  <c r="N43" i="5"/>
  <c r="O43" i="5"/>
  <c r="H44" i="5"/>
  <c r="I44" i="5"/>
  <c r="J44" i="5"/>
  <c r="K44" i="5"/>
  <c r="L44" i="5"/>
  <c r="M44" i="5"/>
  <c r="N44" i="5"/>
  <c r="O44" i="5"/>
  <c r="H45" i="5"/>
  <c r="I45" i="5"/>
  <c r="L45" i="5"/>
  <c r="M45" i="5"/>
  <c r="N45" i="5"/>
  <c r="O45" i="5"/>
  <c r="H46" i="5"/>
  <c r="I46" i="5"/>
  <c r="L46" i="5"/>
  <c r="M46" i="5"/>
  <c r="N46" i="5"/>
  <c r="O46" i="5"/>
  <c r="H47" i="5"/>
  <c r="I47" i="5"/>
  <c r="L47" i="5"/>
  <c r="M47" i="5"/>
  <c r="N47" i="5"/>
  <c r="O47" i="5"/>
  <c r="H48" i="5"/>
  <c r="I48" i="5"/>
  <c r="L48" i="5"/>
  <c r="M48" i="5"/>
  <c r="N48" i="5"/>
  <c r="O48" i="5"/>
  <c r="H49" i="5"/>
  <c r="I49" i="5"/>
  <c r="J49" i="5"/>
  <c r="K49" i="5"/>
  <c r="L49" i="5"/>
  <c r="M49" i="5"/>
  <c r="N49" i="5"/>
  <c r="O49" i="5"/>
  <c r="H50" i="5"/>
  <c r="I50" i="5"/>
  <c r="J50" i="5"/>
  <c r="K50" i="5"/>
  <c r="L50" i="5"/>
  <c r="M50" i="5"/>
  <c r="N50" i="5"/>
  <c r="O50" i="5"/>
  <c r="H51" i="5"/>
  <c r="I51" i="5"/>
  <c r="J51" i="5"/>
  <c r="K51" i="5"/>
  <c r="L51" i="5"/>
  <c r="M51" i="5"/>
  <c r="N51" i="5"/>
  <c r="O51" i="5"/>
  <c r="H52" i="5"/>
  <c r="I52" i="5"/>
  <c r="J52" i="5"/>
  <c r="K52" i="5"/>
  <c r="L52" i="5"/>
  <c r="M52" i="5"/>
  <c r="N52" i="5"/>
  <c r="O52" i="5"/>
  <c r="H53" i="5"/>
  <c r="I53" i="5"/>
  <c r="J53" i="5"/>
  <c r="K53" i="5"/>
  <c r="L53" i="5"/>
  <c r="M53" i="5"/>
  <c r="N53" i="5"/>
  <c r="O53" i="5"/>
  <c r="H54" i="5"/>
  <c r="I54" i="5"/>
  <c r="J54" i="5"/>
  <c r="K54" i="5"/>
  <c r="L54" i="5"/>
  <c r="M54" i="5"/>
  <c r="N54" i="5"/>
  <c r="O54" i="5"/>
  <c r="H55" i="5"/>
  <c r="I55" i="5"/>
  <c r="J55" i="5"/>
  <c r="K55" i="5"/>
  <c r="L55" i="5"/>
  <c r="M55" i="5"/>
  <c r="N55" i="5"/>
  <c r="O55" i="5"/>
  <c r="H56" i="5"/>
  <c r="I56" i="5"/>
  <c r="J56" i="5"/>
  <c r="K56" i="5"/>
  <c r="L56" i="5"/>
  <c r="M56" i="5"/>
  <c r="N56" i="5"/>
  <c r="O56" i="5"/>
  <c r="H57" i="5"/>
  <c r="I57" i="5"/>
  <c r="J57" i="5"/>
  <c r="K57" i="5"/>
  <c r="L57" i="5"/>
  <c r="M57" i="5"/>
  <c r="N57" i="5"/>
  <c r="O57" i="5"/>
  <c r="H58" i="5"/>
  <c r="I58" i="5"/>
  <c r="J58" i="5"/>
  <c r="K58" i="5"/>
  <c r="L58" i="5"/>
  <c r="M58" i="5"/>
  <c r="N58" i="5"/>
  <c r="O58" i="5"/>
  <c r="H59" i="5"/>
  <c r="I59" i="5"/>
  <c r="J59" i="5"/>
  <c r="K59" i="5"/>
  <c r="L59" i="5"/>
  <c r="M59" i="5"/>
  <c r="N59" i="5"/>
  <c r="O59" i="5"/>
  <c r="H60" i="5"/>
  <c r="I60" i="5"/>
  <c r="J60" i="5"/>
  <c r="K60" i="5"/>
  <c r="L60" i="5"/>
  <c r="M60" i="5"/>
  <c r="N60" i="5"/>
  <c r="O60" i="5"/>
  <c r="H61" i="5"/>
  <c r="I61" i="5"/>
  <c r="J61" i="5"/>
  <c r="K61" i="5"/>
  <c r="L61" i="5"/>
  <c r="M61" i="5"/>
  <c r="N61" i="5"/>
  <c r="O61" i="5"/>
  <c r="H62" i="5"/>
  <c r="I62" i="5"/>
  <c r="J62" i="5"/>
  <c r="K62" i="5"/>
  <c r="L62" i="5"/>
  <c r="M62" i="5"/>
  <c r="N62" i="5"/>
  <c r="O62" i="5"/>
  <c r="H63" i="5"/>
  <c r="I63" i="5"/>
  <c r="J63" i="5"/>
  <c r="K63" i="5"/>
  <c r="L63" i="5"/>
  <c r="M63" i="5"/>
  <c r="N63" i="5"/>
  <c r="O63" i="5"/>
  <c r="H64" i="5"/>
  <c r="I64" i="5"/>
  <c r="J64" i="5"/>
  <c r="K64" i="5"/>
  <c r="L64" i="5"/>
  <c r="M64" i="5"/>
  <c r="N64" i="5"/>
  <c r="O64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1" i="5"/>
  <c r="G30" i="5"/>
  <c r="G29" i="5"/>
  <c r="G28" i="5"/>
  <c r="G27" i="5"/>
  <c r="D27" i="5"/>
  <c r="E27" i="5"/>
  <c r="F27" i="5"/>
  <c r="D28" i="5"/>
  <c r="E28" i="5"/>
  <c r="F28" i="5"/>
  <c r="D29" i="5"/>
  <c r="E29" i="5"/>
  <c r="F29" i="5"/>
  <c r="D30" i="5"/>
  <c r="E30" i="5"/>
  <c r="F30" i="5"/>
  <c r="D31" i="5"/>
  <c r="E31" i="5"/>
  <c r="F31" i="5"/>
  <c r="D34" i="5"/>
  <c r="E34" i="5"/>
  <c r="F34" i="5"/>
  <c r="D35" i="5"/>
  <c r="E35" i="5"/>
  <c r="F35" i="5"/>
  <c r="D36" i="5"/>
  <c r="E36" i="5"/>
  <c r="F36" i="5"/>
  <c r="D37" i="5"/>
  <c r="E37" i="5"/>
  <c r="F37" i="5"/>
  <c r="D38" i="5"/>
  <c r="E38" i="5"/>
  <c r="F38" i="5"/>
  <c r="D39" i="5"/>
  <c r="E39" i="5"/>
  <c r="F39" i="5"/>
  <c r="D40" i="5"/>
  <c r="E40" i="5"/>
  <c r="F40" i="5"/>
  <c r="D41" i="5"/>
  <c r="E41" i="5"/>
  <c r="F41" i="5"/>
  <c r="D42" i="5"/>
  <c r="E42" i="5"/>
  <c r="F42" i="5"/>
  <c r="D43" i="5"/>
  <c r="E43" i="5"/>
  <c r="F43" i="5"/>
  <c r="D44" i="5"/>
  <c r="E44" i="5"/>
  <c r="F44" i="5"/>
  <c r="D45" i="5"/>
  <c r="E45" i="5"/>
  <c r="F45" i="5"/>
  <c r="D46" i="5"/>
  <c r="E46" i="5"/>
  <c r="F46" i="5"/>
  <c r="D47" i="5"/>
  <c r="E47" i="5"/>
  <c r="F47" i="5"/>
  <c r="D48" i="5"/>
  <c r="E48" i="5"/>
  <c r="F48" i="5"/>
  <c r="D49" i="5"/>
  <c r="E49" i="5"/>
  <c r="F49" i="5"/>
  <c r="D50" i="5"/>
  <c r="E50" i="5"/>
  <c r="F50" i="5"/>
  <c r="D51" i="5"/>
  <c r="E51" i="5"/>
  <c r="F51" i="5"/>
  <c r="D52" i="5"/>
  <c r="E52" i="5"/>
  <c r="F52" i="5"/>
  <c r="D53" i="5"/>
  <c r="E53" i="5"/>
  <c r="F53" i="5"/>
  <c r="D54" i="5"/>
  <c r="E54" i="5"/>
  <c r="F54" i="5"/>
  <c r="D55" i="5"/>
  <c r="E55" i="5"/>
  <c r="F55" i="5"/>
  <c r="D56" i="5"/>
  <c r="E56" i="5"/>
  <c r="F56" i="5"/>
  <c r="D57" i="5"/>
  <c r="E57" i="5"/>
  <c r="F57" i="5"/>
  <c r="D58" i="5"/>
  <c r="E58" i="5"/>
  <c r="F58" i="5"/>
  <c r="D59" i="5"/>
  <c r="E59" i="5"/>
  <c r="F59" i="5"/>
  <c r="D60" i="5"/>
  <c r="E60" i="5"/>
  <c r="F60" i="5"/>
  <c r="D61" i="5"/>
  <c r="E61" i="5"/>
  <c r="F61" i="5"/>
  <c r="D62" i="5"/>
  <c r="E62" i="5"/>
  <c r="F62" i="5"/>
  <c r="D63" i="5"/>
  <c r="E63" i="5"/>
  <c r="F63" i="5"/>
  <c r="D64" i="5"/>
  <c r="E64" i="5"/>
  <c r="F64" i="5"/>
  <c r="H26" i="5"/>
  <c r="I26" i="5"/>
  <c r="J26" i="5"/>
  <c r="K26" i="5"/>
  <c r="L26" i="5"/>
  <c r="M26" i="5"/>
  <c r="N26" i="5"/>
  <c r="O26" i="5"/>
  <c r="H25" i="5"/>
  <c r="I25" i="5"/>
  <c r="J25" i="5"/>
  <c r="K25" i="5"/>
  <c r="L25" i="5"/>
  <c r="M25" i="5"/>
  <c r="N25" i="5"/>
  <c r="O25" i="5"/>
  <c r="G26" i="5"/>
  <c r="G25" i="5"/>
  <c r="D26" i="5"/>
  <c r="E26" i="5"/>
  <c r="F26" i="5"/>
  <c r="D25" i="5"/>
  <c r="E25" i="5"/>
  <c r="F25" i="5"/>
  <c r="C64" i="5"/>
  <c r="C63" i="5"/>
  <c r="C62" i="5"/>
  <c r="C61" i="5"/>
  <c r="C60" i="5"/>
  <c r="C59" i="5"/>
  <c r="C58" i="5"/>
  <c r="C57" i="5"/>
  <c r="C56" i="5"/>
  <c r="C55" i="5"/>
  <c r="C54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1" i="5"/>
  <c r="C30" i="5"/>
  <c r="H24" i="5"/>
  <c r="I24" i="5"/>
  <c r="J24" i="5"/>
  <c r="K24" i="5"/>
  <c r="L24" i="5"/>
  <c r="M24" i="5"/>
  <c r="N24" i="5"/>
  <c r="O24" i="5"/>
  <c r="H23" i="5"/>
  <c r="I23" i="5"/>
  <c r="J23" i="5"/>
  <c r="K23" i="5"/>
  <c r="L23" i="5"/>
  <c r="M23" i="5"/>
  <c r="N23" i="5"/>
  <c r="O23" i="5"/>
  <c r="H22" i="5"/>
  <c r="I22" i="5"/>
  <c r="J22" i="5"/>
  <c r="K22" i="5"/>
  <c r="L22" i="5"/>
  <c r="M22" i="5"/>
  <c r="N22" i="5"/>
  <c r="O22" i="5"/>
  <c r="H21" i="5"/>
  <c r="I21" i="5"/>
  <c r="J21" i="5"/>
  <c r="K21" i="5"/>
  <c r="L21" i="5"/>
  <c r="M21" i="5"/>
  <c r="N21" i="5"/>
  <c r="O21" i="5"/>
  <c r="G24" i="5"/>
  <c r="G23" i="5"/>
  <c r="G22" i="5"/>
  <c r="G21" i="5"/>
  <c r="C28" i="5"/>
  <c r="C27" i="5"/>
  <c r="C26" i="5"/>
  <c r="D24" i="5"/>
  <c r="E24" i="5"/>
  <c r="F24" i="5"/>
  <c r="D23" i="5"/>
  <c r="E23" i="5"/>
  <c r="F23" i="5"/>
  <c r="D22" i="5"/>
  <c r="E22" i="5"/>
  <c r="F22" i="5"/>
  <c r="D21" i="5"/>
  <c r="E21" i="5"/>
  <c r="F21" i="5"/>
  <c r="C24" i="5"/>
  <c r="C23" i="5"/>
  <c r="C22" i="5"/>
  <c r="C21" i="5"/>
  <c r="C20" i="5"/>
  <c r="C19" i="5"/>
  <c r="C18" i="5"/>
  <c r="C25" i="5"/>
  <c r="C29" i="5"/>
  <c r="C34" i="5"/>
  <c r="C53" i="5"/>
  <c r="H17" i="5"/>
  <c r="I17" i="5"/>
  <c r="J17" i="5"/>
  <c r="L17" i="5"/>
  <c r="M17" i="5"/>
  <c r="N17" i="5"/>
  <c r="O17" i="5"/>
  <c r="G17" i="5"/>
  <c r="D17" i="5"/>
  <c r="E17" i="5"/>
  <c r="F17" i="5"/>
  <c r="H16" i="5"/>
  <c r="I16" i="5"/>
  <c r="J16" i="5"/>
  <c r="K16" i="5"/>
  <c r="L16" i="5"/>
  <c r="M16" i="5"/>
  <c r="N16" i="5"/>
  <c r="O16" i="5"/>
  <c r="H15" i="5"/>
  <c r="I15" i="5"/>
  <c r="J15" i="5"/>
  <c r="K15" i="5"/>
  <c r="L15" i="5"/>
  <c r="M15" i="5"/>
  <c r="N15" i="5"/>
  <c r="O15" i="5"/>
  <c r="G16" i="5"/>
  <c r="G15" i="5"/>
  <c r="D16" i="5"/>
  <c r="E16" i="5"/>
  <c r="F16" i="5"/>
  <c r="D15" i="5"/>
  <c r="E15" i="5"/>
  <c r="F15" i="5"/>
  <c r="C16" i="5"/>
  <c r="C17" i="5"/>
  <c r="C15" i="5"/>
  <c r="H14" i="5"/>
  <c r="I14" i="5"/>
  <c r="J14" i="5"/>
  <c r="K14" i="5"/>
  <c r="L14" i="5"/>
  <c r="M14" i="5"/>
  <c r="N14" i="5"/>
  <c r="O14" i="5"/>
  <c r="H13" i="5"/>
  <c r="I13" i="5"/>
  <c r="J13" i="5"/>
  <c r="K13" i="5"/>
  <c r="L13" i="5"/>
  <c r="M13" i="5"/>
  <c r="N13" i="5"/>
  <c r="O13" i="5"/>
  <c r="H12" i="5"/>
  <c r="I12" i="5"/>
  <c r="J12" i="5"/>
  <c r="K12" i="5"/>
  <c r="L12" i="5"/>
  <c r="M12" i="5"/>
  <c r="N12" i="5"/>
  <c r="O12" i="5"/>
  <c r="H11" i="5"/>
  <c r="I11" i="5"/>
  <c r="J11" i="5"/>
  <c r="K11" i="5"/>
  <c r="L11" i="5"/>
  <c r="M11" i="5"/>
  <c r="N11" i="5"/>
  <c r="O11" i="5"/>
  <c r="G12" i="5"/>
  <c r="G14" i="5"/>
  <c r="G13" i="5"/>
  <c r="G11" i="5"/>
  <c r="D14" i="5"/>
  <c r="E14" i="5"/>
  <c r="F14" i="5"/>
  <c r="D13" i="5"/>
  <c r="E13" i="5"/>
  <c r="F13" i="5"/>
  <c r="D12" i="5"/>
  <c r="E12" i="5"/>
  <c r="F12" i="5"/>
  <c r="D11" i="5"/>
  <c r="E11" i="5"/>
  <c r="F11" i="5"/>
  <c r="C14" i="5"/>
  <c r="C13" i="5"/>
  <c r="C12" i="5"/>
  <c r="C11" i="5"/>
  <c r="C2" i="5"/>
  <c r="R9" i="5"/>
  <c r="R10" i="5"/>
  <c r="R32" i="5"/>
  <c r="R33" i="5"/>
  <c r="H2" i="5"/>
  <c r="I2" i="5"/>
  <c r="J2" i="5"/>
  <c r="K2" i="5"/>
  <c r="L2" i="5"/>
  <c r="M2" i="5"/>
  <c r="N2" i="5"/>
  <c r="O2" i="5"/>
  <c r="H3" i="5"/>
  <c r="I3" i="5"/>
  <c r="J3" i="5"/>
  <c r="K3" i="5"/>
  <c r="L3" i="5"/>
  <c r="M3" i="5"/>
  <c r="N3" i="5"/>
  <c r="O3" i="5"/>
  <c r="H4" i="5"/>
  <c r="I4" i="5"/>
  <c r="J4" i="5"/>
  <c r="K4" i="5"/>
  <c r="L4" i="5"/>
  <c r="M4" i="5"/>
  <c r="N4" i="5"/>
  <c r="O4" i="5"/>
  <c r="H5" i="5"/>
  <c r="I5" i="5"/>
  <c r="J5" i="5"/>
  <c r="K5" i="5"/>
  <c r="L5" i="5"/>
  <c r="M5" i="5"/>
  <c r="N5" i="5"/>
  <c r="O5" i="5"/>
  <c r="H6" i="5"/>
  <c r="I6" i="5"/>
  <c r="J6" i="5"/>
  <c r="K6" i="5"/>
  <c r="L6" i="5"/>
  <c r="M6" i="5"/>
  <c r="N6" i="5"/>
  <c r="O6" i="5"/>
  <c r="H7" i="5"/>
  <c r="I7" i="5"/>
  <c r="J7" i="5"/>
  <c r="K7" i="5"/>
  <c r="L7" i="5"/>
  <c r="M7" i="5"/>
  <c r="N7" i="5"/>
  <c r="O7" i="5"/>
  <c r="H8" i="5"/>
  <c r="I8" i="5"/>
  <c r="J8" i="5"/>
  <c r="K8" i="5"/>
  <c r="L8" i="5"/>
  <c r="M8" i="5"/>
  <c r="N8" i="5"/>
  <c r="O8" i="5"/>
  <c r="G8" i="5"/>
  <c r="G7" i="5"/>
  <c r="G6" i="5"/>
  <c r="G5" i="5"/>
  <c r="G4" i="5"/>
  <c r="G3" i="5"/>
  <c r="G2" i="5"/>
  <c r="F2" i="5"/>
  <c r="D8" i="5"/>
  <c r="E8" i="5"/>
  <c r="F8" i="5"/>
  <c r="D7" i="5"/>
  <c r="E7" i="5"/>
  <c r="F7" i="5"/>
  <c r="D6" i="5"/>
  <c r="E6" i="5"/>
  <c r="F6" i="5"/>
  <c r="D5" i="5"/>
  <c r="E5" i="5"/>
  <c r="F5" i="5"/>
  <c r="D4" i="5"/>
  <c r="E4" i="5"/>
  <c r="F4" i="5"/>
  <c r="D3" i="5"/>
  <c r="E3" i="5"/>
  <c r="F3" i="5"/>
  <c r="D2" i="5"/>
  <c r="E2" i="5"/>
  <c r="C8" i="5"/>
  <c r="C7" i="5"/>
  <c r="C6" i="5"/>
  <c r="C5" i="5"/>
  <c r="C4" i="5"/>
  <c r="C3" i="5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Q30" i="3"/>
  <c r="R30" i="3"/>
  <c r="S30" i="3"/>
  <c r="T30" i="3"/>
  <c r="U30" i="3"/>
  <c r="V30" i="3"/>
  <c r="W30" i="3"/>
  <c r="X30" i="3"/>
  <c r="Y30" i="3"/>
  <c r="Z30" i="3"/>
  <c r="AA30" i="3"/>
  <c r="AB30" i="3"/>
  <c r="P30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Q10" i="3"/>
  <c r="R10" i="3"/>
  <c r="S10" i="3"/>
  <c r="T10" i="3"/>
  <c r="U10" i="3"/>
  <c r="V10" i="3"/>
  <c r="W10" i="3"/>
  <c r="X10" i="3"/>
  <c r="Y10" i="3"/>
  <c r="Z10" i="3"/>
  <c r="AA10" i="3"/>
  <c r="AB10" i="3"/>
  <c r="P10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Q12" i="3"/>
  <c r="R12" i="3"/>
  <c r="S12" i="3"/>
  <c r="T12" i="3"/>
  <c r="U12" i="3"/>
  <c r="V12" i="3"/>
  <c r="W12" i="3"/>
  <c r="X12" i="3"/>
  <c r="Y12" i="3"/>
  <c r="Z12" i="3"/>
  <c r="AA12" i="3"/>
  <c r="AB12" i="3"/>
  <c r="P12" i="3"/>
  <c r="Q3" i="3"/>
  <c r="R3" i="3"/>
  <c r="S3" i="3"/>
  <c r="T3" i="3"/>
  <c r="U3" i="3"/>
  <c r="V3" i="3"/>
  <c r="W3" i="3"/>
  <c r="X3" i="3"/>
  <c r="Y3" i="3"/>
  <c r="Z3" i="3"/>
  <c r="AA3" i="3"/>
  <c r="AB3" i="3"/>
  <c r="P3" i="3"/>
  <c r="Q33" i="5"/>
  <c r="P33" i="5"/>
  <c r="Q32" i="5"/>
  <c r="P32" i="5"/>
  <c r="O20" i="5"/>
  <c r="N20" i="5"/>
  <c r="M20" i="5"/>
  <c r="L20" i="5"/>
  <c r="J20" i="5"/>
  <c r="I20" i="5"/>
  <c r="H20" i="5"/>
  <c r="G20" i="5"/>
  <c r="F20" i="5"/>
  <c r="E20" i="5"/>
  <c r="D20" i="5"/>
  <c r="O19" i="5"/>
  <c r="N19" i="5"/>
  <c r="M19" i="5"/>
  <c r="L19" i="5"/>
  <c r="J19" i="5"/>
  <c r="I19" i="5"/>
  <c r="H19" i="5"/>
  <c r="G19" i="5"/>
  <c r="F19" i="5"/>
  <c r="E19" i="5"/>
  <c r="D19" i="5"/>
  <c r="O18" i="5"/>
  <c r="N18" i="5"/>
  <c r="M18" i="5"/>
  <c r="L18" i="5"/>
  <c r="J18" i="5"/>
  <c r="I18" i="5"/>
  <c r="H18" i="5"/>
  <c r="G18" i="5"/>
  <c r="F18" i="5"/>
  <c r="E18" i="5"/>
  <c r="D18" i="5"/>
  <c r="Q10" i="5"/>
  <c r="P10" i="5"/>
  <c r="R3" i="4"/>
  <c r="R4" i="4"/>
  <c r="R5" i="4"/>
  <c r="R6" i="4"/>
  <c r="R7" i="4"/>
  <c r="R8" i="4"/>
  <c r="R9" i="4"/>
  <c r="R10" i="4"/>
  <c r="R2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Q2" i="4"/>
  <c r="P2" i="4"/>
  <c r="D64" i="4"/>
  <c r="E64" i="4"/>
  <c r="F64" i="4"/>
  <c r="G64" i="4"/>
  <c r="H64" i="4"/>
  <c r="I64" i="4"/>
  <c r="J64" i="4"/>
  <c r="K64" i="4"/>
  <c r="L64" i="4"/>
  <c r="M64" i="4"/>
  <c r="N64" i="4"/>
  <c r="O64" i="4"/>
  <c r="D63" i="4"/>
  <c r="E63" i="4"/>
  <c r="F63" i="4"/>
  <c r="G63" i="4"/>
  <c r="H63" i="4"/>
  <c r="I63" i="4"/>
  <c r="J63" i="4"/>
  <c r="K63" i="4"/>
  <c r="L63" i="4"/>
  <c r="M63" i="4"/>
  <c r="N63" i="4"/>
  <c r="O63" i="4"/>
  <c r="D62" i="4"/>
  <c r="E62" i="4"/>
  <c r="F62" i="4"/>
  <c r="G62" i="4"/>
  <c r="H62" i="4"/>
  <c r="I62" i="4"/>
  <c r="J62" i="4"/>
  <c r="K62" i="4"/>
  <c r="L62" i="4"/>
  <c r="M62" i="4"/>
  <c r="N62" i="4"/>
  <c r="O62" i="4"/>
  <c r="D61" i="4"/>
  <c r="E61" i="4"/>
  <c r="F61" i="4"/>
  <c r="G61" i="4"/>
  <c r="H61" i="4"/>
  <c r="I61" i="4"/>
  <c r="J61" i="4"/>
  <c r="K61" i="4"/>
  <c r="L61" i="4"/>
  <c r="M61" i="4"/>
  <c r="N61" i="4"/>
  <c r="O61" i="4"/>
  <c r="C64" i="4"/>
  <c r="C63" i="4"/>
  <c r="C62" i="4"/>
  <c r="C61" i="4"/>
  <c r="D60" i="4"/>
  <c r="E60" i="4"/>
  <c r="F60" i="4"/>
  <c r="G60" i="4"/>
  <c r="H60" i="4"/>
  <c r="I60" i="4"/>
  <c r="J60" i="4"/>
  <c r="K60" i="4"/>
  <c r="L60" i="4"/>
  <c r="M60" i="4"/>
  <c r="N60" i="4"/>
  <c r="O60" i="4"/>
  <c r="D59" i="4"/>
  <c r="E59" i="4"/>
  <c r="F59" i="4"/>
  <c r="G59" i="4"/>
  <c r="H59" i="4"/>
  <c r="I59" i="4"/>
  <c r="J59" i="4"/>
  <c r="K59" i="4"/>
  <c r="L59" i="4"/>
  <c r="M59" i="4"/>
  <c r="N59" i="4"/>
  <c r="O59" i="4"/>
  <c r="D58" i="4"/>
  <c r="E58" i="4"/>
  <c r="F58" i="4"/>
  <c r="G58" i="4"/>
  <c r="H58" i="4"/>
  <c r="I58" i="4"/>
  <c r="J58" i="4"/>
  <c r="K58" i="4"/>
  <c r="L58" i="4"/>
  <c r="M58" i="4"/>
  <c r="N58" i="4"/>
  <c r="O58" i="4"/>
  <c r="D57" i="4"/>
  <c r="E57" i="4"/>
  <c r="F57" i="4"/>
  <c r="G57" i="4"/>
  <c r="H57" i="4"/>
  <c r="I57" i="4"/>
  <c r="J57" i="4"/>
  <c r="K57" i="4"/>
  <c r="L57" i="4"/>
  <c r="M57" i="4"/>
  <c r="N57" i="4"/>
  <c r="O57" i="4"/>
  <c r="C60" i="4"/>
  <c r="C59" i="4"/>
  <c r="C58" i="4"/>
  <c r="C57" i="4"/>
  <c r="D56" i="4"/>
  <c r="E56" i="4"/>
  <c r="F56" i="4"/>
  <c r="G56" i="4"/>
  <c r="H56" i="4"/>
  <c r="I56" i="4"/>
  <c r="J56" i="4"/>
  <c r="K56" i="4"/>
  <c r="L56" i="4"/>
  <c r="M56" i="4"/>
  <c r="N56" i="4"/>
  <c r="O56" i="4"/>
  <c r="D55" i="4"/>
  <c r="E55" i="4"/>
  <c r="F55" i="4"/>
  <c r="G55" i="4"/>
  <c r="H55" i="4"/>
  <c r="I55" i="4"/>
  <c r="J55" i="4"/>
  <c r="K55" i="4"/>
  <c r="L55" i="4"/>
  <c r="M55" i="4"/>
  <c r="N55" i="4"/>
  <c r="O55" i="4"/>
  <c r="D54" i="4"/>
  <c r="E54" i="4"/>
  <c r="F54" i="4"/>
  <c r="G54" i="4"/>
  <c r="H54" i="4"/>
  <c r="I54" i="4"/>
  <c r="J54" i="4"/>
  <c r="K54" i="4"/>
  <c r="L54" i="4"/>
  <c r="M54" i="4"/>
  <c r="N54" i="4"/>
  <c r="O54" i="4"/>
  <c r="D53" i="4"/>
  <c r="E53" i="4"/>
  <c r="F53" i="4"/>
  <c r="G53" i="4"/>
  <c r="H53" i="4"/>
  <c r="I53" i="4"/>
  <c r="J53" i="4"/>
  <c r="K53" i="4"/>
  <c r="L53" i="4"/>
  <c r="M53" i="4"/>
  <c r="N53" i="4"/>
  <c r="O53" i="4"/>
  <c r="C56" i="4"/>
  <c r="C55" i="4"/>
  <c r="C54" i="4"/>
  <c r="C53" i="4"/>
  <c r="D52" i="4"/>
  <c r="E52" i="4"/>
  <c r="F52" i="4"/>
  <c r="G52" i="4"/>
  <c r="H52" i="4"/>
  <c r="I52" i="4"/>
  <c r="J52" i="4"/>
  <c r="K52" i="4"/>
  <c r="L52" i="4"/>
  <c r="M52" i="4"/>
  <c r="N52" i="4"/>
  <c r="O52" i="4"/>
  <c r="D51" i="4"/>
  <c r="E51" i="4"/>
  <c r="F51" i="4"/>
  <c r="G51" i="4"/>
  <c r="H51" i="4"/>
  <c r="I51" i="4"/>
  <c r="J51" i="4"/>
  <c r="K51" i="4"/>
  <c r="L51" i="4"/>
  <c r="M51" i="4"/>
  <c r="N51" i="4"/>
  <c r="O51" i="4"/>
  <c r="D50" i="4"/>
  <c r="E50" i="4"/>
  <c r="F50" i="4"/>
  <c r="G50" i="4"/>
  <c r="H50" i="4"/>
  <c r="I50" i="4"/>
  <c r="J50" i="4"/>
  <c r="K50" i="4"/>
  <c r="L50" i="4"/>
  <c r="M50" i="4"/>
  <c r="N50" i="4"/>
  <c r="O50" i="4"/>
  <c r="D49" i="4"/>
  <c r="E49" i="4"/>
  <c r="F49" i="4"/>
  <c r="G49" i="4"/>
  <c r="H49" i="4"/>
  <c r="I49" i="4"/>
  <c r="J49" i="4"/>
  <c r="K49" i="4"/>
  <c r="L49" i="4"/>
  <c r="M49" i="4"/>
  <c r="N49" i="4"/>
  <c r="O49" i="4"/>
  <c r="C52" i="4"/>
  <c r="C51" i="4"/>
  <c r="C50" i="4"/>
  <c r="C49" i="4"/>
  <c r="D48" i="4"/>
  <c r="E48" i="4"/>
  <c r="F48" i="4"/>
  <c r="G48" i="4"/>
  <c r="H48" i="4"/>
  <c r="I48" i="4"/>
  <c r="J48" i="4"/>
  <c r="K48" i="4"/>
  <c r="L48" i="4"/>
  <c r="M48" i="4"/>
  <c r="N48" i="4"/>
  <c r="O48" i="4"/>
  <c r="D47" i="4"/>
  <c r="E47" i="4"/>
  <c r="F47" i="4"/>
  <c r="G47" i="4"/>
  <c r="H47" i="4"/>
  <c r="I47" i="4"/>
  <c r="J47" i="4"/>
  <c r="K47" i="4"/>
  <c r="L47" i="4"/>
  <c r="M47" i="4"/>
  <c r="N47" i="4"/>
  <c r="O47" i="4"/>
  <c r="D46" i="4"/>
  <c r="E46" i="4"/>
  <c r="F46" i="4"/>
  <c r="G46" i="4"/>
  <c r="H46" i="4"/>
  <c r="I46" i="4"/>
  <c r="J46" i="4"/>
  <c r="K46" i="4"/>
  <c r="L46" i="4"/>
  <c r="M46" i="4"/>
  <c r="N46" i="4"/>
  <c r="O46" i="4"/>
  <c r="D45" i="4"/>
  <c r="E45" i="4"/>
  <c r="F45" i="4"/>
  <c r="G45" i="4"/>
  <c r="H45" i="4"/>
  <c r="I45" i="4"/>
  <c r="J45" i="4"/>
  <c r="K45" i="4"/>
  <c r="L45" i="4"/>
  <c r="M45" i="4"/>
  <c r="N45" i="4"/>
  <c r="O45" i="4"/>
  <c r="C48" i="4"/>
  <c r="C47" i="4"/>
  <c r="C46" i="4"/>
  <c r="C45" i="4"/>
  <c r="D44" i="4"/>
  <c r="E44" i="4"/>
  <c r="F44" i="4"/>
  <c r="G44" i="4"/>
  <c r="H44" i="4"/>
  <c r="I44" i="4"/>
  <c r="J44" i="4"/>
  <c r="K44" i="4"/>
  <c r="L44" i="4"/>
  <c r="M44" i="4"/>
  <c r="N44" i="4"/>
  <c r="O44" i="4"/>
  <c r="D42" i="4"/>
  <c r="E42" i="4"/>
  <c r="F42" i="4"/>
  <c r="G42" i="4"/>
  <c r="H42" i="4"/>
  <c r="I42" i="4"/>
  <c r="J42" i="4"/>
  <c r="K42" i="4"/>
  <c r="L42" i="4"/>
  <c r="M42" i="4"/>
  <c r="N42" i="4"/>
  <c r="O42" i="4"/>
  <c r="D43" i="4"/>
  <c r="E43" i="4"/>
  <c r="F43" i="4"/>
  <c r="G43" i="4"/>
  <c r="H43" i="4"/>
  <c r="I43" i="4"/>
  <c r="J43" i="4"/>
  <c r="K43" i="4"/>
  <c r="L43" i="4"/>
  <c r="M43" i="4"/>
  <c r="N43" i="4"/>
  <c r="O43" i="4"/>
  <c r="C44" i="4"/>
  <c r="C43" i="4"/>
  <c r="C42" i="4"/>
  <c r="D41" i="4"/>
  <c r="E41" i="4"/>
  <c r="F41" i="4"/>
  <c r="G41" i="4"/>
  <c r="H41" i="4"/>
  <c r="I41" i="4"/>
  <c r="J41" i="4"/>
  <c r="K41" i="4"/>
  <c r="L41" i="4"/>
  <c r="M41" i="4"/>
  <c r="N41" i="4"/>
  <c r="O41" i="4"/>
  <c r="D40" i="4"/>
  <c r="E40" i="4"/>
  <c r="F40" i="4"/>
  <c r="G40" i="4"/>
  <c r="H40" i="4"/>
  <c r="I40" i="4"/>
  <c r="J40" i="4"/>
  <c r="K40" i="4"/>
  <c r="L40" i="4"/>
  <c r="M40" i="4"/>
  <c r="N40" i="4"/>
  <c r="O40" i="4"/>
  <c r="D39" i="4"/>
  <c r="E39" i="4"/>
  <c r="F39" i="4"/>
  <c r="G39" i="4"/>
  <c r="H39" i="4"/>
  <c r="I39" i="4"/>
  <c r="J39" i="4"/>
  <c r="K39" i="4"/>
  <c r="L39" i="4"/>
  <c r="M39" i="4"/>
  <c r="N39" i="4"/>
  <c r="O39" i="4"/>
  <c r="I38" i="4"/>
  <c r="J38" i="4"/>
  <c r="K38" i="4"/>
  <c r="L38" i="4"/>
  <c r="M38" i="4"/>
  <c r="N38" i="4"/>
  <c r="O38" i="4"/>
  <c r="D38" i="4"/>
  <c r="E38" i="4"/>
  <c r="F38" i="4"/>
  <c r="G38" i="4"/>
  <c r="H38" i="4"/>
  <c r="C41" i="4"/>
  <c r="C40" i="4"/>
  <c r="C39" i="4"/>
  <c r="C38" i="4"/>
  <c r="D37" i="4"/>
  <c r="E37" i="4"/>
  <c r="F37" i="4"/>
  <c r="G37" i="4"/>
  <c r="H37" i="4"/>
  <c r="I37" i="4"/>
  <c r="J37" i="4"/>
  <c r="K37" i="4"/>
  <c r="L37" i="4"/>
  <c r="M37" i="4"/>
  <c r="N37" i="4"/>
  <c r="O37" i="4"/>
  <c r="D36" i="4"/>
  <c r="E36" i="4"/>
  <c r="F36" i="4"/>
  <c r="G36" i="4"/>
  <c r="H36" i="4"/>
  <c r="I36" i="4"/>
  <c r="J36" i="4"/>
  <c r="K36" i="4"/>
  <c r="L36" i="4"/>
  <c r="M36" i="4"/>
  <c r="N36" i="4"/>
  <c r="O36" i="4"/>
  <c r="D35" i="4"/>
  <c r="E35" i="4"/>
  <c r="F35" i="4"/>
  <c r="G35" i="4"/>
  <c r="H35" i="4"/>
  <c r="I35" i="4"/>
  <c r="J35" i="4"/>
  <c r="K35" i="4"/>
  <c r="L35" i="4"/>
  <c r="M35" i="4"/>
  <c r="N35" i="4"/>
  <c r="O35" i="4"/>
  <c r="D34" i="4"/>
  <c r="E34" i="4"/>
  <c r="F34" i="4"/>
  <c r="G34" i="4"/>
  <c r="H34" i="4"/>
  <c r="I34" i="4"/>
  <c r="J34" i="4"/>
  <c r="K34" i="4"/>
  <c r="L34" i="4"/>
  <c r="M34" i="4"/>
  <c r="N34" i="4"/>
  <c r="O34" i="4"/>
  <c r="C37" i="4"/>
  <c r="C36" i="4"/>
  <c r="C35" i="4"/>
  <c r="C34" i="4"/>
  <c r="D31" i="4"/>
  <c r="E31" i="4"/>
  <c r="F31" i="4"/>
  <c r="G31" i="4"/>
  <c r="H31" i="4"/>
  <c r="I31" i="4"/>
  <c r="J31" i="4"/>
  <c r="K31" i="4"/>
  <c r="L31" i="4"/>
  <c r="M31" i="4"/>
  <c r="N31" i="4"/>
  <c r="O31" i="4"/>
  <c r="D30" i="4"/>
  <c r="E30" i="4"/>
  <c r="F30" i="4"/>
  <c r="G30" i="4"/>
  <c r="H30" i="4"/>
  <c r="I30" i="4"/>
  <c r="J30" i="4"/>
  <c r="K30" i="4"/>
  <c r="L30" i="4"/>
  <c r="M30" i="4"/>
  <c r="N30" i="4"/>
  <c r="O30" i="4"/>
  <c r="D29" i="4"/>
  <c r="E29" i="4"/>
  <c r="F29" i="4"/>
  <c r="G29" i="4"/>
  <c r="H29" i="4"/>
  <c r="I29" i="4"/>
  <c r="J29" i="4"/>
  <c r="K29" i="4"/>
  <c r="L29" i="4"/>
  <c r="M29" i="4"/>
  <c r="N29" i="4"/>
  <c r="O29" i="4"/>
  <c r="C31" i="4"/>
  <c r="C30" i="4"/>
  <c r="C29" i="4"/>
  <c r="C27" i="4"/>
  <c r="D28" i="4"/>
  <c r="E28" i="4"/>
  <c r="F28" i="4"/>
  <c r="G28" i="4"/>
  <c r="H28" i="4"/>
  <c r="I28" i="4"/>
  <c r="J28" i="4"/>
  <c r="K28" i="4"/>
  <c r="L28" i="4"/>
  <c r="M28" i="4"/>
  <c r="N28" i="4"/>
  <c r="O28" i="4"/>
  <c r="C28" i="4"/>
  <c r="D27" i="4"/>
  <c r="E27" i="4"/>
  <c r="F27" i="4"/>
  <c r="G27" i="4"/>
  <c r="H27" i="4"/>
  <c r="I27" i="4"/>
  <c r="J27" i="4"/>
  <c r="K27" i="4"/>
  <c r="L27" i="4"/>
  <c r="M27" i="4"/>
  <c r="N27" i="4"/>
  <c r="O27" i="4"/>
  <c r="D26" i="4"/>
  <c r="E26" i="4"/>
  <c r="F26" i="4"/>
  <c r="G26" i="4"/>
  <c r="H26" i="4"/>
  <c r="I26" i="4"/>
  <c r="J26" i="4"/>
  <c r="K26" i="4"/>
  <c r="L26" i="4"/>
  <c r="M26" i="4"/>
  <c r="N26" i="4"/>
  <c r="O26" i="4"/>
  <c r="D25" i="4"/>
  <c r="E25" i="4"/>
  <c r="F25" i="4"/>
  <c r="G25" i="4"/>
  <c r="H25" i="4"/>
  <c r="I25" i="4"/>
  <c r="J25" i="4"/>
  <c r="K25" i="4"/>
  <c r="L25" i="4"/>
  <c r="M25" i="4"/>
  <c r="N25" i="4"/>
  <c r="O25" i="4"/>
  <c r="C26" i="4"/>
  <c r="C25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D24" i="4"/>
  <c r="E24" i="4"/>
  <c r="F24" i="4"/>
  <c r="G24" i="4"/>
  <c r="H24" i="4"/>
  <c r="I24" i="4"/>
  <c r="J24" i="4"/>
  <c r="K24" i="4"/>
  <c r="L24" i="4"/>
  <c r="M24" i="4"/>
  <c r="N24" i="4"/>
  <c r="O24" i="4"/>
  <c r="D23" i="4"/>
  <c r="E23" i="4"/>
  <c r="F23" i="4"/>
  <c r="G23" i="4"/>
  <c r="H23" i="4"/>
  <c r="I23" i="4"/>
  <c r="J23" i="4"/>
  <c r="K23" i="4"/>
  <c r="L23" i="4"/>
  <c r="M23" i="4"/>
  <c r="N23" i="4"/>
  <c r="O23" i="4"/>
  <c r="D22" i="4"/>
  <c r="E22" i="4"/>
  <c r="F22" i="4"/>
  <c r="G22" i="4"/>
  <c r="H22" i="4"/>
  <c r="I22" i="4"/>
  <c r="J22" i="4"/>
  <c r="K22" i="4"/>
  <c r="L22" i="4"/>
  <c r="M22" i="4"/>
  <c r="N22" i="4"/>
  <c r="O22" i="4"/>
  <c r="C24" i="4"/>
  <c r="C23" i="4"/>
  <c r="C22" i="4"/>
  <c r="C17" i="4"/>
  <c r="D20" i="4"/>
  <c r="E20" i="4"/>
  <c r="F20" i="4"/>
  <c r="G20" i="4"/>
  <c r="H20" i="4"/>
  <c r="I20" i="4"/>
  <c r="J20" i="4"/>
  <c r="K20" i="4"/>
  <c r="L20" i="4"/>
  <c r="M20" i="4"/>
  <c r="N20" i="4"/>
  <c r="O20" i="4"/>
  <c r="D19" i="4"/>
  <c r="E19" i="4"/>
  <c r="F19" i="4"/>
  <c r="G19" i="4"/>
  <c r="H19" i="4"/>
  <c r="I19" i="4"/>
  <c r="J19" i="4"/>
  <c r="K19" i="4"/>
  <c r="L19" i="4"/>
  <c r="M19" i="4"/>
  <c r="N19" i="4"/>
  <c r="O19" i="4"/>
  <c r="C20" i="4"/>
  <c r="C19" i="4"/>
  <c r="D18" i="4"/>
  <c r="E18" i="4"/>
  <c r="F18" i="4"/>
  <c r="G18" i="4"/>
  <c r="H18" i="4"/>
  <c r="I18" i="4"/>
  <c r="J18" i="4"/>
  <c r="K18" i="4"/>
  <c r="L18" i="4"/>
  <c r="M18" i="4"/>
  <c r="N18" i="4"/>
  <c r="O18" i="4"/>
  <c r="C18" i="4"/>
  <c r="D17" i="4"/>
  <c r="E17" i="4"/>
  <c r="F17" i="4"/>
  <c r="G17" i="4"/>
  <c r="H17" i="4"/>
  <c r="I17" i="4"/>
  <c r="J17" i="4"/>
  <c r="K17" i="4"/>
  <c r="L17" i="4"/>
  <c r="M17" i="4"/>
  <c r="N17" i="4"/>
  <c r="O17" i="4"/>
  <c r="D16" i="4"/>
  <c r="E16" i="4"/>
  <c r="F16" i="4"/>
  <c r="G16" i="4"/>
  <c r="H16" i="4"/>
  <c r="I16" i="4"/>
  <c r="J16" i="4"/>
  <c r="K16" i="4"/>
  <c r="L16" i="4"/>
  <c r="M16" i="4"/>
  <c r="N16" i="4"/>
  <c r="O16" i="4"/>
  <c r="C16" i="4"/>
  <c r="C15" i="4"/>
  <c r="C11" i="4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Q38" i="3"/>
  <c r="R38" i="3"/>
  <c r="S38" i="3"/>
  <c r="T38" i="3"/>
  <c r="U38" i="3"/>
  <c r="V38" i="3"/>
  <c r="W38" i="3"/>
  <c r="X38" i="3"/>
  <c r="Y38" i="3"/>
  <c r="Z38" i="3"/>
  <c r="AA38" i="3"/>
  <c r="AB38" i="3"/>
  <c r="P38" i="3"/>
  <c r="Q34" i="3"/>
  <c r="R34" i="3"/>
  <c r="S34" i="3"/>
  <c r="T34" i="3"/>
  <c r="U34" i="3"/>
  <c r="V34" i="3"/>
  <c r="W34" i="3"/>
  <c r="X34" i="3"/>
  <c r="Y34" i="3"/>
  <c r="Z34" i="3"/>
  <c r="AA34" i="3"/>
  <c r="AB34" i="3"/>
  <c r="P34" i="3"/>
  <c r="Q21" i="3"/>
  <c r="R21" i="3"/>
  <c r="S21" i="3"/>
  <c r="T21" i="3"/>
  <c r="U21" i="3"/>
  <c r="V21" i="3"/>
  <c r="W21" i="3"/>
  <c r="X21" i="3"/>
  <c r="Y21" i="3"/>
  <c r="Z21" i="3"/>
  <c r="AA21" i="3"/>
  <c r="AB21" i="3"/>
  <c r="P21" i="3"/>
  <c r="Q17" i="3"/>
  <c r="R17" i="3"/>
  <c r="S17" i="3"/>
  <c r="T17" i="3"/>
  <c r="U17" i="3"/>
  <c r="V17" i="3"/>
  <c r="W17" i="3"/>
  <c r="X17" i="3"/>
  <c r="Y17" i="3"/>
  <c r="Z17" i="3"/>
  <c r="AA17" i="3"/>
  <c r="AB17" i="3"/>
  <c r="P17" i="3"/>
  <c r="Q11" i="3"/>
  <c r="R11" i="3"/>
  <c r="S11" i="3"/>
  <c r="T11" i="3"/>
  <c r="G12" i="4" s="1"/>
  <c r="U11" i="3"/>
  <c r="H13" i="4" s="1"/>
  <c r="V11" i="3"/>
  <c r="I12" i="4" s="1"/>
  <c r="W11" i="3"/>
  <c r="J14" i="4" s="1"/>
  <c r="X11" i="3"/>
  <c r="K13" i="4" s="1"/>
  <c r="Y11" i="3"/>
  <c r="L12" i="4" s="1"/>
  <c r="Z11" i="3"/>
  <c r="M12" i="4" s="1"/>
  <c r="AA11" i="3"/>
  <c r="AB11" i="3"/>
  <c r="P11" i="3"/>
  <c r="C12" i="4" s="1"/>
  <c r="E15" i="4"/>
  <c r="I15" i="4"/>
  <c r="J15" i="4"/>
  <c r="O15" i="4"/>
  <c r="C14" i="4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Q29" i="3"/>
  <c r="R29" i="3"/>
  <c r="S29" i="3"/>
  <c r="T29" i="3"/>
  <c r="U29" i="3"/>
  <c r="V29" i="3"/>
  <c r="W29" i="3"/>
  <c r="X29" i="3"/>
  <c r="Y29" i="3"/>
  <c r="Z29" i="3"/>
  <c r="AA29" i="3"/>
  <c r="AB29" i="3"/>
  <c r="P2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Q15" i="3"/>
  <c r="D15" i="4" s="1"/>
  <c r="R15" i="3"/>
  <c r="S15" i="3"/>
  <c r="F15" i="4" s="1"/>
  <c r="T15" i="3"/>
  <c r="G15" i="4" s="1"/>
  <c r="U15" i="3"/>
  <c r="H15" i="4" s="1"/>
  <c r="V15" i="3"/>
  <c r="W15" i="3"/>
  <c r="X15" i="3"/>
  <c r="K15" i="4" s="1"/>
  <c r="Y15" i="3"/>
  <c r="L15" i="4" s="1"/>
  <c r="Z15" i="3"/>
  <c r="M15" i="4" s="1"/>
  <c r="AA15" i="3"/>
  <c r="N15" i="4" s="1"/>
  <c r="AB15" i="3"/>
  <c r="P15" i="3"/>
  <c r="N13" i="4"/>
  <c r="C13" i="4"/>
  <c r="D12" i="4"/>
  <c r="C2" i="4"/>
  <c r="O2" i="4"/>
  <c r="N2" i="4"/>
  <c r="O3" i="4"/>
  <c r="O8" i="4"/>
  <c r="F7" i="4"/>
  <c r="E6" i="4"/>
  <c r="M6" i="4"/>
  <c r="N6" i="4"/>
  <c r="O6" i="4"/>
  <c r="M5" i="4"/>
  <c r="E5" i="4"/>
  <c r="F4" i="4"/>
  <c r="D3" i="4"/>
  <c r="D2" i="4"/>
  <c r="C3" i="4"/>
  <c r="C4" i="4"/>
  <c r="C8" i="4"/>
  <c r="P2" i="3"/>
  <c r="C6" i="4" s="1"/>
  <c r="O11" i="4"/>
  <c r="N11" i="4"/>
  <c r="F13" i="4"/>
  <c r="E14" i="4"/>
  <c r="D14" i="4"/>
  <c r="AB2" i="3"/>
  <c r="O4" i="4" s="1"/>
  <c r="AA2" i="3"/>
  <c r="N4" i="4" s="1"/>
  <c r="Z2" i="3"/>
  <c r="M4" i="4" s="1"/>
  <c r="Y2" i="3"/>
  <c r="L3" i="4" s="1"/>
  <c r="X2" i="3"/>
  <c r="K8" i="4" s="1"/>
  <c r="W2" i="3"/>
  <c r="J2" i="4" s="1"/>
  <c r="V2" i="3"/>
  <c r="I7" i="4" s="1"/>
  <c r="U2" i="3"/>
  <c r="H5" i="4" s="1"/>
  <c r="T2" i="3"/>
  <c r="G6" i="4" s="1"/>
  <c r="S2" i="3"/>
  <c r="F5" i="4" s="1"/>
  <c r="R2" i="3"/>
  <c r="E4" i="4" s="1"/>
  <c r="Q2" i="3"/>
  <c r="D4" i="4" s="1"/>
  <c r="R54" i="5" l="1"/>
  <c r="Q63" i="5"/>
  <c r="P23" i="5"/>
  <c r="P4" i="5"/>
  <c r="Q50" i="5"/>
  <c r="Q37" i="5"/>
  <c r="P13" i="5"/>
  <c r="P45" i="5"/>
  <c r="R53" i="5"/>
  <c r="Q58" i="5"/>
  <c r="R45" i="5"/>
  <c r="Q39" i="5"/>
  <c r="P63" i="5"/>
  <c r="Q6" i="5"/>
  <c r="P25" i="5"/>
  <c r="P55" i="5"/>
  <c r="R19" i="5"/>
  <c r="P3" i="5"/>
  <c r="P35" i="5"/>
  <c r="P20" i="5"/>
  <c r="P22" i="5"/>
  <c r="Q30" i="5"/>
  <c r="Q62" i="5"/>
  <c r="Q18" i="5"/>
  <c r="P17" i="5"/>
  <c r="R50" i="5"/>
  <c r="R63" i="5"/>
  <c r="R57" i="5"/>
  <c r="P53" i="5"/>
  <c r="P50" i="5"/>
  <c r="R40" i="5"/>
  <c r="Q34" i="5"/>
  <c r="P14" i="5"/>
  <c r="Q23" i="5"/>
  <c r="Q24" i="5"/>
  <c r="P60" i="5"/>
  <c r="P40" i="5"/>
  <c r="P24" i="5"/>
  <c r="Q48" i="5"/>
  <c r="Q3" i="5"/>
  <c r="P21" i="5"/>
  <c r="R31" i="5"/>
  <c r="R5" i="5"/>
  <c r="Q16" i="5"/>
  <c r="P18" i="5"/>
  <c r="P49" i="5"/>
  <c r="P64" i="5"/>
  <c r="P46" i="5"/>
  <c r="P6" i="5"/>
  <c r="P8" i="5"/>
  <c r="R28" i="5"/>
  <c r="P62" i="5"/>
  <c r="P7" i="5"/>
  <c r="R7" i="5"/>
  <c r="R8" i="5"/>
  <c r="P16" i="5"/>
  <c r="P58" i="5"/>
  <c r="Q40" i="5"/>
  <c r="Q60" i="5"/>
  <c r="R18" i="5"/>
  <c r="P19" i="5"/>
  <c r="R20" i="5"/>
  <c r="R2" i="5"/>
  <c r="Q13" i="5"/>
  <c r="R38" i="5"/>
  <c r="P29" i="5"/>
  <c r="Q41" i="5"/>
  <c r="Q51" i="5"/>
  <c r="Q61" i="5"/>
  <c r="Q47" i="5"/>
  <c r="Q44" i="5"/>
  <c r="R39" i="5"/>
  <c r="Q38" i="5"/>
  <c r="R11" i="5"/>
  <c r="Q52" i="5"/>
  <c r="R49" i="5"/>
  <c r="Q5" i="5"/>
  <c r="R21" i="5"/>
  <c r="R4" i="5"/>
  <c r="P51" i="5"/>
  <c r="Q64" i="5"/>
  <c r="Q46" i="5"/>
  <c r="Q31" i="5"/>
  <c r="Q27" i="5"/>
  <c r="R3" i="5"/>
  <c r="P5" i="5"/>
  <c r="Q14" i="5"/>
  <c r="P37" i="5"/>
  <c r="P31" i="5"/>
  <c r="R60" i="5"/>
  <c r="Q55" i="5"/>
  <c r="Q17" i="5"/>
  <c r="Q36" i="5"/>
  <c r="Q15" i="5"/>
  <c r="Q22" i="5"/>
  <c r="P11" i="5"/>
  <c r="Q19" i="5"/>
  <c r="Q7" i="5"/>
  <c r="P59" i="5"/>
  <c r="R29" i="5"/>
  <c r="Q28" i="5"/>
  <c r="R61" i="5"/>
  <c r="Q56" i="5"/>
  <c r="R51" i="5"/>
  <c r="Q45" i="5"/>
  <c r="Q21" i="5"/>
  <c r="Q2" i="5"/>
  <c r="Q20" i="5"/>
  <c r="R24" i="5"/>
  <c r="P26" i="5"/>
  <c r="Q25" i="5"/>
  <c r="R52" i="5"/>
  <c r="P39" i="5"/>
  <c r="P36" i="5"/>
  <c r="Q35" i="5"/>
  <c r="Q29" i="5"/>
  <c r="Q26" i="5"/>
  <c r="R6" i="5"/>
  <c r="P61" i="5"/>
  <c r="P48" i="5"/>
  <c r="P42" i="5"/>
  <c r="P27" i="5"/>
  <c r="R62" i="5"/>
  <c r="Q57" i="5"/>
  <c r="Q43" i="5"/>
  <c r="P2" i="5"/>
  <c r="Q4" i="5"/>
  <c r="Q12" i="5"/>
  <c r="R23" i="5"/>
  <c r="P28" i="5"/>
  <c r="P34" i="5"/>
  <c r="R64" i="5"/>
  <c r="P38" i="5"/>
  <c r="P30" i="5"/>
  <c r="Q59" i="5"/>
  <c r="Q54" i="5"/>
  <c r="Q53" i="5"/>
  <c r="Q49" i="5"/>
  <c r="R55" i="5"/>
  <c r="R56" i="5"/>
  <c r="R43" i="5"/>
  <c r="R34" i="5"/>
  <c r="R58" i="5"/>
  <c r="R27" i="5"/>
  <c r="R35" i="5"/>
  <c r="R44" i="5"/>
  <c r="R41" i="5"/>
  <c r="R47" i="5"/>
  <c r="R42" i="5"/>
  <c r="Q42" i="5"/>
  <c r="P56" i="5"/>
  <c r="R59" i="5"/>
  <c r="R48" i="5"/>
  <c r="R36" i="5"/>
  <c r="P52" i="5"/>
  <c r="P54" i="5"/>
  <c r="R46" i="5"/>
  <c r="P44" i="5"/>
  <c r="P41" i="5"/>
  <c r="R30" i="5"/>
  <c r="R25" i="5"/>
  <c r="R26" i="5"/>
  <c r="P57" i="5"/>
  <c r="R37" i="5"/>
  <c r="R22" i="5"/>
  <c r="P43" i="5"/>
  <c r="P47" i="5"/>
  <c r="R17" i="5"/>
  <c r="R15" i="5"/>
  <c r="R16" i="5"/>
  <c r="P15" i="5"/>
  <c r="R14" i="5"/>
  <c r="R13" i="5"/>
  <c r="Q11" i="5"/>
  <c r="R12" i="5"/>
  <c r="P12" i="5"/>
  <c r="Q8" i="5"/>
  <c r="H11" i="4"/>
  <c r="M13" i="4"/>
  <c r="I13" i="4"/>
  <c r="J13" i="4"/>
  <c r="L11" i="4"/>
  <c r="L13" i="4"/>
  <c r="K11" i="4"/>
  <c r="L14" i="4"/>
  <c r="M11" i="4"/>
  <c r="M14" i="4"/>
  <c r="J11" i="4"/>
  <c r="N5" i="4"/>
  <c r="N7" i="4"/>
  <c r="K4" i="4"/>
  <c r="G5" i="4"/>
  <c r="F3" i="4"/>
  <c r="E7" i="4"/>
  <c r="J3" i="4"/>
  <c r="E3" i="4"/>
  <c r="D7" i="4"/>
  <c r="G3" i="4"/>
  <c r="G2" i="4"/>
  <c r="G7" i="4"/>
  <c r="G4" i="4"/>
  <c r="E12" i="4"/>
  <c r="F6" i="4"/>
  <c r="G8" i="4"/>
  <c r="H2" i="4"/>
  <c r="C7" i="4"/>
  <c r="D5" i="4"/>
  <c r="D6" i="4"/>
  <c r="E8" i="4"/>
  <c r="F2" i="4"/>
  <c r="N12" i="4"/>
  <c r="D13" i="4"/>
  <c r="F8" i="4"/>
  <c r="O12" i="4"/>
  <c r="C5" i="4"/>
  <c r="O5" i="4"/>
  <c r="O7" i="4"/>
  <c r="L4" i="4"/>
  <c r="E2" i="4"/>
  <c r="N14" i="4"/>
  <c r="H7" i="4"/>
  <c r="J8" i="4"/>
  <c r="K3" i="4"/>
  <c r="I2" i="4"/>
  <c r="F12" i="4"/>
  <c r="O14" i="4"/>
  <c r="I8" i="4"/>
  <c r="L6" i="4"/>
  <c r="H4" i="4"/>
  <c r="I11" i="4"/>
  <c r="O13" i="4"/>
  <c r="E13" i="4"/>
  <c r="K14" i="4"/>
  <c r="H8" i="4"/>
  <c r="J4" i="4"/>
  <c r="I3" i="4"/>
  <c r="G13" i="4"/>
  <c r="I4" i="4"/>
  <c r="L5" i="4"/>
  <c r="M7" i="4"/>
  <c r="K12" i="4"/>
  <c r="K5" i="4"/>
  <c r="J6" i="4"/>
  <c r="L7" i="4"/>
  <c r="N8" i="4"/>
  <c r="D8" i="4"/>
  <c r="M2" i="4"/>
  <c r="G11" i="4"/>
  <c r="J12" i="4"/>
  <c r="I14" i="4"/>
  <c r="J5" i="4"/>
  <c r="I6" i="4"/>
  <c r="K7" i="4"/>
  <c r="M8" i="4"/>
  <c r="N3" i="4"/>
  <c r="L2" i="4"/>
  <c r="F11" i="4"/>
  <c r="F14" i="4"/>
  <c r="H14" i="4"/>
  <c r="I5" i="4"/>
  <c r="H6" i="4"/>
  <c r="J7" i="4"/>
  <c r="L8" i="4"/>
  <c r="M3" i="4"/>
  <c r="K2" i="4"/>
  <c r="E11" i="4"/>
  <c r="H12" i="4"/>
  <c r="G14" i="4"/>
  <c r="H3" i="4"/>
  <c r="K6" i="4"/>
  <c r="D11" i="4"/>
  <c r="V5" i="5" l="1"/>
  <c r="S63" i="5"/>
  <c r="S50" i="5"/>
  <c r="S13" i="5"/>
  <c r="S61" i="5"/>
  <c r="S52" i="5"/>
  <c r="S62" i="5"/>
  <c r="S55" i="5"/>
  <c r="S64" i="5"/>
  <c r="S51" i="5"/>
  <c r="S40" i="5"/>
  <c r="S53" i="5"/>
  <c r="S20" i="5"/>
  <c r="S49" i="5"/>
  <c r="S36" i="5"/>
  <c r="S56" i="5"/>
  <c r="S3" i="5"/>
  <c r="S7" i="5"/>
  <c r="S23" i="5"/>
  <c r="S17" i="5"/>
  <c r="S59" i="5"/>
  <c r="S2" i="5"/>
  <c r="V4" i="5"/>
  <c r="S6" i="5"/>
  <c r="V2" i="5"/>
  <c r="S14" i="5"/>
  <c r="S19" i="5"/>
  <c r="S8" i="5"/>
  <c r="W5" i="5" s="1"/>
  <c r="V3" i="5"/>
  <c r="S4" i="5"/>
  <c r="S11" i="5"/>
  <c r="S18" i="5"/>
  <c r="S54" i="5"/>
  <c r="S12" i="5"/>
  <c r="S5" i="5"/>
  <c r="S38" i="5"/>
  <c r="S41" i="5"/>
  <c r="S39" i="5"/>
  <c r="S47" i="5"/>
  <c r="S45" i="5"/>
  <c r="S48" i="5"/>
  <c r="S34" i="5"/>
  <c r="S37" i="5"/>
  <c r="S57" i="5"/>
  <c r="S46" i="5"/>
  <c r="S60" i="5"/>
  <c r="S58" i="5"/>
  <c r="S35" i="5"/>
  <c r="S21" i="5"/>
  <c r="S22" i="5"/>
  <c r="S24" i="5"/>
  <c r="W2" i="5" l="1"/>
  <c r="W4" i="5"/>
  <c r="W3" i="5"/>
</calcChain>
</file>

<file path=xl/sharedStrings.xml><?xml version="1.0" encoding="utf-8"?>
<sst xmlns="http://schemas.openxmlformats.org/spreadsheetml/2006/main" count="579" uniqueCount="50">
  <si>
    <t>Dataset Name</t>
  </si>
  <si>
    <t>Method Name</t>
  </si>
  <si>
    <t>Rooted Quartet</t>
  </si>
  <si>
    <t>B1</t>
  </si>
  <si>
    <t>B2</t>
  </si>
  <si>
    <t>Max Depth</t>
  </si>
  <si>
    <t>Sakin</t>
  </si>
  <si>
    <t>Solless</t>
  </si>
  <si>
    <t>Avg Leaf Depth</t>
  </si>
  <si>
    <t>Avg Vertex Depth</t>
  </si>
  <si>
    <t>Max Width</t>
  </si>
  <si>
    <t>Stairs1</t>
  </si>
  <si>
    <t>Stairs2</t>
  </si>
  <si>
    <t>Symmetry Nodes</t>
  </si>
  <si>
    <t>Total Cophenetic</t>
  </si>
  <si>
    <t>1KP</t>
  </si>
  <si>
    <t>ASTER</t>
  </si>
  <si>
    <t>ASTRAL IV</t>
  </si>
  <si>
    <t>ASTRAL-III</t>
  </si>
  <si>
    <t>ASTRAL</t>
  </si>
  <si>
    <t>ASTRID</t>
  </si>
  <si>
    <t>TREEQMC_test</t>
  </si>
  <si>
    <t>TreeQMC</t>
  </si>
  <si>
    <t>Anoplura</t>
  </si>
  <si>
    <t>CASTER-pair</t>
  </si>
  <si>
    <t>CASTER-site</t>
  </si>
  <si>
    <t>Avianuce</t>
  </si>
  <si>
    <t>Batrachoseps</t>
  </si>
  <si>
    <t>Cetacean</t>
  </si>
  <si>
    <t>Fengfrog</t>
  </si>
  <si>
    <t>Fumaria</t>
  </si>
  <si>
    <t>Lampropeltis</t>
  </si>
  <si>
    <t>Lepidoptera</t>
  </si>
  <si>
    <t>Oryza</t>
  </si>
  <si>
    <t>Papilionidae</t>
  </si>
  <si>
    <t>Pseudapis</t>
  </si>
  <si>
    <t>Seedplant</t>
  </si>
  <si>
    <t>Shenanimal</t>
  </si>
  <si>
    <t>Shenfungi</t>
  </si>
  <si>
    <t>Shenplant</t>
  </si>
  <si>
    <t>Songmammals</t>
  </si>
  <si>
    <t>UCEminus105</t>
  </si>
  <si>
    <t>Average of Imbalance</t>
  </si>
  <si>
    <t>Average of Balance</t>
  </si>
  <si>
    <t>Total Average</t>
  </si>
  <si>
    <t>Rank</t>
  </si>
  <si>
    <t>TREEQMC</t>
  </si>
  <si>
    <t>Method</t>
  </si>
  <si>
    <t>Avg Rank</t>
  </si>
  <si>
    <t>Average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</si>
</sst>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4"/>
      <color rgb="FF767676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7" fillId="33" borderId="0" xfId="0" applyFont="1" applyFill="1"/>
    <xf numFmtId="0" fontId="17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38"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theme="4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7" tint="0.39994506668294322"/>
        </patternFill>
      </fill>
    </dxf>
    <dxf>
      <font>
        <color rgb="FF591919"/>
      </font>
      <fill>
        <patternFill>
          <fgColor auto="1"/>
          <bgColor theme="5" tint="-0.24994659260841701"/>
        </patternFill>
      </fill>
    </dxf>
    <dxf>
      <font>
        <color theme="4" tint="-0.499984740745262"/>
      </font>
      <fill>
        <patternFill>
          <bgColor theme="7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591919"/>
      <color rgb="FFF1AAAC"/>
      <color rgb="FF68262B"/>
      <color rgb="FFFD8B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BE524-0987-BD44-A8B7-7407C6B95F09}">
  <sheetPr codeName="Sheet1"/>
  <dimension ref="A1:Q64"/>
  <sheetViews>
    <sheetView topLeftCell="A6" workbookViewId="0">
      <selection activeCell="Q17" sqref="Q17"/>
    </sheetView>
  </sheetViews>
  <sheetFormatPr baseColWidth="10" defaultRowHeight="16" x14ac:dyDescent="0.2"/>
  <cols>
    <col min="3" max="3" width="18.1640625" customWidth="1"/>
    <col min="15" max="15" width="14" customWidth="1"/>
    <col min="17" max="17" width="15.83203125" bestFit="1" customWidth="1"/>
  </cols>
  <sheetData>
    <row r="1" spans="1:17" ht="17" thickBot="1" x14ac:dyDescent="0.25">
      <c r="A1" t="s">
        <v>0</v>
      </c>
      <c r="B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</row>
    <row r="2" spans="1:17" x14ac:dyDescent="0.2">
      <c r="A2" s="2" t="s">
        <v>15</v>
      </c>
      <c r="B2" s="3" t="s">
        <v>16</v>
      </c>
      <c r="C2" s="3">
        <v>27226151247</v>
      </c>
      <c r="D2" s="3">
        <v>41113</v>
      </c>
      <c r="E2" s="3">
        <v>34053</v>
      </c>
      <c r="F2" s="3">
        <v>578.16639999999995</v>
      </c>
      <c r="G2" s="3">
        <v>2.2385000000000002</v>
      </c>
      <c r="H2" s="3">
        <v>34.900700000000001</v>
      </c>
      <c r="I2" s="3">
        <v>33.915900000000001</v>
      </c>
      <c r="J2" s="3">
        <v>56</v>
      </c>
      <c r="K2" s="3">
        <v>108</v>
      </c>
      <c r="L2" s="3">
        <v>0.64739999999999998</v>
      </c>
      <c r="M2" s="3">
        <v>0.56889999999999996</v>
      </c>
      <c r="N2" s="3">
        <v>768</v>
      </c>
      <c r="O2" s="4">
        <v>12816571</v>
      </c>
    </row>
    <row r="3" spans="1:17" x14ac:dyDescent="0.2">
      <c r="A3" s="5" t="s">
        <v>15</v>
      </c>
      <c r="B3" s="6" t="s">
        <v>17</v>
      </c>
      <c r="C3" s="6">
        <v>2230821</v>
      </c>
      <c r="D3" s="6">
        <v>1442</v>
      </c>
      <c r="E3" s="6">
        <v>1014</v>
      </c>
      <c r="F3" s="6">
        <v>47.279499999999999</v>
      </c>
      <c r="G3" s="6">
        <v>2.2696000000000001</v>
      </c>
      <c r="H3" s="6">
        <v>14</v>
      </c>
      <c r="I3" s="6">
        <v>13.0732</v>
      </c>
      <c r="J3" s="6">
        <v>24</v>
      </c>
      <c r="K3" s="6">
        <v>20</v>
      </c>
      <c r="L3" s="6">
        <v>0.70589999999999997</v>
      </c>
      <c r="M3" s="6">
        <v>0.53510000000000002</v>
      </c>
      <c r="N3" s="6">
        <v>72</v>
      </c>
      <c r="O3" s="7">
        <v>35635</v>
      </c>
    </row>
    <row r="4" spans="1:17" x14ac:dyDescent="0.2">
      <c r="A4" s="5" t="s">
        <v>15</v>
      </c>
      <c r="B4" s="6" t="s">
        <v>18</v>
      </c>
      <c r="C4" s="6">
        <v>27226143276</v>
      </c>
      <c r="D4" s="6">
        <v>41086</v>
      </c>
      <c r="E4" s="6">
        <v>34024</v>
      </c>
      <c r="F4" s="6">
        <v>578.60680000000002</v>
      </c>
      <c r="G4" s="6">
        <v>2.2385000000000002</v>
      </c>
      <c r="H4" s="6">
        <v>34.877800000000001</v>
      </c>
      <c r="I4" s="6">
        <v>33.893000000000001</v>
      </c>
      <c r="J4" s="6">
        <v>56</v>
      </c>
      <c r="K4" s="6">
        <v>108</v>
      </c>
      <c r="L4" s="6">
        <v>0.64739999999999998</v>
      </c>
      <c r="M4" s="6">
        <v>0.5696</v>
      </c>
      <c r="N4" s="6">
        <v>768</v>
      </c>
      <c r="O4" s="7">
        <v>12816068</v>
      </c>
    </row>
    <row r="5" spans="1:17" x14ac:dyDescent="0.2">
      <c r="A5" s="5" t="s">
        <v>15</v>
      </c>
      <c r="B5" s="6" t="s">
        <v>19</v>
      </c>
      <c r="C5" s="6">
        <v>2230821</v>
      </c>
      <c r="D5" s="6">
        <v>1442</v>
      </c>
      <c r="E5" s="6">
        <v>1014</v>
      </c>
      <c r="F5" s="6">
        <v>47.279499999999999</v>
      </c>
      <c r="G5" s="6">
        <v>2.2696000000000001</v>
      </c>
      <c r="H5" s="6">
        <v>14</v>
      </c>
      <c r="I5" s="6">
        <v>13.0732</v>
      </c>
      <c r="J5" s="6">
        <v>24</v>
      </c>
      <c r="K5" s="6">
        <v>20</v>
      </c>
      <c r="L5" s="6">
        <v>0.70589999999999997</v>
      </c>
      <c r="M5" s="6">
        <v>0.53510000000000002</v>
      </c>
      <c r="N5" s="6">
        <v>72</v>
      </c>
      <c r="O5" s="7">
        <v>35635</v>
      </c>
    </row>
    <row r="6" spans="1:17" ht="18" x14ac:dyDescent="0.2">
      <c r="A6" s="5" t="s">
        <v>15</v>
      </c>
      <c r="B6" s="6" t="s">
        <v>20</v>
      </c>
      <c r="C6" s="6">
        <v>27774354819</v>
      </c>
      <c r="D6" s="6">
        <v>40000</v>
      </c>
      <c r="E6" s="6">
        <v>32880</v>
      </c>
      <c r="F6" s="6">
        <v>573.51419999999996</v>
      </c>
      <c r="G6" s="6">
        <v>2.0989</v>
      </c>
      <c r="H6" s="6">
        <v>33.9559</v>
      </c>
      <c r="I6" s="6">
        <v>32.970700000000001</v>
      </c>
      <c r="J6" s="6">
        <v>52</v>
      </c>
      <c r="K6" s="6">
        <v>118</v>
      </c>
      <c r="L6" s="6">
        <v>0.65080000000000005</v>
      </c>
      <c r="M6" s="6">
        <v>0.56330000000000002</v>
      </c>
      <c r="N6" s="6">
        <v>771</v>
      </c>
      <c r="O6" s="7">
        <v>12182690</v>
      </c>
      <c r="Q6" s="1"/>
    </row>
    <row r="7" spans="1:17" x14ac:dyDescent="0.2">
      <c r="A7" s="5" t="s">
        <v>15</v>
      </c>
      <c r="B7" s="6" t="s">
        <v>21</v>
      </c>
      <c r="C7" s="6">
        <v>1966743</v>
      </c>
      <c r="D7" s="6">
        <v>1863</v>
      </c>
      <c r="E7" s="6">
        <v>1471</v>
      </c>
      <c r="F7" s="6">
        <v>45.8172</v>
      </c>
      <c r="G7" s="6">
        <v>2.2463000000000002</v>
      </c>
      <c r="H7" s="6">
        <v>18.087399999999999</v>
      </c>
      <c r="I7" s="6">
        <v>17.180499999999999</v>
      </c>
      <c r="J7" s="6">
        <v>31</v>
      </c>
      <c r="K7" s="6">
        <v>12</v>
      </c>
      <c r="L7" s="6">
        <v>0.68630000000000002</v>
      </c>
      <c r="M7" s="6">
        <v>0.50119999999999998</v>
      </c>
      <c r="N7" s="6">
        <v>70</v>
      </c>
      <c r="O7" s="7">
        <v>49108</v>
      </c>
    </row>
    <row r="8" spans="1:17" ht="17" thickBot="1" x14ac:dyDescent="0.25">
      <c r="A8" s="8" t="s">
        <v>15</v>
      </c>
      <c r="B8" s="9" t="s">
        <v>22</v>
      </c>
      <c r="C8" s="9">
        <v>26384385063</v>
      </c>
      <c r="D8" s="9">
        <v>40444</v>
      </c>
      <c r="E8" s="9">
        <v>33414</v>
      </c>
      <c r="F8" s="9">
        <v>575.67200000000003</v>
      </c>
      <c r="G8" s="9">
        <v>2.2303999999999999</v>
      </c>
      <c r="H8" s="9">
        <v>34.332799999999999</v>
      </c>
      <c r="I8" s="9">
        <v>33.347799999999999</v>
      </c>
      <c r="J8" s="9">
        <v>57</v>
      </c>
      <c r="K8" s="9">
        <v>112</v>
      </c>
      <c r="L8" s="9">
        <v>0.65080000000000005</v>
      </c>
      <c r="M8" s="9">
        <v>0.5665</v>
      </c>
      <c r="N8" s="9">
        <v>771</v>
      </c>
      <c r="O8" s="10">
        <v>12306823</v>
      </c>
    </row>
    <row r="9" spans="1:17" x14ac:dyDescent="0.2">
      <c r="A9" s="2" t="s">
        <v>23</v>
      </c>
      <c r="B9" s="3" t="s">
        <v>24</v>
      </c>
      <c r="C9" s="3">
        <v>993</v>
      </c>
      <c r="D9" s="3">
        <v>81</v>
      </c>
      <c r="E9" s="3">
        <v>35</v>
      </c>
      <c r="F9" s="3">
        <v>7.7832999999999997</v>
      </c>
      <c r="G9" s="3">
        <v>2.3437999999999999</v>
      </c>
      <c r="H9" s="3">
        <v>5.4</v>
      </c>
      <c r="I9" s="3">
        <v>4.6207000000000003</v>
      </c>
      <c r="J9" s="3">
        <v>7</v>
      </c>
      <c r="K9" s="3">
        <v>8</v>
      </c>
      <c r="L9" s="3">
        <v>0.5</v>
      </c>
      <c r="M9" s="3">
        <v>0.69089999999999996</v>
      </c>
      <c r="N9" s="3">
        <v>7</v>
      </c>
      <c r="O9" s="4">
        <v>237</v>
      </c>
    </row>
    <row r="10" spans="1:17" ht="17" thickBot="1" x14ac:dyDescent="0.25">
      <c r="A10" s="8" t="s">
        <v>23</v>
      </c>
      <c r="B10" s="9" t="s">
        <v>25</v>
      </c>
      <c r="C10" s="9">
        <v>993</v>
      </c>
      <c r="D10" s="9">
        <v>81</v>
      </c>
      <c r="E10" s="9">
        <v>35</v>
      </c>
      <c r="F10" s="9">
        <v>7.7832999999999997</v>
      </c>
      <c r="G10" s="9">
        <v>2.3437999999999999</v>
      </c>
      <c r="H10" s="9">
        <v>5.4</v>
      </c>
      <c r="I10" s="9">
        <v>4.6207000000000003</v>
      </c>
      <c r="J10" s="9">
        <v>7</v>
      </c>
      <c r="K10" s="9">
        <v>8</v>
      </c>
      <c r="L10" s="9">
        <v>0.5</v>
      </c>
      <c r="M10" s="9">
        <v>0.69089999999999996</v>
      </c>
      <c r="N10" s="9">
        <v>7</v>
      </c>
      <c r="O10" s="10">
        <v>237</v>
      </c>
    </row>
    <row r="11" spans="1:17" x14ac:dyDescent="0.2">
      <c r="A11" s="2" t="s">
        <v>26</v>
      </c>
      <c r="B11" s="3" t="s">
        <v>16</v>
      </c>
      <c r="C11" s="3">
        <v>124434</v>
      </c>
      <c r="D11" s="3">
        <v>441</v>
      </c>
      <c r="E11" s="3">
        <v>255</v>
      </c>
      <c r="F11" s="3">
        <v>22.514700000000001</v>
      </c>
      <c r="G11" s="3">
        <v>2.4803000000000002</v>
      </c>
      <c r="H11" s="3">
        <v>9.1875</v>
      </c>
      <c r="I11" s="3">
        <v>8.2947000000000006</v>
      </c>
      <c r="J11" s="3">
        <v>14</v>
      </c>
      <c r="K11" s="3">
        <v>14</v>
      </c>
      <c r="L11" s="3">
        <v>0.70209999999999995</v>
      </c>
      <c r="M11" s="3">
        <v>0.55400000000000005</v>
      </c>
      <c r="N11" s="3">
        <v>34</v>
      </c>
      <c r="O11" s="4">
        <v>4598</v>
      </c>
    </row>
    <row r="12" spans="1:17" x14ac:dyDescent="0.2">
      <c r="A12" s="5" t="s">
        <v>26</v>
      </c>
      <c r="B12" s="6" t="s">
        <v>18</v>
      </c>
      <c r="C12" s="6">
        <v>122814</v>
      </c>
      <c r="D12" s="6">
        <v>446</v>
      </c>
      <c r="E12" s="6">
        <v>266</v>
      </c>
      <c r="F12" s="6">
        <v>22.459099999999999</v>
      </c>
      <c r="G12" s="6">
        <v>2.4775</v>
      </c>
      <c r="H12" s="6">
        <v>9.2917000000000005</v>
      </c>
      <c r="I12" s="6">
        <v>8.4</v>
      </c>
      <c r="J12" s="6">
        <v>14</v>
      </c>
      <c r="K12" s="6">
        <v>12</v>
      </c>
      <c r="L12" s="6">
        <v>0.70209999999999995</v>
      </c>
      <c r="M12" s="6">
        <v>0.54059999999999997</v>
      </c>
      <c r="N12" s="6">
        <v>34</v>
      </c>
      <c r="O12" s="7">
        <v>4658</v>
      </c>
    </row>
    <row r="13" spans="1:17" x14ac:dyDescent="0.2">
      <c r="A13" s="5" t="s">
        <v>26</v>
      </c>
      <c r="B13" s="6" t="s">
        <v>20</v>
      </c>
      <c r="C13" s="6">
        <v>105354</v>
      </c>
      <c r="D13" s="6">
        <v>461</v>
      </c>
      <c r="E13" s="6">
        <v>279</v>
      </c>
      <c r="F13" s="6">
        <v>22.514700000000001</v>
      </c>
      <c r="G13" s="6">
        <v>2.4026000000000001</v>
      </c>
      <c r="H13" s="6">
        <v>9.6042000000000005</v>
      </c>
      <c r="I13" s="6">
        <v>8.7157999999999998</v>
      </c>
      <c r="J13" s="6">
        <v>14</v>
      </c>
      <c r="K13" s="6">
        <v>12</v>
      </c>
      <c r="L13" s="6">
        <v>0.70209999999999995</v>
      </c>
      <c r="M13" s="6">
        <v>0.55569999999999997</v>
      </c>
      <c r="N13" s="6">
        <v>33</v>
      </c>
      <c r="O13" s="7">
        <v>5144</v>
      </c>
    </row>
    <row r="14" spans="1:17" ht="17" thickBot="1" x14ac:dyDescent="0.25">
      <c r="A14" s="8" t="s">
        <v>26</v>
      </c>
      <c r="B14" s="9" t="s">
        <v>22</v>
      </c>
      <c r="C14" s="9">
        <v>85539</v>
      </c>
      <c r="D14" s="9">
        <v>495</v>
      </c>
      <c r="E14" s="9">
        <v>329</v>
      </c>
      <c r="F14" s="9">
        <v>21.569400000000002</v>
      </c>
      <c r="G14" s="9">
        <v>2.3784000000000001</v>
      </c>
      <c r="H14" s="9">
        <v>10.3125</v>
      </c>
      <c r="I14" s="9">
        <v>9.4315999999999995</v>
      </c>
      <c r="J14" s="9">
        <v>16</v>
      </c>
      <c r="K14" s="9">
        <v>10</v>
      </c>
      <c r="L14" s="9">
        <v>0.72340000000000004</v>
      </c>
      <c r="M14" s="9">
        <v>0.50780000000000003</v>
      </c>
      <c r="N14" s="9">
        <v>34</v>
      </c>
      <c r="O14" s="10">
        <v>5665</v>
      </c>
    </row>
    <row r="15" spans="1:17" x14ac:dyDescent="0.2">
      <c r="A15" s="2" t="s">
        <v>27</v>
      </c>
      <c r="B15" s="3" t="s">
        <v>24</v>
      </c>
      <c r="C15" s="3">
        <v>2476743</v>
      </c>
      <c r="D15" s="3">
        <v>920</v>
      </c>
      <c r="E15" s="3">
        <v>498</v>
      </c>
      <c r="F15" s="3">
        <v>47.752000000000002</v>
      </c>
      <c r="G15" s="3">
        <v>2.4279999999999999</v>
      </c>
      <c r="H15" s="3">
        <v>10.3371</v>
      </c>
      <c r="I15" s="3">
        <v>9.4010999999999996</v>
      </c>
      <c r="J15" s="3">
        <v>14</v>
      </c>
      <c r="K15" s="3">
        <v>32</v>
      </c>
      <c r="L15" s="3">
        <v>0.56820000000000004</v>
      </c>
      <c r="M15" s="3">
        <v>0.65620000000000001</v>
      </c>
      <c r="N15" s="3">
        <v>52</v>
      </c>
      <c r="O15" s="4">
        <v>16136</v>
      </c>
    </row>
    <row r="16" spans="1:17" ht="17" thickBot="1" x14ac:dyDescent="0.25">
      <c r="A16" s="8" t="s">
        <v>27</v>
      </c>
      <c r="B16" s="9" t="s">
        <v>25</v>
      </c>
      <c r="C16" s="9">
        <v>2466585</v>
      </c>
      <c r="D16" s="9">
        <v>1036</v>
      </c>
      <c r="E16" s="9">
        <v>642</v>
      </c>
      <c r="F16" s="9">
        <v>43.1875</v>
      </c>
      <c r="G16" s="9">
        <v>2.4279000000000002</v>
      </c>
      <c r="H16" s="9">
        <v>11.6404</v>
      </c>
      <c r="I16" s="9">
        <v>10.7119</v>
      </c>
      <c r="J16" s="9">
        <v>18</v>
      </c>
      <c r="K16" s="9">
        <v>22</v>
      </c>
      <c r="L16" s="9">
        <v>0.64770000000000005</v>
      </c>
      <c r="M16" s="9">
        <v>0.56279999999999997</v>
      </c>
      <c r="N16" s="9">
        <v>57</v>
      </c>
      <c r="O16" s="10">
        <v>17284</v>
      </c>
    </row>
    <row r="17" spans="1:15" x14ac:dyDescent="0.2">
      <c r="A17" s="2" t="s">
        <v>28</v>
      </c>
      <c r="B17" s="3" t="s">
        <v>16</v>
      </c>
      <c r="C17" s="3">
        <v>1606860</v>
      </c>
      <c r="D17" s="3">
        <v>1412</v>
      </c>
      <c r="E17" s="3">
        <v>1034</v>
      </c>
      <c r="F17" s="3">
        <v>45.219200000000001</v>
      </c>
      <c r="G17" s="3">
        <v>2.4186999999999999</v>
      </c>
      <c r="H17" s="3">
        <v>14.408200000000001</v>
      </c>
      <c r="I17" s="3">
        <v>13.4872</v>
      </c>
      <c r="J17" s="3">
        <v>26</v>
      </c>
      <c r="K17" s="3">
        <v>14</v>
      </c>
      <c r="L17" s="3">
        <v>0.69069999999999998</v>
      </c>
      <c r="M17" s="3">
        <v>0.52039999999999997</v>
      </c>
      <c r="N17" s="3">
        <v>67</v>
      </c>
      <c r="O17" s="4">
        <v>32241</v>
      </c>
    </row>
    <row r="18" spans="1:15" x14ac:dyDescent="0.2">
      <c r="A18" s="5" t="s">
        <v>28</v>
      </c>
      <c r="B18" s="6" t="s">
        <v>18</v>
      </c>
      <c r="C18" s="6">
        <v>1606860</v>
      </c>
      <c r="D18" s="6">
        <v>1412</v>
      </c>
      <c r="E18" s="6">
        <v>1034</v>
      </c>
      <c r="F18" s="6">
        <v>45.219200000000001</v>
      </c>
      <c r="G18" s="6">
        <v>2.4186999999999999</v>
      </c>
      <c r="H18" s="6">
        <v>14.408200000000001</v>
      </c>
      <c r="I18" s="6">
        <v>13.4872</v>
      </c>
      <c r="J18" s="6">
        <v>26</v>
      </c>
      <c r="K18" s="6">
        <v>14</v>
      </c>
      <c r="L18" s="6">
        <v>0.69069999999999998</v>
      </c>
      <c r="M18" s="6">
        <v>0.52039999999999997</v>
      </c>
      <c r="N18" s="6">
        <v>67</v>
      </c>
      <c r="O18" s="7">
        <v>32241</v>
      </c>
    </row>
    <row r="19" spans="1:15" x14ac:dyDescent="0.2">
      <c r="A19" s="5" t="s">
        <v>28</v>
      </c>
      <c r="B19" s="6" t="s">
        <v>20</v>
      </c>
      <c r="C19" s="6">
        <v>1607385</v>
      </c>
      <c r="D19" s="6">
        <v>1399</v>
      </c>
      <c r="E19" s="6">
        <v>1017</v>
      </c>
      <c r="F19" s="6">
        <v>45.762500000000003</v>
      </c>
      <c r="G19" s="6">
        <v>2.4655999999999998</v>
      </c>
      <c r="H19" s="6">
        <v>14.275499999999999</v>
      </c>
      <c r="I19" s="6">
        <v>13.3538</v>
      </c>
      <c r="J19" s="6">
        <v>25</v>
      </c>
      <c r="K19" s="6">
        <v>14</v>
      </c>
      <c r="L19" s="6">
        <v>0.6804</v>
      </c>
      <c r="M19" s="6">
        <v>0.53049999999999997</v>
      </c>
      <c r="N19" s="6">
        <v>66</v>
      </c>
      <c r="O19" s="7">
        <v>32140</v>
      </c>
    </row>
    <row r="20" spans="1:15" ht="17" thickBot="1" x14ac:dyDescent="0.25">
      <c r="A20" s="8" t="s">
        <v>28</v>
      </c>
      <c r="B20" s="9" t="s">
        <v>22</v>
      </c>
      <c r="C20" s="9">
        <v>1607334</v>
      </c>
      <c r="D20" s="9">
        <v>1401</v>
      </c>
      <c r="E20" s="9">
        <v>1019</v>
      </c>
      <c r="F20" s="9">
        <v>46.179200000000002</v>
      </c>
      <c r="G20" s="9">
        <v>2.4186999999999999</v>
      </c>
      <c r="H20" s="9">
        <v>14.2959</v>
      </c>
      <c r="I20" s="9">
        <v>13.3744</v>
      </c>
      <c r="J20" s="9">
        <v>25</v>
      </c>
      <c r="K20" s="9">
        <v>14</v>
      </c>
      <c r="L20" s="9">
        <v>0.67010000000000003</v>
      </c>
      <c r="M20" s="9">
        <v>0.53590000000000004</v>
      </c>
      <c r="N20" s="9">
        <v>65</v>
      </c>
      <c r="O20" s="10">
        <v>32153</v>
      </c>
    </row>
    <row r="21" spans="1:15" x14ac:dyDescent="0.2">
      <c r="A21" s="2" t="s">
        <v>29</v>
      </c>
      <c r="B21" s="3" t="s">
        <v>16</v>
      </c>
      <c r="C21" s="3">
        <v>372090</v>
      </c>
      <c r="D21" s="3">
        <v>12901</v>
      </c>
      <c r="E21" s="3">
        <v>12567</v>
      </c>
      <c r="F21" s="3">
        <v>7.7263000000000002</v>
      </c>
      <c r="G21" s="3">
        <v>2.4687000000000001</v>
      </c>
      <c r="H21" s="3">
        <v>78.664599999999993</v>
      </c>
      <c r="I21" s="3">
        <v>77.908299999999997</v>
      </c>
      <c r="J21" s="3">
        <v>159</v>
      </c>
      <c r="K21" s="3">
        <v>4</v>
      </c>
      <c r="L21" s="3">
        <v>0.98770000000000002</v>
      </c>
      <c r="M21" s="3">
        <v>4.7600000000000003E-2</v>
      </c>
      <c r="N21" s="3">
        <v>161</v>
      </c>
      <c r="O21" s="4">
        <v>670582</v>
      </c>
    </row>
    <row r="22" spans="1:15" x14ac:dyDescent="0.2">
      <c r="A22" s="5" t="s">
        <v>29</v>
      </c>
      <c r="B22" s="6" t="s">
        <v>18</v>
      </c>
      <c r="C22" s="6">
        <v>17259078</v>
      </c>
      <c r="D22" s="6">
        <v>2484</v>
      </c>
      <c r="E22" s="6">
        <v>1700</v>
      </c>
      <c r="F22" s="6">
        <v>82.850499999999997</v>
      </c>
      <c r="G22" s="6">
        <v>2.5951</v>
      </c>
      <c r="H22" s="6">
        <v>15.1463</v>
      </c>
      <c r="I22" s="6">
        <v>14.1957</v>
      </c>
      <c r="J22" s="6">
        <v>24</v>
      </c>
      <c r="K22" s="6">
        <v>34</v>
      </c>
      <c r="L22" s="6">
        <v>0.65029999999999999</v>
      </c>
      <c r="M22" s="6">
        <v>0.58279999999999998</v>
      </c>
      <c r="N22" s="6">
        <v>106</v>
      </c>
      <c r="O22" s="7">
        <v>92928</v>
      </c>
    </row>
    <row r="23" spans="1:15" x14ac:dyDescent="0.2">
      <c r="A23" s="5" t="s">
        <v>29</v>
      </c>
      <c r="B23" s="6" t="s">
        <v>20</v>
      </c>
      <c r="C23" s="6">
        <v>17249700</v>
      </c>
      <c r="D23" s="6">
        <v>2535</v>
      </c>
      <c r="E23" s="6">
        <v>1761</v>
      </c>
      <c r="F23" s="6">
        <v>81.496399999999994</v>
      </c>
      <c r="G23" s="6">
        <v>2.5951</v>
      </c>
      <c r="H23" s="6">
        <v>15.4573</v>
      </c>
      <c r="I23" s="6">
        <v>14.5076</v>
      </c>
      <c r="J23" s="6">
        <v>25</v>
      </c>
      <c r="K23" s="6">
        <v>26</v>
      </c>
      <c r="L23" s="6">
        <v>0.65639999999999998</v>
      </c>
      <c r="M23" s="6">
        <v>0.56889999999999996</v>
      </c>
      <c r="N23" s="6">
        <v>107</v>
      </c>
      <c r="O23" s="7">
        <v>93685</v>
      </c>
    </row>
    <row r="24" spans="1:15" ht="17" thickBot="1" x14ac:dyDescent="0.25">
      <c r="A24" s="8" t="s">
        <v>29</v>
      </c>
      <c r="B24" s="9" t="s">
        <v>22</v>
      </c>
      <c r="C24" s="9">
        <v>17257290</v>
      </c>
      <c r="D24" s="9">
        <v>2501</v>
      </c>
      <c r="E24" s="9">
        <v>1721</v>
      </c>
      <c r="F24" s="9">
        <v>82.642200000000003</v>
      </c>
      <c r="G24" s="9">
        <v>2.5949</v>
      </c>
      <c r="H24" s="9">
        <v>15.25</v>
      </c>
      <c r="I24" s="9">
        <v>14.2997</v>
      </c>
      <c r="J24" s="9">
        <v>24</v>
      </c>
      <c r="K24" s="9">
        <v>36</v>
      </c>
      <c r="L24" s="9">
        <v>0.64419999999999999</v>
      </c>
      <c r="M24" s="9">
        <v>0.57909999999999995</v>
      </c>
      <c r="N24" s="9">
        <v>105</v>
      </c>
      <c r="O24" s="10">
        <v>93111</v>
      </c>
    </row>
    <row r="25" spans="1:15" x14ac:dyDescent="0.2">
      <c r="A25" s="2" t="s">
        <v>30</v>
      </c>
      <c r="B25" s="3" t="s">
        <v>24</v>
      </c>
      <c r="C25" s="3">
        <v>71214</v>
      </c>
      <c r="D25" s="3">
        <v>406</v>
      </c>
      <c r="E25" s="3">
        <v>254</v>
      </c>
      <c r="F25" s="3">
        <v>17.869399999999999</v>
      </c>
      <c r="G25" s="3">
        <v>2.4788000000000001</v>
      </c>
      <c r="H25" s="3">
        <v>9.4419000000000004</v>
      </c>
      <c r="I25" s="3">
        <v>8.5647000000000002</v>
      </c>
      <c r="J25" s="3">
        <v>15</v>
      </c>
      <c r="K25" s="3">
        <v>10</v>
      </c>
      <c r="L25" s="3">
        <v>0.71430000000000005</v>
      </c>
      <c r="M25" s="3">
        <v>0.49569999999999997</v>
      </c>
      <c r="N25" s="3">
        <v>31</v>
      </c>
      <c r="O25" s="4">
        <v>3691</v>
      </c>
    </row>
    <row r="26" spans="1:15" ht="17" thickBot="1" x14ac:dyDescent="0.25">
      <c r="A26" s="8" t="s">
        <v>30</v>
      </c>
      <c r="B26" s="9" t="s">
        <v>25</v>
      </c>
      <c r="C26" s="9">
        <v>62694</v>
      </c>
      <c r="D26" s="9">
        <v>397</v>
      </c>
      <c r="E26" s="9">
        <v>241</v>
      </c>
      <c r="F26" s="9">
        <v>22.096800000000002</v>
      </c>
      <c r="G26" s="9">
        <v>2.4415</v>
      </c>
      <c r="H26" s="9">
        <v>9.2325999999999997</v>
      </c>
      <c r="I26" s="9">
        <v>8.3529</v>
      </c>
      <c r="J26" s="9">
        <v>14</v>
      </c>
      <c r="K26" s="9">
        <v>12</v>
      </c>
      <c r="L26" s="9">
        <v>0.61899999999999999</v>
      </c>
      <c r="M26" s="9">
        <v>0.61909999999999998</v>
      </c>
      <c r="N26" s="9">
        <v>26</v>
      </c>
      <c r="O26" s="10">
        <v>3904</v>
      </c>
    </row>
    <row r="27" spans="1:15" x14ac:dyDescent="0.2">
      <c r="A27" s="2" t="s">
        <v>31</v>
      </c>
      <c r="B27" s="3" t="s">
        <v>24</v>
      </c>
      <c r="C27" s="3">
        <v>544041912</v>
      </c>
      <c r="D27" s="3">
        <v>6521</v>
      </c>
      <c r="E27" s="3">
        <v>4759</v>
      </c>
      <c r="F27" s="3">
        <v>118.87309999999999</v>
      </c>
      <c r="G27" s="3">
        <v>2.3767999999999998</v>
      </c>
      <c r="H27" s="3">
        <v>19.820699999999999</v>
      </c>
      <c r="I27" s="3">
        <v>18.852399999999999</v>
      </c>
      <c r="J27" s="3">
        <v>44</v>
      </c>
      <c r="K27" s="3">
        <v>48</v>
      </c>
      <c r="L27" s="3">
        <v>0.76519999999999999</v>
      </c>
      <c r="M27" s="3">
        <v>0.41880000000000001</v>
      </c>
      <c r="N27" s="3">
        <v>253</v>
      </c>
      <c r="O27" s="4">
        <v>347914</v>
      </c>
    </row>
    <row r="28" spans="1:15" ht="17" thickBot="1" x14ac:dyDescent="0.25">
      <c r="A28" s="8" t="s">
        <v>31</v>
      </c>
      <c r="B28" s="9" t="s">
        <v>25</v>
      </c>
      <c r="C28" s="9">
        <v>515882235</v>
      </c>
      <c r="D28" s="9">
        <v>10539</v>
      </c>
      <c r="E28" s="9">
        <v>9087</v>
      </c>
      <c r="F28" s="9">
        <v>92.386399999999995</v>
      </c>
      <c r="G28" s="9">
        <v>3.1764999999999999</v>
      </c>
      <c r="H28" s="9">
        <v>32.0334</v>
      </c>
      <c r="I28" s="9">
        <v>31.0837</v>
      </c>
      <c r="J28" s="9">
        <v>89</v>
      </c>
      <c r="K28" s="9">
        <v>38</v>
      </c>
      <c r="L28" s="9">
        <v>0.79269999999999996</v>
      </c>
      <c r="M28" s="9">
        <v>0.32740000000000002</v>
      </c>
      <c r="N28" s="9">
        <v>262</v>
      </c>
      <c r="O28" s="10">
        <v>397371</v>
      </c>
    </row>
    <row r="29" spans="1:15" x14ac:dyDescent="0.2">
      <c r="A29" s="2" t="s">
        <v>32</v>
      </c>
      <c r="B29" s="3" t="s">
        <v>16</v>
      </c>
      <c r="C29" s="3">
        <v>19903212</v>
      </c>
      <c r="D29" s="3">
        <v>5027</v>
      </c>
      <c r="E29" s="3">
        <v>4143</v>
      </c>
      <c r="F29" s="3">
        <v>100.3901</v>
      </c>
      <c r="G29" s="3">
        <v>2.9756999999999998</v>
      </c>
      <c r="H29" s="3">
        <v>24.763500000000001</v>
      </c>
      <c r="I29" s="3">
        <v>23.827200000000001</v>
      </c>
      <c r="J29" s="3">
        <v>40</v>
      </c>
      <c r="K29" s="3">
        <v>24</v>
      </c>
      <c r="L29" s="3">
        <v>0.63859999999999995</v>
      </c>
      <c r="M29" s="3">
        <v>0.56710000000000005</v>
      </c>
      <c r="N29" s="3">
        <v>130</v>
      </c>
      <c r="O29" s="4">
        <v>300304</v>
      </c>
    </row>
    <row r="30" spans="1:15" x14ac:dyDescent="0.2">
      <c r="A30" s="5" t="s">
        <v>32</v>
      </c>
      <c r="B30" s="6" t="s">
        <v>20</v>
      </c>
      <c r="C30" s="6">
        <v>21879765</v>
      </c>
      <c r="D30" s="6">
        <v>5109</v>
      </c>
      <c r="E30" s="6">
        <v>4207</v>
      </c>
      <c r="F30" s="6">
        <v>100.89449999999999</v>
      </c>
      <c r="G30" s="6">
        <v>2.9737</v>
      </c>
      <c r="H30" s="6">
        <v>25.1675</v>
      </c>
      <c r="I30" s="6">
        <v>24.232099999999999</v>
      </c>
      <c r="J30" s="6">
        <v>38</v>
      </c>
      <c r="K30" s="6">
        <v>26</v>
      </c>
      <c r="L30" s="6">
        <v>0.63370000000000004</v>
      </c>
      <c r="M30" s="6">
        <v>0.57199999999999995</v>
      </c>
      <c r="N30" s="6">
        <v>130</v>
      </c>
      <c r="O30" s="7">
        <v>313258</v>
      </c>
    </row>
    <row r="31" spans="1:15" ht="17" thickBot="1" x14ac:dyDescent="0.25">
      <c r="A31" s="8" t="s">
        <v>32</v>
      </c>
      <c r="B31" s="9" t="s">
        <v>22</v>
      </c>
      <c r="C31" s="9">
        <v>22100877</v>
      </c>
      <c r="D31" s="9">
        <v>5111</v>
      </c>
      <c r="E31" s="9">
        <v>4191</v>
      </c>
      <c r="F31" s="9">
        <v>100.4843</v>
      </c>
      <c r="G31" s="9">
        <v>2.4782999999999999</v>
      </c>
      <c r="H31" s="9">
        <v>25.177299999999999</v>
      </c>
      <c r="I31" s="9">
        <v>24.242000000000001</v>
      </c>
      <c r="J31" s="9">
        <v>39</v>
      </c>
      <c r="K31" s="9">
        <v>28</v>
      </c>
      <c r="L31" s="9">
        <v>0.64359999999999995</v>
      </c>
      <c r="M31" s="9">
        <v>0.57050000000000001</v>
      </c>
      <c r="N31" s="9">
        <v>131</v>
      </c>
      <c r="O31" s="10">
        <v>319422</v>
      </c>
    </row>
    <row r="32" spans="1:15" x14ac:dyDescent="0.2">
      <c r="A32" s="2" t="s">
        <v>33</v>
      </c>
      <c r="B32" s="3" t="s">
        <v>24</v>
      </c>
      <c r="C32" s="3">
        <v>96</v>
      </c>
      <c r="D32" s="3">
        <v>43</v>
      </c>
      <c r="E32" s="3">
        <v>19</v>
      </c>
      <c r="F32" s="3">
        <v>5.2832999999999997</v>
      </c>
      <c r="G32" s="3">
        <v>2.375</v>
      </c>
      <c r="H32" s="3">
        <v>4.3</v>
      </c>
      <c r="I32" s="3">
        <v>3.5789</v>
      </c>
      <c r="J32" s="3">
        <v>6</v>
      </c>
      <c r="K32" s="3">
        <v>4</v>
      </c>
      <c r="L32" s="3">
        <v>0.44440000000000002</v>
      </c>
      <c r="M32" s="3">
        <v>0.67190000000000005</v>
      </c>
      <c r="N32" s="3">
        <v>4</v>
      </c>
      <c r="O32" s="4">
        <v>77</v>
      </c>
    </row>
    <row r="33" spans="1:15" ht="17" thickBot="1" x14ac:dyDescent="0.25">
      <c r="A33" s="8" t="s">
        <v>33</v>
      </c>
      <c r="B33" s="9" t="s">
        <v>25</v>
      </c>
      <c r="C33" s="9">
        <v>96</v>
      </c>
      <c r="D33" s="9">
        <v>43</v>
      </c>
      <c r="E33" s="9">
        <v>19</v>
      </c>
      <c r="F33" s="9">
        <v>5.2832999999999997</v>
      </c>
      <c r="G33" s="9">
        <v>2.375</v>
      </c>
      <c r="H33" s="9">
        <v>4.3</v>
      </c>
      <c r="I33" s="9">
        <v>3.5789</v>
      </c>
      <c r="J33" s="9">
        <v>6</v>
      </c>
      <c r="K33" s="9">
        <v>4</v>
      </c>
      <c r="L33" s="9">
        <v>0.44440000000000002</v>
      </c>
      <c r="M33" s="9">
        <v>0.67190000000000005</v>
      </c>
      <c r="N33" s="9">
        <v>4</v>
      </c>
      <c r="O33" s="10">
        <v>77</v>
      </c>
    </row>
    <row r="34" spans="1:15" x14ac:dyDescent="0.2">
      <c r="A34" s="2" t="s">
        <v>34</v>
      </c>
      <c r="B34" s="3" t="s">
        <v>16</v>
      </c>
      <c r="C34" s="3">
        <v>396747</v>
      </c>
      <c r="D34" s="3">
        <v>631</v>
      </c>
      <c r="E34" s="3">
        <v>395</v>
      </c>
      <c r="F34" s="3">
        <v>26.490100000000002</v>
      </c>
      <c r="G34" s="3">
        <v>2.3980000000000001</v>
      </c>
      <c r="H34" s="3">
        <v>10.3443</v>
      </c>
      <c r="I34" s="3">
        <v>9.4380000000000006</v>
      </c>
      <c r="J34" s="3">
        <v>16</v>
      </c>
      <c r="K34" s="3">
        <v>16</v>
      </c>
      <c r="L34" s="3">
        <v>0.7167</v>
      </c>
      <c r="M34" s="3">
        <v>0.51770000000000005</v>
      </c>
      <c r="N34" s="3">
        <v>43</v>
      </c>
      <c r="O34" s="4">
        <v>7485</v>
      </c>
    </row>
    <row r="35" spans="1:15" x14ac:dyDescent="0.2">
      <c r="A35" s="5" t="s">
        <v>34</v>
      </c>
      <c r="B35" s="6" t="s">
        <v>18</v>
      </c>
      <c r="C35" s="6">
        <v>396747</v>
      </c>
      <c r="D35" s="6">
        <v>631</v>
      </c>
      <c r="E35" s="6">
        <v>395</v>
      </c>
      <c r="F35" s="6">
        <v>26.490100000000002</v>
      </c>
      <c r="G35" s="6">
        <v>2.3980000000000001</v>
      </c>
      <c r="H35" s="6">
        <v>10.3443</v>
      </c>
      <c r="I35" s="6">
        <v>9.4380000000000006</v>
      </c>
      <c r="J35" s="6">
        <v>16</v>
      </c>
      <c r="K35" s="6">
        <v>16</v>
      </c>
      <c r="L35" s="6">
        <v>0.7167</v>
      </c>
      <c r="M35" s="6">
        <v>0.51770000000000005</v>
      </c>
      <c r="N35" s="6">
        <v>43</v>
      </c>
      <c r="O35" s="7">
        <v>7485</v>
      </c>
    </row>
    <row r="36" spans="1:15" x14ac:dyDescent="0.2">
      <c r="A36" s="5" t="s">
        <v>34</v>
      </c>
      <c r="B36" s="6" t="s">
        <v>20</v>
      </c>
      <c r="C36" s="6">
        <v>438327</v>
      </c>
      <c r="D36" s="6">
        <v>587</v>
      </c>
      <c r="E36" s="6">
        <v>349</v>
      </c>
      <c r="F36" s="6">
        <v>26.514299999999999</v>
      </c>
      <c r="G36" s="6">
        <v>2.7894000000000001</v>
      </c>
      <c r="H36" s="6">
        <v>9.6229999999999993</v>
      </c>
      <c r="I36" s="6">
        <v>8.7106999999999992</v>
      </c>
      <c r="J36" s="6">
        <v>15</v>
      </c>
      <c r="K36" s="6">
        <v>16</v>
      </c>
      <c r="L36" s="6">
        <v>0.7167</v>
      </c>
      <c r="M36" s="6">
        <v>0.51890000000000003</v>
      </c>
      <c r="N36" s="6">
        <v>43</v>
      </c>
      <c r="O36" s="7">
        <v>5879</v>
      </c>
    </row>
    <row r="37" spans="1:15" ht="17" thickBot="1" x14ac:dyDescent="0.25">
      <c r="A37" s="8" t="s">
        <v>34</v>
      </c>
      <c r="B37" s="9" t="s">
        <v>22</v>
      </c>
      <c r="C37" s="9">
        <v>396747</v>
      </c>
      <c r="D37" s="9">
        <v>631</v>
      </c>
      <c r="E37" s="9">
        <v>395</v>
      </c>
      <c r="F37" s="9">
        <v>26.490100000000002</v>
      </c>
      <c r="G37" s="9">
        <v>2.3980000000000001</v>
      </c>
      <c r="H37" s="9">
        <v>10.3443</v>
      </c>
      <c r="I37" s="9">
        <v>9.4380000000000006</v>
      </c>
      <c r="J37" s="9">
        <v>16</v>
      </c>
      <c r="K37" s="9">
        <v>16</v>
      </c>
      <c r="L37" s="9">
        <v>0.7167</v>
      </c>
      <c r="M37" s="9">
        <v>0.51770000000000005</v>
      </c>
      <c r="N37" s="9">
        <v>43</v>
      </c>
      <c r="O37" s="10">
        <v>7485</v>
      </c>
    </row>
    <row r="38" spans="1:15" x14ac:dyDescent="0.2">
      <c r="A38" s="2" t="s">
        <v>35</v>
      </c>
      <c r="B38" s="3" t="s">
        <v>16</v>
      </c>
      <c r="C38" s="3">
        <v>21699</v>
      </c>
      <c r="D38" s="3">
        <v>260</v>
      </c>
      <c r="E38" s="3">
        <v>150</v>
      </c>
      <c r="F38" s="3">
        <v>16.5199</v>
      </c>
      <c r="G38" s="3">
        <v>2.3961999999999999</v>
      </c>
      <c r="H38" s="3">
        <v>8.125</v>
      </c>
      <c r="I38" s="3">
        <v>7.2698</v>
      </c>
      <c r="J38" s="3">
        <v>13</v>
      </c>
      <c r="K38" s="3">
        <v>12</v>
      </c>
      <c r="L38" s="3">
        <v>0.5484</v>
      </c>
      <c r="M38" s="3">
        <v>0.63460000000000005</v>
      </c>
      <c r="N38" s="3">
        <v>18</v>
      </c>
      <c r="O38" s="4">
        <v>1847</v>
      </c>
    </row>
    <row r="39" spans="1:15" x14ac:dyDescent="0.2">
      <c r="A39" s="5" t="s">
        <v>35</v>
      </c>
      <c r="B39" s="6" t="s">
        <v>18</v>
      </c>
      <c r="C39" s="6">
        <v>21651</v>
      </c>
      <c r="D39" s="6">
        <v>262</v>
      </c>
      <c r="E39" s="6">
        <v>156</v>
      </c>
      <c r="F39" s="6">
        <v>16.219899999999999</v>
      </c>
      <c r="G39" s="6">
        <v>2.3845000000000001</v>
      </c>
      <c r="H39" s="6">
        <v>8.1875</v>
      </c>
      <c r="I39" s="6">
        <v>7.3333000000000004</v>
      </c>
      <c r="J39" s="6">
        <v>13</v>
      </c>
      <c r="K39" s="6">
        <v>10</v>
      </c>
      <c r="L39" s="6">
        <v>0.6129</v>
      </c>
      <c r="M39" s="6">
        <v>0.59689999999999999</v>
      </c>
      <c r="N39" s="6">
        <v>19</v>
      </c>
      <c r="O39" s="7">
        <v>1856</v>
      </c>
    </row>
    <row r="40" spans="1:15" x14ac:dyDescent="0.2">
      <c r="A40" s="5" t="s">
        <v>35</v>
      </c>
      <c r="B40" s="6" t="s">
        <v>20</v>
      </c>
      <c r="C40" s="6">
        <v>22518</v>
      </c>
      <c r="D40" s="6">
        <v>253</v>
      </c>
      <c r="E40" s="6">
        <v>141</v>
      </c>
      <c r="F40" s="6">
        <v>16.686499999999999</v>
      </c>
      <c r="G40" s="6">
        <v>2.4018999999999999</v>
      </c>
      <c r="H40" s="6">
        <v>7.9062000000000001</v>
      </c>
      <c r="I40" s="6">
        <v>7.0476000000000001</v>
      </c>
      <c r="J40" s="6">
        <v>12</v>
      </c>
      <c r="K40" s="6">
        <v>12</v>
      </c>
      <c r="L40" s="6">
        <v>0.5484</v>
      </c>
      <c r="M40" s="6">
        <v>0.64100000000000001</v>
      </c>
      <c r="N40" s="6">
        <v>18</v>
      </c>
      <c r="O40" s="7">
        <v>1777</v>
      </c>
    </row>
    <row r="41" spans="1:15" ht="17" thickBot="1" x14ac:dyDescent="0.25">
      <c r="A41" s="8" t="s">
        <v>35</v>
      </c>
      <c r="B41" s="9" t="s">
        <v>22</v>
      </c>
      <c r="C41" s="9">
        <v>24966</v>
      </c>
      <c r="D41" s="9">
        <v>247</v>
      </c>
      <c r="E41" s="9">
        <v>139</v>
      </c>
      <c r="F41" s="9">
        <v>16.3032</v>
      </c>
      <c r="G41" s="9">
        <v>2.6772</v>
      </c>
      <c r="H41" s="9">
        <v>7.7187999999999999</v>
      </c>
      <c r="I41" s="9">
        <v>6.8571</v>
      </c>
      <c r="J41" s="9">
        <v>12</v>
      </c>
      <c r="K41" s="9">
        <v>10</v>
      </c>
      <c r="L41" s="9">
        <v>0.6129</v>
      </c>
      <c r="M41" s="9">
        <v>0.60540000000000005</v>
      </c>
      <c r="N41" s="9">
        <v>19</v>
      </c>
      <c r="O41" s="10">
        <v>1597</v>
      </c>
    </row>
    <row r="42" spans="1:15" x14ac:dyDescent="0.2">
      <c r="A42" s="2" t="s">
        <v>36</v>
      </c>
      <c r="B42" s="3" t="s">
        <v>16</v>
      </c>
      <c r="C42" s="3">
        <v>1925655</v>
      </c>
      <c r="D42" s="3">
        <v>1610</v>
      </c>
      <c r="E42" s="3">
        <v>1188</v>
      </c>
      <c r="F42" s="3">
        <v>49.582099999999997</v>
      </c>
      <c r="G42" s="3">
        <v>2.2774000000000001</v>
      </c>
      <c r="H42" s="3">
        <v>15.9406</v>
      </c>
      <c r="I42" s="3">
        <v>15.024900000000001</v>
      </c>
      <c r="J42" s="3">
        <v>23</v>
      </c>
      <c r="K42" s="3">
        <v>20</v>
      </c>
      <c r="L42" s="3">
        <v>0.65</v>
      </c>
      <c r="M42" s="3">
        <v>0.56369999999999998</v>
      </c>
      <c r="N42" s="3">
        <v>65</v>
      </c>
      <c r="O42" s="4">
        <v>43151</v>
      </c>
    </row>
    <row r="43" spans="1:15" x14ac:dyDescent="0.2">
      <c r="A43" s="5" t="s">
        <v>36</v>
      </c>
      <c r="B43" s="6" t="s">
        <v>18</v>
      </c>
      <c r="C43" s="6">
        <v>1727790</v>
      </c>
      <c r="D43" s="6">
        <v>1973</v>
      </c>
      <c r="E43" s="6">
        <v>1581</v>
      </c>
      <c r="F43" s="6">
        <v>46.633600000000001</v>
      </c>
      <c r="G43" s="6">
        <v>2.0661</v>
      </c>
      <c r="H43" s="6">
        <v>19.534700000000001</v>
      </c>
      <c r="I43" s="6">
        <v>18.636800000000001</v>
      </c>
      <c r="J43" s="6">
        <v>29</v>
      </c>
      <c r="K43" s="6">
        <v>14</v>
      </c>
      <c r="L43" s="6">
        <v>0.64</v>
      </c>
      <c r="M43" s="6">
        <v>0.52429999999999999</v>
      </c>
      <c r="N43" s="6">
        <v>65</v>
      </c>
      <c r="O43" s="7">
        <v>57714</v>
      </c>
    </row>
    <row r="44" spans="1:15" ht="17" thickBot="1" x14ac:dyDescent="0.25">
      <c r="A44" s="8" t="s">
        <v>36</v>
      </c>
      <c r="B44" s="9" t="s">
        <v>20</v>
      </c>
      <c r="C44" s="9">
        <v>806751</v>
      </c>
      <c r="D44" s="9">
        <v>1789</v>
      </c>
      <c r="E44" s="9">
        <v>1403</v>
      </c>
      <c r="F44" s="9">
        <v>55.174799999999998</v>
      </c>
      <c r="G44" s="9">
        <v>2.2605</v>
      </c>
      <c r="H44" s="9">
        <v>17.712900000000001</v>
      </c>
      <c r="I44" s="9">
        <v>16.806000000000001</v>
      </c>
      <c r="J44" s="9">
        <v>28</v>
      </c>
      <c r="K44" s="9">
        <v>18</v>
      </c>
      <c r="L44" s="9">
        <v>0.59</v>
      </c>
      <c r="M44" s="9">
        <v>0.61499999999999999</v>
      </c>
      <c r="N44" s="9">
        <v>59</v>
      </c>
      <c r="O44" s="10">
        <v>54569</v>
      </c>
    </row>
    <row r="45" spans="1:15" x14ac:dyDescent="0.2">
      <c r="A45" s="2" t="s">
        <v>37</v>
      </c>
      <c r="B45" s="3" t="s">
        <v>16</v>
      </c>
      <c r="C45" s="3">
        <v>26727</v>
      </c>
      <c r="D45" s="3">
        <v>344</v>
      </c>
      <c r="E45" s="3">
        <v>218</v>
      </c>
      <c r="F45" s="3">
        <v>18.013500000000001</v>
      </c>
      <c r="G45" s="3">
        <v>2.3679000000000001</v>
      </c>
      <c r="H45" s="3">
        <v>9.2972999999999999</v>
      </c>
      <c r="I45" s="3">
        <v>8.4383999999999997</v>
      </c>
      <c r="J45" s="3">
        <v>14</v>
      </c>
      <c r="K45" s="3">
        <v>12</v>
      </c>
      <c r="L45" s="3">
        <v>0.63890000000000002</v>
      </c>
      <c r="M45" s="3">
        <v>0.58079999999999998</v>
      </c>
      <c r="N45" s="3">
        <v>23</v>
      </c>
      <c r="O45" s="4">
        <v>3147</v>
      </c>
    </row>
    <row r="46" spans="1:15" x14ac:dyDescent="0.2">
      <c r="A46" s="5" t="s">
        <v>37</v>
      </c>
      <c r="B46" s="6" t="s">
        <v>18</v>
      </c>
      <c r="C46" s="6">
        <v>26727</v>
      </c>
      <c r="D46" s="6">
        <v>344</v>
      </c>
      <c r="E46" s="6">
        <v>218</v>
      </c>
      <c r="F46" s="6">
        <v>18.013500000000001</v>
      </c>
      <c r="G46" s="6">
        <v>2.3679000000000001</v>
      </c>
      <c r="H46" s="6">
        <v>9.2972999999999999</v>
      </c>
      <c r="I46" s="6">
        <v>8.4383999999999997</v>
      </c>
      <c r="J46" s="6">
        <v>14</v>
      </c>
      <c r="K46" s="6">
        <v>12</v>
      </c>
      <c r="L46" s="6">
        <v>0.63890000000000002</v>
      </c>
      <c r="M46" s="6">
        <v>0.58079999999999998</v>
      </c>
      <c r="N46" s="6">
        <v>23</v>
      </c>
      <c r="O46" s="7">
        <v>3147</v>
      </c>
    </row>
    <row r="47" spans="1:15" x14ac:dyDescent="0.2">
      <c r="A47" s="5" t="s">
        <v>37</v>
      </c>
      <c r="B47" s="6" t="s">
        <v>20</v>
      </c>
      <c r="C47" s="6">
        <v>26727</v>
      </c>
      <c r="D47" s="6">
        <v>344</v>
      </c>
      <c r="E47" s="6">
        <v>218</v>
      </c>
      <c r="F47" s="6">
        <v>18.013500000000001</v>
      </c>
      <c r="G47" s="6">
        <v>2.3679000000000001</v>
      </c>
      <c r="H47" s="6">
        <v>9.2972999999999999</v>
      </c>
      <c r="I47" s="6">
        <v>8.4383999999999997</v>
      </c>
      <c r="J47" s="6">
        <v>14</v>
      </c>
      <c r="K47" s="6">
        <v>12</v>
      </c>
      <c r="L47" s="6">
        <v>0.63890000000000002</v>
      </c>
      <c r="M47" s="6">
        <v>0.58079999999999998</v>
      </c>
      <c r="N47" s="6">
        <v>23</v>
      </c>
      <c r="O47" s="7">
        <v>3147</v>
      </c>
    </row>
    <row r="48" spans="1:15" ht="17" thickBot="1" x14ac:dyDescent="0.25">
      <c r="A48" s="8" t="s">
        <v>37</v>
      </c>
      <c r="B48" s="9" t="s">
        <v>22</v>
      </c>
      <c r="C48" s="9">
        <v>23733</v>
      </c>
      <c r="D48" s="9">
        <v>364</v>
      </c>
      <c r="E48" s="9">
        <v>238</v>
      </c>
      <c r="F48" s="9">
        <v>18.680099999999999</v>
      </c>
      <c r="G48" s="9">
        <v>2.3096000000000001</v>
      </c>
      <c r="H48" s="9">
        <v>9.8377999999999997</v>
      </c>
      <c r="I48" s="9">
        <v>8.9863</v>
      </c>
      <c r="J48" s="9">
        <v>14</v>
      </c>
      <c r="K48" s="9">
        <v>12</v>
      </c>
      <c r="L48" s="9">
        <v>0.61109999999999998</v>
      </c>
      <c r="M48" s="9">
        <v>0.59970000000000001</v>
      </c>
      <c r="N48" s="9">
        <v>22</v>
      </c>
      <c r="O48" s="10">
        <v>3553</v>
      </c>
    </row>
    <row r="49" spans="1:15" x14ac:dyDescent="0.2">
      <c r="A49" s="2" t="s">
        <v>38</v>
      </c>
      <c r="B49" s="3" t="s">
        <v>16</v>
      </c>
      <c r="C49" s="3">
        <v>23760</v>
      </c>
      <c r="D49" s="3">
        <v>269</v>
      </c>
      <c r="E49" s="3">
        <v>191</v>
      </c>
      <c r="F49" s="3">
        <v>6.4005999999999998</v>
      </c>
      <c r="G49" s="3">
        <v>2.4996999999999998</v>
      </c>
      <c r="H49" s="3">
        <v>9.2759</v>
      </c>
      <c r="I49" s="3">
        <v>8.4560999999999993</v>
      </c>
      <c r="J49" s="3">
        <v>17</v>
      </c>
      <c r="K49" s="3">
        <v>4</v>
      </c>
      <c r="L49" s="3">
        <v>0.92859999999999998</v>
      </c>
      <c r="M49" s="3">
        <v>0.25440000000000002</v>
      </c>
      <c r="N49" s="3">
        <v>26</v>
      </c>
      <c r="O49" s="4">
        <v>1344</v>
      </c>
    </row>
    <row r="50" spans="1:15" x14ac:dyDescent="0.2">
      <c r="A50" s="5" t="s">
        <v>38</v>
      </c>
      <c r="B50" s="6" t="s">
        <v>18</v>
      </c>
      <c r="C50" s="6">
        <v>13104</v>
      </c>
      <c r="D50" s="6">
        <v>228</v>
      </c>
      <c r="E50" s="6">
        <v>132</v>
      </c>
      <c r="F50" s="6">
        <v>14.7699</v>
      </c>
      <c r="G50" s="6">
        <v>2.3776999999999999</v>
      </c>
      <c r="H50" s="6">
        <v>7.8620999999999999</v>
      </c>
      <c r="I50" s="6">
        <v>7.0175000000000001</v>
      </c>
      <c r="J50" s="6">
        <v>13</v>
      </c>
      <c r="K50" s="6">
        <v>12</v>
      </c>
      <c r="L50" s="6">
        <v>0.57140000000000002</v>
      </c>
      <c r="M50" s="6">
        <v>0.62819999999999998</v>
      </c>
      <c r="N50" s="6">
        <v>16</v>
      </c>
      <c r="O50" s="7">
        <v>1483</v>
      </c>
    </row>
    <row r="51" spans="1:15" x14ac:dyDescent="0.2">
      <c r="A51" s="5" t="s">
        <v>38</v>
      </c>
      <c r="B51" s="6" t="s">
        <v>20</v>
      </c>
      <c r="C51" s="6">
        <v>13116</v>
      </c>
      <c r="D51" s="6">
        <v>227</v>
      </c>
      <c r="E51" s="6">
        <v>131</v>
      </c>
      <c r="F51" s="6">
        <v>14.7699</v>
      </c>
      <c r="G51" s="6">
        <v>2.3786999999999998</v>
      </c>
      <c r="H51" s="6">
        <v>7.8276000000000003</v>
      </c>
      <c r="I51" s="6">
        <v>6.9824999999999999</v>
      </c>
      <c r="J51" s="6">
        <v>13</v>
      </c>
      <c r="K51" s="6">
        <v>12</v>
      </c>
      <c r="L51" s="6">
        <v>0.57140000000000002</v>
      </c>
      <c r="M51" s="6">
        <v>0.62760000000000005</v>
      </c>
      <c r="N51" s="6">
        <v>16</v>
      </c>
      <c r="O51" s="7">
        <v>1478</v>
      </c>
    </row>
    <row r="52" spans="1:15" ht="17" thickBot="1" x14ac:dyDescent="0.25">
      <c r="A52" s="8" t="s">
        <v>38</v>
      </c>
      <c r="B52" s="9" t="s">
        <v>22</v>
      </c>
      <c r="C52" s="9">
        <v>13116</v>
      </c>
      <c r="D52" s="9">
        <v>227</v>
      </c>
      <c r="E52" s="9">
        <v>131</v>
      </c>
      <c r="F52" s="9">
        <v>14.7699</v>
      </c>
      <c r="G52" s="9">
        <v>2.3786999999999998</v>
      </c>
      <c r="H52" s="9">
        <v>7.8276000000000003</v>
      </c>
      <c r="I52" s="9">
        <v>6.9824999999999999</v>
      </c>
      <c r="J52" s="9">
        <v>13</v>
      </c>
      <c r="K52" s="9">
        <v>12</v>
      </c>
      <c r="L52" s="9">
        <v>0.57140000000000002</v>
      </c>
      <c r="M52" s="9">
        <v>0.62760000000000005</v>
      </c>
      <c r="N52" s="9">
        <v>16</v>
      </c>
      <c r="O52" s="10">
        <v>1478</v>
      </c>
    </row>
    <row r="53" spans="1:15" x14ac:dyDescent="0.2">
      <c r="A53" s="2" t="s">
        <v>39</v>
      </c>
      <c r="B53" s="3" t="s">
        <v>16</v>
      </c>
      <c r="C53" s="3">
        <v>205896</v>
      </c>
      <c r="D53" s="3">
        <v>487</v>
      </c>
      <c r="E53" s="3">
        <v>287</v>
      </c>
      <c r="F53" s="3">
        <v>23.931899999999999</v>
      </c>
      <c r="G53" s="3">
        <v>2.8393000000000002</v>
      </c>
      <c r="H53" s="3">
        <v>9.3653999999999993</v>
      </c>
      <c r="I53" s="3">
        <v>8.4659999999999993</v>
      </c>
      <c r="J53" s="3">
        <v>17</v>
      </c>
      <c r="K53" s="3">
        <v>12</v>
      </c>
      <c r="L53" s="3">
        <v>0.68630000000000002</v>
      </c>
      <c r="M53" s="3">
        <v>0.54520000000000002</v>
      </c>
      <c r="N53" s="3">
        <v>35</v>
      </c>
      <c r="O53" s="4">
        <v>4921</v>
      </c>
    </row>
    <row r="54" spans="1:15" x14ac:dyDescent="0.2">
      <c r="A54" s="5" t="s">
        <v>39</v>
      </c>
      <c r="B54" s="6" t="s">
        <v>18</v>
      </c>
      <c r="C54" s="6">
        <v>205137</v>
      </c>
      <c r="D54" s="6">
        <v>488</v>
      </c>
      <c r="E54" s="6">
        <v>290</v>
      </c>
      <c r="F54" s="6">
        <v>23.931899999999999</v>
      </c>
      <c r="G54" s="6">
        <v>2.8353999999999999</v>
      </c>
      <c r="H54" s="6">
        <v>9.3846000000000007</v>
      </c>
      <c r="I54" s="6">
        <v>8.4854000000000003</v>
      </c>
      <c r="J54" s="6">
        <v>17</v>
      </c>
      <c r="K54" s="6">
        <v>14</v>
      </c>
      <c r="L54" s="6">
        <v>0.70589999999999997</v>
      </c>
      <c r="M54" s="6">
        <v>0.5353</v>
      </c>
      <c r="N54" s="6">
        <v>36</v>
      </c>
      <c r="O54" s="7">
        <v>4951</v>
      </c>
    </row>
    <row r="55" spans="1:15" x14ac:dyDescent="0.2">
      <c r="A55" s="5" t="s">
        <v>39</v>
      </c>
      <c r="B55" s="6" t="s">
        <v>20</v>
      </c>
      <c r="C55" s="6">
        <v>204393</v>
      </c>
      <c r="D55" s="6">
        <v>498</v>
      </c>
      <c r="E55" s="6">
        <v>300</v>
      </c>
      <c r="F55" s="6">
        <v>24.3657</v>
      </c>
      <c r="G55" s="6">
        <v>2.8357999999999999</v>
      </c>
      <c r="H55" s="6">
        <v>9.5769000000000002</v>
      </c>
      <c r="I55" s="6">
        <v>8.6796000000000006</v>
      </c>
      <c r="J55" s="6">
        <v>18</v>
      </c>
      <c r="K55" s="6">
        <v>14</v>
      </c>
      <c r="L55" s="6">
        <v>0.68630000000000002</v>
      </c>
      <c r="M55" s="6">
        <v>0.54620000000000002</v>
      </c>
      <c r="N55" s="6">
        <v>35</v>
      </c>
      <c r="O55" s="7">
        <v>5067</v>
      </c>
    </row>
    <row r="56" spans="1:15" ht="17" thickBot="1" x14ac:dyDescent="0.25">
      <c r="A56" s="8" t="s">
        <v>39</v>
      </c>
      <c r="B56" s="9" t="s">
        <v>22</v>
      </c>
      <c r="C56" s="9">
        <v>205338</v>
      </c>
      <c r="D56" s="9">
        <v>481</v>
      </c>
      <c r="E56" s="9">
        <v>279</v>
      </c>
      <c r="F56" s="9">
        <v>24.806899999999999</v>
      </c>
      <c r="G56" s="9">
        <v>2.8483999999999998</v>
      </c>
      <c r="H56" s="9">
        <v>9.25</v>
      </c>
      <c r="I56" s="9">
        <v>8.3495000000000008</v>
      </c>
      <c r="J56" s="9">
        <v>17</v>
      </c>
      <c r="K56" s="9">
        <v>18</v>
      </c>
      <c r="L56" s="9">
        <v>0.68630000000000002</v>
      </c>
      <c r="M56" s="9">
        <v>0.56089999999999995</v>
      </c>
      <c r="N56" s="9">
        <v>35</v>
      </c>
      <c r="O56" s="10">
        <v>4916</v>
      </c>
    </row>
    <row r="57" spans="1:15" x14ac:dyDescent="0.2">
      <c r="A57" s="2" t="s">
        <v>40</v>
      </c>
      <c r="B57" s="3" t="s">
        <v>16</v>
      </c>
      <c r="C57" s="3">
        <v>1683</v>
      </c>
      <c r="D57" s="3">
        <v>669</v>
      </c>
      <c r="E57" s="3">
        <v>595</v>
      </c>
      <c r="F57" s="3">
        <v>5.1181999999999999</v>
      </c>
      <c r="G57" s="3">
        <v>2.25</v>
      </c>
      <c r="H57" s="3">
        <v>18.081099999999999</v>
      </c>
      <c r="I57" s="3">
        <v>17.342500000000001</v>
      </c>
      <c r="J57" s="3">
        <v>35</v>
      </c>
      <c r="K57" s="3">
        <v>4</v>
      </c>
      <c r="L57" s="3">
        <v>0.94440000000000002</v>
      </c>
      <c r="M57" s="3">
        <v>0.14380000000000001</v>
      </c>
      <c r="N57" s="3">
        <v>34</v>
      </c>
      <c r="O57" s="4">
        <v>7176</v>
      </c>
    </row>
    <row r="58" spans="1:15" x14ac:dyDescent="0.2">
      <c r="A58" s="5" t="s">
        <v>40</v>
      </c>
      <c r="B58" s="6" t="s">
        <v>18</v>
      </c>
      <c r="C58" s="6">
        <v>38715</v>
      </c>
      <c r="D58" s="6">
        <v>314</v>
      </c>
      <c r="E58" s="6">
        <v>184</v>
      </c>
      <c r="F58" s="6">
        <v>17.336500000000001</v>
      </c>
      <c r="G58" s="6">
        <v>2.3986999999999998</v>
      </c>
      <c r="H58" s="6">
        <v>8.4864999999999995</v>
      </c>
      <c r="I58" s="6">
        <v>7.6163999999999996</v>
      </c>
      <c r="J58" s="6">
        <v>13</v>
      </c>
      <c r="K58" s="6">
        <v>10</v>
      </c>
      <c r="L58" s="6">
        <v>0.69440000000000002</v>
      </c>
      <c r="M58" s="6">
        <v>0.55420000000000003</v>
      </c>
      <c r="N58" s="6">
        <v>25</v>
      </c>
      <c r="O58" s="7">
        <v>2574</v>
      </c>
    </row>
    <row r="59" spans="1:15" x14ac:dyDescent="0.2">
      <c r="A59" s="5" t="s">
        <v>40</v>
      </c>
      <c r="B59" s="6" t="s">
        <v>20</v>
      </c>
      <c r="C59" s="6">
        <v>38715</v>
      </c>
      <c r="D59" s="6">
        <v>314</v>
      </c>
      <c r="E59" s="6">
        <v>184</v>
      </c>
      <c r="F59" s="6">
        <v>17.336500000000001</v>
      </c>
      <c r="G59" s="6">
        <v>2.3986999999999998</v>
      </c>
      <c r="H59" s="6">
        <v>8.4864999999999995</v>
      </c>
      <c r="I59" s="6">
        <v>7.6163999999999996</v>
      </c>
      <c r="J59" s="6">
        <v>13</v>
      </c>
      <c r="K59" s="6">
        <v>10</v>
      </c>
      <c r="L59" s="6">
        <v>0.69440000000000002</v>
      </c>
      <c r="M59" s="6">
        <v>0.55420000000000003</v>
      </c>
      <c r="N59" s="6">
        <v>25</v>
      </c>
      <c r="O59" s="7">
        <v>2574</v>
      </c>
    </row>
    <row r="60" spans="1:15" ht="17" thickBot="1" x14ac:dyDescent="0.25">
      <c r="A60" s="8" t="s">
        <v>40</v>
      </c>
      <c r="B60" s="9" t="s">
        <v>22</v>
      </c>
      <c r="C60" s="9">
        <v>38715</v>
      </c>
      <c r="D60" s="9">
        <v>314</v>
      </c>
      <c r="E60" s="9">
        <v>184</v>
      </c>
      <c r="F60" s="9">
        <v>17.336500000000001</v>
      </c>
      <c r="G60" s="9">
        <v>2.3986999999999998</v>
      </c>
      <c r="H60" s="9">
        <v>8.4864999999999995</v>
      </c>
      <c r="I60" s="9">
        <v>7.6163999999999996</v>
      </c>
      <c r="J60" s="9">
        <v>13</v>
      </c>
      <c r="K60" s="9">
        <v>10</v>
      </c>
      <c r="L60" s="9">
        <v>0.69440000000000002</v>
      </c>
      <c r="M60" s="9">
        <v>0.55420000000000003</v>
      </c>
      <c r="N60" s="9">
        <v>25</v>
      </c>
      <c r="O60" s="10">
        <v>2574</v>
      </c>
    </row>
    <row r="61" spans="1:15" x14ac:dyDescent="0.2">
      <c r="A61" s="2" t="s">
        <v>41</v>
      </c>
      <c r="B61" s="3" t="s">
        <v>16</v>
      </c>
      <c r="C61" s="3">
        <v>459</v>
      </c>
      <c r="D61" s="3">
        <v>89</v>
      </c>
      <c r="E61" s="3">
        <v>47</v>
      </c>
      <c r="F61" s="3">
        <v>8.0929000000000002</v>
      </c>
      <c r="G61" s="3">
        <v>2.2031000000000001</v>
      </c>
      <c r="H61" s="3">
        <v>5.9333</v>
      </c>
      <c r="I61" s="3">
        <v>5.1723999999999997</v>
      </c>
      <c r="J61" s="3">
        <v>8</v>
      </c>
      <c r="K61" s="3">
        <v>8</v>
      </c>
      <c r="L61" s="3">
        <v>0.42859999999999998</v>
      </c>
      <c r="M61" s="3">
        <v>0.6855</v>
      </c>
      <c r="N61" s="3">
        <v>6</v>
      </c>
      <c r="O61" s="4">
        <v>302</v>
      </c>
    </row>
    <row r="62" spans="1:15" x14ac:dyDescent="0.2">
      <c r="A62" s="5" t="s">
        <v>41</v>
      </c>
      <c r="B62" s="6" t="s">
        <v>18</v>
      </c>
      <c r="C62" s="6">
        <v>459</v>
      </c>
      <c r="D62" s="6">
        <v>89</v>
      </c>
      <c r="E62" s="6">
        <v>47</v>
      </c>
      <c r="F62" s="6">
        <v>8.0929000000000002</v>
      </c>
      <c r="G62" s="6">
        <v>2.2031000000000001</v>
      </c>
      <c r="H62" s="6">
        <v>5.9333</v>
      </c>
      <c r="I62" s="6">
        <v>5.1723999999999997</v>
      </c>
      <c r="J62" s="6">
        <v>8</v>
      </c>
      <c r="K62" s="6">
        <v>8</v>
      </c>
      <c r="L62" s="6">
        <v>0.42859999999999998</v>
      </c>
      <c r="M62" s="6">
        <v>0.6855</v>
      </c>
      <c r="N62" s="6">
        <v>6</v>
      </c>
      <c r="O62" s="7">
        <v>302</v>
      </c>
    </row>
    <row r="63" spans="1:15" x14ac:dyDescent="0.2">
      <c r="A63" s="5" t="s">
        <v>41</v>
      </c>
      <c r="B63" s="6" t="s">
        <v>20</v>
      </c>
      <c r="C63" s="6">
        <v>315</v>
      </c>
      <c r="D63" s="6">
        <v>93</v>
      </c>
      <c r="E63" s="6">
        <v>55</v>
      </c>
      <c r="F63" s="6">
        <v>7.7179000000000002</v>
      </c>
      <c r="G63" s="6">
        <v>2.1797</v>
      </c>
      <c r="H63" s="6">
        <v>6.2</v>
      </c>
      <c r="I63" s="6">
        <v>5.4482999999999997</v>
      </c>
      <c r="J63" s="6">
        <v>9</v>
      </c>
      <c r="K63" s="6">
        <v>4</v>
      </c>
      <c r="L63" s="6">
        <v>0.5</v>
      </c>
      <c r="M63" s="6">
        <v>0.60809999999999997</v>
      </c>
      <c r="N63" s="6">
        <v>7</v>
      </c>
      <c r="O63" s="7">
        <v>324</v>
      </c>
    </row>
    <row r="64" spans="1:15" ht="17" thickBot="1" x14ac:dyDescent="0.25">
      <c r="A64" s="8" t="s">
        <v>41</v>
      </c>
      <c r="B64" s="9" t="s">
        <v>22</v>
      </c>
      <c r="C64" s="9">
        <v>459</v>
      </c>
      <c r="D64" s="9">
        <v>89</v>
      </c>
      <c r="E64" s="9">
        <v>47</v>
      </c>
      <c r="F64" s="9">
        <v>8.0929000000000002</v>
      </c>
      <c r="G64" s="9">
        <v>2.2031000000000001</v>
      </c>
      <c r="H64" s="9">
        <v>5.9333</v>
      </c>
      <c r="I64" s="9">
        <v>5.1723999999999997</v>
      </c>
      <c r="J64" s="9">
        <v>8</v>
      </c>
      <c r="K64" s="9">
        <v>8</v>
      </c>
      <c r="L64" s="9">
        <v>0.42859999999999998</v>
      </c>
      <c r="M64" s="9">
        <v>0.6855</v>
      </c>
      <c r="N64" s="9">
        <v>6</v>
      </c>
      <c r="O64" s="10">
        <v>302</v>
      </c>
    </row>
  </sheetData>
  <conditionalFormatting sqref="K9:K10">
    <cfRule type="aboveAverage" dxfId="3437" priority="1847" aboveAverage="0"/>
    <cfRule type="aboveAverage" dxfId="3436" priority="1848"/>
  </conditionalFormatting>
  <conditionalFormatting sqref="D11:D14">
    <cfRule type="aboveAverage" dxfId="3435" priority="1770" stdDev="3"/>
    <cfRule type="aboveAverage" dxfId="3434" priority="1771" stopIfTrue="1" aboveAverage="0" stdDev="3"/>
    <cfRule type="aboveAverage" dxfId="3433" priority="1772" stdDev="2"/>
    <cfRule type="aboveAverage" dxfId="3432" priority="1773" aboveAverage="0" stdDev="2"/>
    <cfRule type="aboveAverage" dxfId="3431" priority="1774" stdDev="1"/>
    <cfRule type="aboveAverage" dxfId="3430" priority="1775" aboveAverage="0" stdDev="1"/>
    <cfRule type="aboveAverage" dxfId="3429" priority="1776" aboveAverage="0"/>
    <cfRule type="aboveAverage" dxfId="3428" priority="1777" stopIfTrue="1"/>
  </conditionalFormatting>
  <conditionalFormatting sqref="C11:C14">
    <cfRule type="aboveAverage" dxfId="3427" priority="1762" stdDev="3"/>
    <cfRule type="aboveAverage" dxfId="3426" priority="1763" stopIfTrue="1" aboveAverage="0" stdDev="3"/>
    <cfRule type="aboveAverage" dxfId="3425" priority="1764" stdDev="2"/>
    <cfRule type="aboveAverage" dxfId="3424" priority="1765" aboveAverage="0" stdDev="2"/>
    <cfRule type="aboveAverage" dxfId="3423" priority="1766" stdDev="1"/>
    <cfRule type="aboveAverage" dxfId="3422" priority="1767" aboveAverage="0" stdDev="1"/>
    <cfRule type="aboveAverage" dxfId="3421" priority="1768" aboveAverage="0"/>
    <cfRule type="aboveAverage" dxfId="3420" priority="1769" stopIfTrue="1"/>
  </conditionalFormatting>
  <conditionalFormatting sqref="E11:E14">
    <cfRule type="aboveAverage" dxfId="3419" priority="1754" stdDev="3"/>
    <cfRule type="aboveAverage" dxfId="3418" priority="1755" stopIfTrue="1" aboveAverage="0" stdDev="3"/>
    <cfRule type="aboveAverage" dxfId="3417" priority="1756" stdDev="2"/>
    <cfRule type="aboveAverage" dxfId="3416" priority="1757" aboveAverage="0" stdDev="2"/>
    <cfRule type="aboveAverage" dxfId="3415" priority="1758" stdDev="1"/>
    <cfRule type="aboveAverage" dxfId="3414" priority="1759" aboveAverage="0" stdDev="1"/>
    <cfRule type="aboveAverage" dxfId="3413" priority="1760" aboveAverage="0"/>
    <cfRule type="aboveAverage" dxfId="3412" priority="1761" stopIfTrue="1"/>
  </conditionalFormatting>
  <conditionalFormatting sqref="F11:F14">
    <cfRule type="aboveAverage" dxfId="3411" priority="1746" stdDev="3"/>
    <cfRule type="aboveAverage" dxfId="3410" priority="1747" stopIfTrue="1" aboveAverage="0" stdDev="3"/>
    <cfRule type="aboveAverage" dxfId="3409" priority="1748" stdDev="2"/>
    <cfRule type="aboveAverage" dxfId="3408" priority="1749" aboveAverage="0" stdDev="2"/>
    <cfRule type="aboveAverage" dxfId="3407" priority="1750" stdDev="1"/>
    <cfRule type="aboveAverage" dxfId="3406" priority="1751" aboveAverage="0" stdDev="1"/>
    <cfRule type="aboveAverage" dxfId="3405" priority="1752" aboveAverage="0"/>
    <cfRule type="aboveAverage" dxfId="3404" priority="1753" stopIfTrue="1"/>
  </conditionalFormatting>
  <conditionalFormatting sqref="C2:C8">
    <cfRule type="aboveAverage" dxfId="3403" priority="1738" stdDev="3"/>
    <cfRule type="aboveAverage" dxfId="3402" priority="1739" stopIfTrue="1" aboveAverage="0" stdDev="3"/>
    <cfRule type="aboveAverage" dxfId="3401" priority="1740" stdDev="2"/>
    <cfRule type="aboveAverage" dxfId="3400" priority="1741" aboveAverage="0" stdDev="2"/>
    <cfRule type="aboveAverage" dxfId="3399" priority="1742" stdDev="1"/>
    <cfRule type="aboveAverage" dxfId="3398" priority="1743" aboveAverage="0" stdDev="1"/>
    <cfRule type="aboveAverage" dxfId="3397" priority="1744" aboveAverage="0"/>
    <cfRule type="aboveAverage" dxfId="3396" priority="1745" stopIfTrue="1"/>
  </conditionalFormatting>
  <conditionalFormatting sqref="D2:D8">
    <cfRule type="aboveAverage" dxfId="3395" priority="1730" stdDev="3"/>
    <cfRule type="aboveAverage" dxfId="3394" priority="1731" stopIfTrue="1" aboveAverage="0" stdDev="3"/>
    <cfRule type="aboveAverage" dxfId="3393" priority="1732" stdDev="2"/>
    <cfRule type="aboveAverage" dxfId="3392" priority="1733" aboveAverage="0" stdDev="2"/>
    <cfRule type="aboveAverage" dxfId="3391" priority="1734" stdDev="1"/>
    <cfRule type="aboveAverage" dxfId="3390" priority="1735" aboveAverage="0" stdDev="1"/>
    <cfRule type="aboveAverage" dxfId="3389" priority="1736" aboveAverage="0"/>
    <cfRule type="aboveAverage" dxfId="3388" priority="1737" stopIfTrue="1"/>
  </conditionalFormatting>
  <conditionalFormatting sqref="E2:E8">
    <cfRule type="aboveAverage" dxfId="3387" priority="1722" stdDev="3"/>
    <cfRule type="aboveAverage" dxfId="3386" priority="1723" stopIfTrue="1" aboveAverage="0" stdDev="3"/>
    <cfRule type="aboveAverage" dxfId="3385" priority="1724" stdDev="2"/>
    <cfRule type="aboveAverage" dxfId="3384" priority="1725" aboveAverage="0" stdDev="2"/>
    <cfRule type="aboveAverage" dxfId="3383" priority="1726" stdDev="1"/>
    <cfRule type="aboveAverage" dxfId="3382" priority="1727" aboveAverage="0" stdDev="1"/>
    <cfRule type="aboveAverage" dxfId="3381" priority="1728" aboveAverage="0"/>
    <cfRule type="aboveAverage" dxfId="3380" priority="1729" stopIfTrue="1"/>
  </conditionalFormatting>
  <conditionalFormatting sqref="F2:F8">
    <cfRule type="aboveAverage" dxfId="3379" priority="1714" stdDev="3"/>
    <cfRule type="aboveAverage" dxfId="3378" priority="1715" stopIfTrue="1" aboveAverage="0" stdDev="3"/>
    <cfRule type="aboveAverage" dxfId="3377" priority="1716" stdDev="2"/>
    <cfRule type="aboveAverage" dxfId="3376" priority="1717" aboveAverage="0" stdDev="2"/>
    <cfRule type="aboveAverage" dxfId="3375" priority="1718" stdDev="1"/>
    <cfRule type="aboveAverage" dxfId="3374" priority="1719" aboveAverage="0" stdDev="1"/>
    <cfRule type="aboveAverage" dxfId="3373" priority="1720" aboveAverage="0"/>
    <cfRule type="aboveAverage" dxfId="3372" priority="1721" stopIfTrue="1"/>
  </conditionalFormatting>
  <conditionalFormatting sqref="C15:C16">
    <cfRule type="aboveAverage" dxfId="3371" priority="1674" stdDev="3"/>
    <cfRule type="aboveAverage" dxfId="3370" priority="1675" stopIfTrue="1" aboveAverage="0" stdDev="3"/>
    <cfRule type="aboveAverage" dxfId="3369" priority="1676" stdDev="2"/>
    <cfRule type="aboveAverage" dxfId="3368" priority="1677" aboveAverage="0" stdDev="2"/>
    <cfRule type="aboveAverage" dxfId="3367" priority="1678" stdDev="1"/>
    <cfRule type="aboveAverage" dxfId="3366" priority="1679" aboveAverage="0" stdDev="1"/>
    <cfRule type="aboveAverage" dxfId="3365" priority="1680" aboveAverage="0"/>
    <cfRule type="aboveAverage" dxfId="3364" priority="1681" stopIfTrue="1"/>
  </conditionalFormatting>
  <conditionalFormatting sqref="D17:D20">
    <cfRule type="aboveAverage" dxfId="3363" priority="1666" stdDev="3"/>
    <cfRule type="aboveAverage" dxfId="3362" priority="1667" stopIfTrue="1" aboveAverage="0" stdDev="3"/>
    <cfRule type="aboveAverage" dxfId="3361" priority="1668" stdDev="2"/>
    <cfRule type="aboveAverage" dxfId="3360" priority="1669" aboveAverage="0" stdDev="2"/>
    <cfRule type="aboveAverage" dxfId="3359" priority="1670" stdDev="1"/>
    <cfRule type="aboveAverage" dxfId="3358" priority="1671" aboveAverage="0" stdDev="1"/>
    <cfRule type="aboveAverage" dxfId="3357" priority="1672" aboveAverage="0"/>
    <cfRule type="aboveAverage" dxfId="3356" priority="1673" stopIfTrue="1"/>
  </conditionalFormatting>
  <conditionalFormatting sqref="E17:E20">
    <cfRule type="aboveAverage" dxfId="3355" priority="1658" stdDev="3"/>
    <cfRule type="aboveAverage" dxfId="3354" priority="1659" stopIfTrue="1" aboveAverage="0" stdDev="3"/>
    <cfRule type="aboveAverage" dxfId="3353" priority="1660" stdDev="2"/>
    <cfRule type="aboveAverage" dxfId="3352" priority="1661" aboveAverage="0" stdDev="2"/>
    <cfRule type="aboveAverage" dxfId="3351" priority="1662" stdDev="1"/>
    <cfRule type="aboveAverage" dxfId="3350" priority="1663" aboveAverage="0" stdDev="1"/>
    <cfRule type="aboveAverage" dxfId="3349" priority="1664" aboveAverage="0"/>
    <cfRule type="aboveAverage" dxfId="3348" priority="1665" stopIfTrue="1"/>
  </conditionalFormatting>
  <conditionalFormatting sqref="F17:F20">
    <cfRule type="aboveAverage" dxfId="3347" priority="1650" stdDev="3"/>
    <cfRule type="aboveAverage" dxfId="3346" priority="1651" stopIfTrue="1" aboveAverage="0" stdDev="3"/>
    <cfRule type="aboveAverage" dxfId="3345" priority="1652" stdDev="2"/>
    <cfRule type="aboveAverage" dxfId="3344" priority="1653" aboveAverage="0" stdDev="2"/>
    <cfRule type="aboveAverage" dxfId="3343" priority="1654" stdDev="1"/>
    <cfRule type="aboveAverage" dxfId="3342" priority="1655" aboveAverage="0" stdDev="1"/>
    <cfRule type="aboveAverage" dxfId="3341" priority="1656" aboveAverage="0"/>
    <cfRule type="aboveAverage" dxfId="3340" priority="1657" stopIfTrue="1"/>
  </conditionalFormatting>
  <conditionalFormatting sqref="D15:D16">
    <cfRule type="aboveAverage" dxfId="3339" priority="1642" stdDev="3"/>
    <cfRule type="aboveAverage" dxfId="3338" priority="1643" stopIfTrue="1" aboveAverage="0" stdDev="3"/>
    <cfRule type="aboveAverage" dxfId="3337" priority="1644" stdDev="2"/>
    <cfRule type="aboveAverage" dxfId="3336" priority="1645" aboveAverage="0" stdDev="2"/>
    <cfRule type="aboveAverage" dxfId="3335" priority="1646" stdDev="1"/>
    <cfRule type="aboveAverage" dxfId="3334" priority="1647" aboveAverage="0" stdDev="1"/>
    <cfRule type="aboveAverage" dxfId="3333" priority="1648" aboveAverage="0"/>
    <cfRule type="aboveAverage" dxfId="3332" priority="1649" stopIfTrue="1"/>
  </conditionalFormatting>
  <conditionalFormatting sqref="E15:E16">
    <cfRule type="aboveAverage" dxfId="3331" priority="1634" stdDev="3"/>
    <cfRule type="aboveAverage" dxfId="3330" priority="1635" stopIfTrue="1" aboveAverage="0" stdDev="3"/>
    <cfRule type="aboveAverage" dxfId="3329" priority="1636" stdDev="2"/>
    <cfRule type="aboveAverage" dxfId="3328" priority="1637" aboveAverage="0" stdDev="2"/>
    <cfRule type="aboveAverage" dxfId="3327" priority="1638" stdDev="1"/>
    <cfRule type="aboveAverage" dxfId="3326" priority="1639" aboveAverage="0" stdDev="1"/>
    <cfRule type="aboveAverage" dxfId="3325" priority="1640" aboveAverage="0"/>
    <cfRule type="aboveAverage" dxfId="3324" priority="1641" stopIfTrue="1"/>
  </conditionalFormatting>
  <conditionalFormatting sqref="F15:F16">
    <cfRule type="aboveAverage" dxfId="3323" priority="1626" stdDev="3"/>
    <cfRule type="aboveAverage" dxfId="3322" priority="1627" stopIfTrue="1" aboveAverage="0" stdDev="3"/>
    <cfRule type="aboveAverage" dxfId="3321" priority="1628" stdDev="2"/>
    <cfRule type="aboveAverage" dxfId="3320" priority="1629" aboveAverage="0" stdDev="2"/>
    <cfRule type="aboveAverage" dxfId="3319" priority="1630" stdDev="1"/>
    <cfRule type="aboveAverage" dxfId="3318" priority="1631" aboveAverage="0" stdDev="1"/>
    <cfRule type="aboveAverage" dxfId="3317" priority="1632" aboveAverage="0"/>
    <cfRule type="aboveAverage" dxfId="3316" priority="1633" stopIfTrue="1"/>
  </conditionalFormatting>
  <conditionalFormatting sqref="C21:C24">
    <cfRule type="aboveAverage" dxfId="3315" priority="1618" stdDev="3"/>
    <cfRule type="aboveAverage" dxfId="3314" priority="1619" stopIfTrue="1" aboveAverage="0" stdDev="3"/>
    <cfRule type="aboveAverage" dxfId="3313" priority="1620" stdDev="2"/>
    <cfRule type="aboveAverage" dxfId="3312" priority="1621" aboveAverage="0" stdDev="2"/>
    <cfRule type="aboveAverage" dxfId="3311" priority="1622" stdDev="1"/>
    <cfRule type="aboveAverage" dxfId="3310" priority="1623" aboveAverage="0" stdDev="1"/>
    <cfRule type="aboveAverage" dxfId="3309" priority="1624" aboveAverage="0"/>
    <cfRule type="aboveAverage" dxfId="3308" priority="1625" stopIfTrue="1"/>
  </conditionalFormatting>
  <conditionalFormatting sqref="D21:D24">
    <cfRule type="aboveAverage" dxfId="3307" priority="1610" stdDev="3"/>
    <cfRule type="aboveAverage" dxfId="3306" priority="1611" stopIfTrue="1" aboveAverage="0" stdDev="3"/>
    <cfRule type="aboveAverage" dxfId="3305" priority="1612" stdDev="2"/>
    <cfRule type="aboveAverage" dxfId="3304" priority="1613" aboveAverage="0" stdDev="2"/>
    <cfRule type="aboveAverage" dxfId="3303" priority="1614" stdDev="1"/>
    <cfRule type="aboveAverage" dxfId="3302" priority="1615" aboveAverage="0" stdDev="1"/>
    <cfRule type="aboveAverage" dxfId="3301" priority="1616" aboveAverage="0"/>
    <cfRule type="aboveAverage" dxfId="3300" priority="1617" stopIfTrue="1"/>
  </conditionalFormatting>
  <conditionalFormatting sqref="E21:E24">
    <cfRule type="aboveAverage" dxfId="3299" priority="1602" stdDev="3"/>
    <cfRule type="aboveAverage" dxfId="3298" priority="1603" stopIfTrue="1" aboveAverage="0" stdDev="3"/>
    <cfRule type="aboveAverage" dxfId="3297" priority="1604" stdDev="2"/>
    <cfRule type="aboveAverage" dxfId="3296" priority="1605" aboveAverage="0" stdDev="2"/>
    <cfRule type="aboveAverage" dxfId="3295" priority="1606" stdDev="1"/>
    <cfRule type="aboveAverage" dxfId="3294" priority="1607" aboveAverage="0" stdDev="1"/>
    <cfRule type="aboveAverage" dxfId="3293" priority="1608" aboveAverage="0"/>
    <cfRule type="aboveAverage" dxfId="3292" priority="1609" stopIfTrue="1"/>
  </conditionalFormatting>
  <conditionalFormatting sqref="F21:F24">
    <cfRule type="aboveAverage" dxfId="3291" priority="1594" stdDev="3"/>
    <cfRule type="aboveAverage" dxfId="3290" priority="1595" stopIfTrue="1" aboveAverage="0" stdDev="3"/>
    <cfRule type="aboveAverage" dxfId="3289" priority="1596" stdDev="2"/>
    <cfRule type="aboveAverage" dxfId="3288" priority="1597" aboveAverage="0" stdDev="2"/>
    <cfRule type="aboveAverage" dxfId="3287" priority="1598" stdDev="1"/>
    <cfRule type="aboveAverage" dxfId="3286" priority="1599" aboveAverage="0" stdDev="1"/>
    <cfRule type="aboveAverage" dxfId="3285" priority="1600" aboveAverage="0"/>
    <cfRule type="aboveAverage" dxfId="3284" priority="1601" stopIfTrue="1"/>
  </conditionalFormatting>
  <conditionalFormatting sqref="C25:C26">
    <cfRule type="aboveAverage" dxfId="3283" priority="1586" stdDev="3"/>
    <cfRule type="aboveAverage" dxfId="3282" priority="1587" stopIfTrue="1" aboveAverage="0" stdDev="3"/>
    <cfRule type="aboveAverage" dxfId="3281" priority="1588" stdDev="2"/>
    <cfRule type="aboveAverage" dxfId="3280" priority="1589" aboveAverage="0" stdDev="2"/>
    <cfRule type="aboveAverage" dxfId="3279" priority="1590" stdDev="1"/>
    <cfRule type="aboveAverage" dxfId="3278" priority="1591" aboveAverage="0" stdDev="1"/>
    <cfRule type="aboveAverage" dxfId="3277" priority="1592" aboveAverage="0"/>
    <cfRule type="aboveAverage" dxfId="3276" priority="1593" stopIfTrue="1"/>
  </conditionalFormatting>
  <conditionalFormatting sqref="D25:D26">
    <cfRule type="aboveAverage" dxfId="3275" priority="1578" stdDev="3"/>
    <cfRule type="aboveAverage" dxfId="3274" priority="1579" stopIfTrue="1" aboveAverage="0" stdDev="3"/>
    <cfRule type="aboveAverage" dxfId="3273" priority="1580" stdDev="2"/>
    <cfRule type="aboveAverage" dxfId="3272" priority="1581" aboveAverage="0" stdDev="2"/>
    <cfRule type="aboveAverage" dxfId="3271" priority="1582" stdDev="1"/>
    <cfRule type="aboveAverage" dxfId="3270" priority="1583" aboveAverage="0" stdDev="1"/>
    <cfRule type="aboveAverage" dxfId="3269" priority="1584" aboveAverage="0"/>
    <cfRule type="aboveAverage" dxfId="3268" priority="1585" stopIfTrue="1"/>
  </conditionalFormatting>
  <conditionalFormatting sqref="E25:E26">
    <cfRule type="aboveAverage" dxfId="3267" priority="1570" stdDev="3"/>
    <cfRule type="aboveAverage" dxfId="3266" priority="1571" stopIfTrue="1" aboveAverage="0" stdDev="3"/>
    <cfRule type="aboveAverage" dxfId="3265" priority="1572" stdDev="2"/>
    <cfRule type="aboveAverage" dxfId="3264" priority="1573" aboveAverage="0" stdDev="2"/>
    <cfRule type="aboveAverage" dxfId="3263" priority="1574" stdDev="1"/>
    <cfRule type="aboveAverage" dxfId="3262" priority="1575" aboveAverage="0" stdDev="1"/>
    <cfRule type="aboveAverage" dxfId="3261" priority="1576" aboveAverage="0"/>
    <cfRule type="aboveAverage" dxfId="3260" priority="1577" stopIfTrue="1"/>
  </conditionalFormatting>
  <conditionalFormatting sqref="F25:F26">
    <cfRule type="aboveAverage" dxfId="3259" priority="1562" stdDev="3"/>
    <cfRule type="aboveAverage" dxfId="3258" priority="1563" stopIfTrue="1" aboveAverage="0" stdDev="3"/>
    <cfRule type="aboveAverage" dxfId="3257" priority="1564" stdDev="2"/>
    <cfRule type="aboveAverage" dxfId="3256" priority="1565" aboveAverage="0" stdDev="2"/>
    <cfRule type="aboveAverage" dxfId="3255" priority="1566" stdDev="1"/>
    <cfRule type="aboveAverage" dxfId="3254" priority="1567" aboveAverage="0" stdDev="1"/>
    <cfRule type="aboveAverage" dxfId="3253" priority="1568" aboveAverage="0"/>
    <cfRule type="aboveAverage" dxfId="3252" priority="1569" stopIfTrue="1"/>
  </conditionalFormatting>
  <conditionalFormatting sqref="C27:C28">
    <cfRule type="aboveAverage" dxfId="3251" priority="1554" stdDev="3"/>
    <cfRule type="aboveAverage" dxfId="3250" priority="1555" stopIfTrue="1" aboveAverage="0" stdDev="3"/>
    <cfRule type="aboveAverage" dxfId="3249" priority="1556" stdDev="2"/>
    <cfRule type="aboveAverage" dxfId="3248" priority="1557" aboveAverage="0" stdDev="2"/>
    <cfRule type="aboveAverage" dxfId="3247" priority="1558" stdDev="1"/>
    <cfRule type="aboveAverage" dxfId="3246" priority="1559" aboveAverage="0" stdDev="1"/>
    <cfRule type="aboveAverage" dxfId="3245" priority="1560" aboveAverage="0"/>
    <cfRule type="aboveAverage" dxfId="3244" priority="1561" stopIfTrue="1"/>
  </conditionalFormatting>
  <conditionalFormatting sqref="D27:D28">
    <cfRule type="aboveAverage" dxfId="3243" priority="1546" stdDev="3"/>
    <cfRule type="aboveAverage" dxfId="3242" priority="1547" stopIfTrue="1" aboveAverage="0" stdDev="3"/>
    <cfRule type="aboveAverage" dxfId="3241" priority="1548" stdDev="2"/>
    <cfRule type="aboveAverage" dxfId="3240" priority="1549" aboveAverage="0" stdDev="2"/>
    <cfRule type="aboveAverage" dxfId="3239" priority="1550" stdDev="1"/>
    <cfRule type="aboveAverage" dxfId="3238" priority="1551" aboveAverage="0" stdDev="1"/>
    <cfRule type="aboveAverage" dxfId="3237" priority="1552" aboveAverage="0"/>
    <cfRule type="aboveAverage" dxfId="3236" priority="1553" stopIfTrue="1"/>
  </conditionalFormatting>
  <conditionalFormatting sqref="E27:E28">
    <cfRule type="aboveAverage" dxfId="3235" priority="1538" stdDev="3"/>
    <cfRule type="aboveAverage" dxfId="3234" priority="1539" stopIfTrue="1" aboveAverage="0" stdDev="3"/>
    <cfRule type="aboveAverage" dxfId="3233" priority="1540" stdDev="2"/>
    <cfRule type="aboveAverage" dxfId="3232" priority="1541" aboveAverage="0" stdDev="2"/>
    <cfRule type="aboveAverage" dxfId="3231" priority="1542" stdDev="1"/>
    <cfRule type="aboveAverage" dxfId="3230" priority="1543" aboveAverage="0" stdDev="1"/>
    <cfRule type="aboveAverage" dxfId="3229" priority="1544" aboveAverage="0"/>
    <cfRule type="aboveAverage" dxfId="3228" priority="1545" stopIfTrue="1"/>
  </conditionalFormatting>
  <conditionalFormatting sqref="F27:F28">
    <cfRule type="aboveAverage" dxfId="3227" priority="1530" stdDev="3"/>
    <cfRule type="aboveAverage" dxfId="3226" priority="1531" stopIfTrue="1" aboveAverage="0" stdDev="3"/>
    <cfRule type="aboveAverage" dxfId="3225" priority="1532" stdDev="2"/>
    <cfRule type="aboveAverage" dxfId="3224" priority="1533" aboveAverage="0" stdDev="2"/>
    <cfRule type="aboveAverage" dxfId="3223" priority="1534" stdDev="1"/>
    <cfRule type="aboveAverage" dxfId="3222" priority="1535" aboveAverage="0" stdDev="1"/>
    <cfRule type="aboveAverage" dxfId="3221" priority="1536" aboveAverage="0"/>
    <cfRule type="aboveAverage" dxfId="3220" priority="1537" stopIfTrue="1"/>
  </conditionalFormatting>
  <conditionalFormatting sqref="C29:C31">
    <cfRule type="aboveAverage" dxfId="3219" priority="1522" stdDev="3"/>
    <cfRule type="aboveAverage" dxfId="3218" priority="1523" stopIfTrue="1" aboveAverage="0" stdDev="3"/>
    <cfRule type="aboveAverage" dxfId="3217" priority="1524" stdDev="2"/>
    <cfRule type="aboveAverage" dxfId="3216" priority="1525" aboveAverage="0" stdDev="2"/>
    <cfRule type="aboveAverage" dxfId="3215" priority="1526" stdDev="1"/>
    <cfRule type="aboveAverage" dxfId="3214" priority="1527" aboveAverage="0" stdDev="1"/>
    <cfRule type="aboveAverage" dxfId="3213" priority="1528" aboveAverage="0"/>
    <cfRule type="aboveAverage" dxfId="3212" priority="1529" stopIfTrue="1"/>
  </conditionalFormatting>
  <conditionalFormatting sqref="D29:D31">
    <cfRule type="aboveAverage" dxfId="3211" priority="1514" stdDev="3"/>
    <cfRule type="aboveAverage" dxfId="3210" priority="1515" stopIfTrue="1" aboveAverage="0" stdDev="3"/>
    <cfRule type="aboveAverage" dxfId="3209" priority="1516" stdDev="2"/>
    <cfRule type="aboveAverage" dxfId="3208" priority="1517" aboveAverage="0" stdDev="2"/>
    <cfRule type="aboveAverage" dxfId="3207" priority="1518" stdDev="1"/>
    <cfRule type="aboveAverage" dxfId="3206" priority="1519" aboveAverage="0" stdDev="1"/>
    <cfRule type="aboveAverage" dxfId="3205" priority="1520" aboveAverage="0"/>
    <cfRule type="aboveAverage" dxfId="3204" priority="1521" stopIfTrue="1"/>
  </conditionalFormatting>
  <conditionalFormatting sqref="E29:E31">
    <cfRule type="aboveAverage" dxfId="3203" priority="1506" stdDev="3"/>
    <cfRule type="aboveAverage" dxfId="3202" priority="1507" stopIfTrue="1" aboveAverage="0" stdDev="3"/>
    <cfRule type="aboveAverage" dxfId="3201" priority="1508" stdDev="2"/>
    <cfRule type="aboveAverage" dxfId="3200" priority="1509" aboveAverage="0" stdDev="2"/>
    <cfRule type="aboveAverage" dxfId="3199" priority="1510" stdDev="1"/>
    <cfRule type="aboveAverage" dxfId="3198" priority="1511" aboveAverage="0" stdDev="1"/>
    <cfRule type="aboveAverage" dxfId="3197" priority="1512" aboveAverage="0"/>
    <cfRule type="aboveAverage" dxfId="3196" priority="1513" stopIfTrue="1"/>
  </conditionalFormatting>
  <conditionalFormatting sqref="F29:F31">
    <cfRule type="aboveAverage" dxfId="3195" priority="1498" stdDev="3"/>
    <cfRule type="aboveAverage" dxfId="3194" priority="1499" stopIfTrue="1" aboveAverage="0" stdDev="3"/>
    <cfRule type="aboveAverage" dxfId="3193" priority="1500" stdDev="2"/>
    <cfRule type="aboveAverage" dxfId="3192" priority="1501" aboveAverage="0" stdDev="2"/>
    <cfRule type="aboveAverage" dxfId="3191" priority="1502" stdDev="1"/>
    <cfRule type="aboveAverage" dxfId="3190" priority="1503" aboveAverage="0" stdDev="1"/>
    <cfRule type="aboveAverage" dxfId="3189" priority="1504" aboveAverage="0"/>
    <cfRule type="aboveAverage" dxfId="3188" priority="1505" stopIfTrue="1"/>
  </conditionalFormatting>
  <conditionalFormatting sqref="C34:C37">
    <cfRule type="aboveAverage" dxfId="3187" priority="1490" stdDev="3"/>
    <cfRule type="aboveAverage" dxfId="3186" priority="1491" stopIfTrue="1" aboveAverage="0" stdDev="3"/>
    <cfRule type="aboveAverage" dxfId="3185" priority="1492" stdDev="2"/>
    <cfRule type="aboveAverage" dxfId="3184" priority="1493" aboveAverage="0" stdDev="2"/>
    <cfRule type="aboveAverage" dxfId="3183" priority="1494" stdDev="1"/>
    <cfRule type="aboveAverage" dxfId="3182" priority="1495" aboveAverage="0" stdDev="1"/>
    <cfRule type="aboveAverage" dxfId="3181" priority="1496" aboveAverage="0"/>
    <cfRule type="aboveAverage" dxfId="3180" priority="1497" stopIfTrue="1"/>
  </conditionalFormatting>
  <conditionalFormatting sqref="D34:D37">
    <cfRule type="aboveAverage" dxfId="3179" priority="1482" stdDev="3"/>
    <cfRule type="aboveAverage" dxfId="3178" priority="1483" stopIfTrue="1" aboveAverage="0" stdDev="3"/>
    <cfRule type="aboveAverage" dxfId="3177" priority="1484" stdDev="2"/>
    <cfRule type="aboveAverage" dxfId="3176" priority="1485" aboveAverage="0" stdDev="2"/>
    <cfRule type="aboveAverage" dxfId="3175" priority="1486" stdDev="1"/>
    <cfRule type="aboveAverage" dxfId="3174" priority="1487" aboveAverage="0" stdDev="1"/>
    <cfRule type="aboveAverage" dxfId="3173" priority="1488" aboveAverage="0"/>
    <cfRule type="aboveAverage" dxfId="3172" priority="1489" stopIfTrue="1"/>
  </conditionalFormatting>
  <conditionalFormatting sqref="E34:E37">
    <cfRule type="aboveAverage" dxfId="3171" priority="1474" stdDev="3"/>
    <cfRule type="aboveAverage" dxfId="3170" priority="1475" stopIfTrue="1" aboveAverage="0" stdDev="3"/>
    <cfRule type="aboveAverage" dxfId="3169" priority="1476" stdDev="2"/>
    <cfRule type="aboveAverage" dxfId="3168" priority="1477" aboveAverage="0" stdDev="2"/>
    <cfRule type="aboveAverage" dxfId="3167" priority="1478" stdDev="1"/>
    <cfRule type="aboveAverage" dxfId="3166" priority="1479" aboveAverage="0" stdDev="1"/>
    <cfRule type="aboveAverage" dxfId="3165" priority="1480" aboveAverage="0"/>
    <cfRule type="aboveAverage" dxfId="3164" priority="1481" stopIfTrue="1"/>
  </conditionalFormatting>
  <conditionalFormatting sqref="F34:F37">
    <cfRule type="aboveAverage" dxfId="3163" priority="1466" stdDev="3"/>
    <cfRule type="aboveAverage" dxfId="3162" priority="1467" stopIfTrue="1" aboveAverage="0" stdDev="3"/>
    <cfRule type="aboveAverage" dxfId="3161" priority="1468" stdDev="2"/>
    <cfRule type="aboveAverage" dxfId="3160" priority="1469" aboveAverage="0" stdDev="2"/>
    <cfRule type="aboveAverage" dxfId="3159" priority="1470" stdDev="1"/>
    <cfRule type="aboveAverage" dxfId="3158" priority="1471" aboveAverage="0" stdDev="1"/>
    <cfRule type="aboveAverage" dxfId="3157" priority="1472" aboveAverage="0"/>
    <cfRule type="aboveAverage" dxfId="3156" priority="1473" stopIfTrue="1"/>
  </conditionalFormatting>
  <conditionalFormatting sqref="C38:C41">
    <cfRule type="aboveAverage" dxfId="3155" priority="1458" stdDev="3"/>
    <cfRule type="aboveAverage" dxfId="3154" priority="1459" stopIfTrue="1" aboveAverage="0" stdDev="3"/>
    <cfRule type="aboveAverage" dxfId="3153" priority="1460" stdDev="2"/>
    <cfRule type="aboveAverage" dxfId="3152" priority="1461" aboveAverage="0" stdDev="2"/>
    <cfRule type="aboveAverage" dxfId="3151" priority="1462" stdDev="1"/>
    <cfRule type="aboveAverage" dxfId="3150" priority="1463" aboveAverage="0" stdDev="1"/>
    <cfRule type="aboveAverage" dxfId="3149" priority="1464" aboveAverage="0"/>
    <cfRule type="aboveAverage" dxfId="3148" priority="1465" stopIfTrue="1"/>
  </conditionalFormatting>
  <conditionalFormatting sqref="D38:D41">
    <cfRule type="aboveAverage" dxfId="3147" priority="1450" stdDev="3"/>
    <cfRule type="aboveAverage" dxfId="3146" priority="1451" stopIfTrue="1" aboveAverage="0" stdDev="3"/>
    <cfRule type="aboveAverage" dxfId="3145" priority="1452" stdDev="2"/>
    <cfRule type="aboveAverage" dxfId="3144" priority="1453" aboveAverage="0" stdDev="2"/>
    <cfRule type="aboveAverage" dxfId="3143" priority="1454" stdDev="1"/>
    <cfRule type="aboveAverage" dxfId="3142" priority="1455" aboveAverage="0" stdDev="1"/>
    <cfRule type="aboveAverage" dxfId="3141" priority="1456" aboveAverage="0"/>
    <cfRule type="aboveAverage" dxfId="3140" priority="1457" stopIfTrue="1"/>
  </conditionalFormatting>
  <conditionalFormatting sqref="E38:E41">
    <cfRule type="aboveAverage" dxfId="3139" priority="1442" stdDev="3"/>
    <cfRule type="aboveAverage" dxfId="3138" priority="1443" stopIfTrue="1" aboveAverage="0" stdDev="3"/>
    <cfRule type="aboveAverage" dxfId="3137" priority="1444" stdDev="2"/>
    <cfRule type="aboveAverage" dxfId="3136" priority="1445" aboveAverage="0" stdDev="2"/>
    <cfRule type="aboveAverage" dxfId="3135" priority="1446" stdDev="1"/>
    <cfRule type="aboveAverage" dxfId="3134" priority="1447" aboveAverage="0" stdDev="1"/>
    <cfRule type="aboveAverage" dxfId="3133" priority="1448" aboveAverage="0"/>
    <cfRule type="aboveAverage" dxfId="3132" priority="1449" stopIfTrue="1"/>
  </conditionalFormatting>
  <conditionalFormatting sqref="F38:F41">
    <cfRule type="aboveAverage" dxfId="3131" priority="1434" stdDev="3"/>
    <cfRule type="aboveAverage" dxfId="3130" priority="1435" stopIfTrue="1" aboveAverage="0" stdDev="3"/>
    <cfRule type="aboveAverage" dxfId="3129" priority="1436" stdDev="2"/>
    <cfRule type="aboveAverage" dxfId="3128" priority="1437" aboveAverage="0" stdDev="2"/>
    <cfRule type="aboveAverage" dxfId="3127" priority="1438" stdDev="1"/>
    <cfRule type="aboveAverage" dxfId="3126" priority="1439" aboveAverage="0" stdDev="1"/>
    <cfRule type="aboveAverage" dxfId="3125" priority="1440" aboveAverage="0"/>
    <cfRule type="aboveAverage" dxfId="3124" priority="1441" stopIfTrue="1"/>
  </conditionalFormatting>
  <conditionalFormatting sqref="C42:C44">
    <cfRule type="aboveAverage" dxfId="3123" priority="1426" stdDev="3"/>
    <cfRule type="aboveAverage" dxfId="3122" priority="1427" stopIfTrue="1" aboveAverage="0" stdDev="3"/>
    <cfRule type="aboveAverage" dxfId="3121" priority="1428" stdDev="2"/>
    <cfRule type="aboveAverage" dxfId="3120" priority="1429" aboveAverage="0" stdDev="2"/>
    <cfRule type="aboveAverage" dxfId="3119" priority="1430" stdDev="1"/>
    <cfRule type="aboveAverage" dxfId="3118" priority="1431" aboveAverage="0" stdDev="1"/>
    <cfRule type="aboveAverage" dxfId="3117" priority="1432" aboveAverage="0"/>
    <cfRule type="aboveAverage" dxfId="3116" priority="1433" stopIfTrue="1"/>
  </conditionalFormatting>
  <conditionalFormatting sqref="D42:D44">
    <cfRule type="aboveAverage" dxfId="3115" priority="1418" stdDev="3"/>
    <cfRule type="aboveAverage" dxfId="3114" priority="1419" stopIfTrue="1" aboveAverage="0" stdDev="3"/>
    <cfRule type="aboveAverage" dxfId="3113" priority="1420" stdDev="2"/>
    <cfRule type="aboveAverage" dxfId="3112" priority="1421" aboveAverage="0" stdDev="2"/>
    <cfRule type="aboveAverage" dxfId="3111" priority="1422" stdDev="1"/>
    <cfRule type="aboveAverage" dxfId="3110" priority="1423" aboveAverage="0" stdDev="1"/>
    <cfRule type="aboveAverage" dxfId="3109" priority="1424" aboveAverage="0"/>
    <cfRule type="aboveAverage" dxfId="3108" priority="1425" stopIfTrue="1"/>
  </conditionalFormatting>
  <conditionalFormatting sqref="E42:E44">
    <cfRule type="aboveAverage" dxfId="3107" priority="1410" stdDev="3"/>
    <cfRule type="aboveAverage" dxfId="3106" priority="1411" stopIfTrue="1" aboveAverage="0" stdDev="3"/>
    <cfRule type="aboveAverage" dxfId="3105" priority="1412" stdDev="2"/>
    <cfRule type="aboveAverage" dxfId="3104" priority="1413" aboveAverage="0" stdDev="2"/>
    <cfRule type="aboveAverage" dxfId="3103" priority="1414" stdDev="1"/>
    <cfRule type="aboveAverage" dxfId="3102" priority="1415" aboveAverage="0" stdDev="1"/>
    <cfRule type="aboveAverage" dxfId="3101" priority="1416" aboveAverage="0"/>
    <cfRule type="aboveAverage" dxfId="3100" priority="1417" stopIfTrue="1"/>
  </conditionalFormatting>
  <conditionalFormatting sqref="F42:F44">
    <cfRule type="aboveAverage" dxfId="3099" priority="1402" stdDev="3"/>
    <cfRule type="aboveAverage" dxfId="3098" priority="1403" stopIfTrue="1" aboveAverage="0" stdDev="3"/>
    <cfRule type="aboveAverage" dxfId="3097" priority="1404" stdDev="2"/>
    <cfRule type="aboveAverage" dxfId="3096" priority="1405" aboveAverage="0" stdDev="2"/>
    <cfRule type="aboveAverage" dxfId="3095" priority="1406" stdDev="1"/>
    <cfRule type="aboveAverage" dxfId="3094" priority="1407" aboveAverage="0" stdDev="1"/>
    <cfRule type="aboveAverage" dxfId="3093" priority="1408" aboveAverage="0"/>
    <cfRule type="aboveAverage" dxfId="3092" priority="1409" stopIfTrue="1"/>
  </conditionalFormatting>
  <conditionalFormatting sqref="C45:C48">
    <cfRule type="aboveAverage" dxfId="3091" priority="1394" stdDev="3"/>
    <cfRule type="aboveAverage" dxfId="3090" priority="1395" stopIfTrue="1" aboveAverage="0" stdDev="3"/>
    <cfRule type="aboveAverage" dxfId="3089" priority="1396" stdDev="2"/>
    <cfRule type="aboveAverage" dxfId="3088" priority="1397" aboveAverage="0" stdDev="2"/>
    <cfRule type="aboveAverage" dxfId="3087" priority="1398" stdDev="1"/>
    <cfRule type="aboveAverage" dxfId="3086" priority="1399" aboveAverage="0" stdDev="1"/>
    <cfRule type="aboveAverage" dxfId="3085" priority="1400" aboveAverage="0"/>
    <cfRule type="aboveAverage" dxfId="3084" priority="1401" stopIfTrue="1"/>
  </conditionalFormatting>
  <conditionalFormatting sqref="D45:D48">
    <cfRule type="aboveAverage" dxfId="3083" priority="1386" stdDev="3"/>
    <cfRule type="aboveAverage" dxfId="3082" priority="1387" stopIfTrue="1" aboveAverage="0" stdDev="3"/>
    <cfRule type="aboveAverage" dxfId="3081" priority="1388" stdDev="2"/>
    <cfRule type="aboveAverage" dxfId="3080" priority="1389" aboveAverage="0" stdDev="2"/>
    <cfRule type="aboveAverage" dxfId="3079" priority="1390" stdDev="1"/>
    <cfRule type="aboveAverage" dxfId="3078" priority="1391" aboveAverage="0" stdDev="1"/>
    <cfRule type="aboveAverage" dxfId="3077" priority="1392" aboveAverage="0"/>
    <cfRule type="aboveAverage" dxfId="3076" priority="1393" stopIfTrue="1"/>
  </conditionalFormatting>
  <conditionalFormatting sqref="E45:E48">
    <cfRule type="aboveAverage" dxfId="3075" priority="1378" stdDev="3"/>
    <cfRule type="aboveAverage" dxfId="3074" priority="1379" stopIfTrue="1" aboveAverage="0" stdDev="3"/>
    <cfRule type="aboveAverage" dxfId="3073" priority="1380" stdDev="2"/>
    <cfRule type="aboveAverage" dxfId="3072" priority="1381" aboveAverage="0" stdDev="2"/>
    <cfRule type="aboveAverage" dxfId="3071" priority="1382" stdDev="1"/>
    <cfRule type="aboveAverage" dxfId="3070" priority="1383" aboveAverage="0" stdDev="1"/>
    <cfRule type="aboveAverage" dxfId="3069" priority="1384" aboveAverage="0"/>
    <cfRule type="aboveAverage" dxfId="3068" priority="1385" stopIfTrue="1"/>
  </conditionalFormatting>
  <conditionalFormatting sqref="F45:F48">
    <cfRule type="aboveAverage" dxfId="3067" priority="1370" stdDev="3"/>
    <cfRule type="aboveAverage" dxfId="3066" priority="1371" stopIfTrue="1" aboveAverage="0" stdDev="3"/>
    <cfRule type="aboveAverage" dxfId="3065" priority="1372" stdDev="2"/>
    <cfRule type="aboveAverage" dxfId="3064" priority="1373" aboveAverage="0" stdDev="2"/>
    <cfRule type="aboveAverage" dxfId="3063" priority="1374" stdDev="1"/>
    <cfRule type="aboveAverage" dxfId="3062" priority="1375" aboveAverage="0" stdDev="1"/>
    <cfRule type="aboveAverage" dxfId="3061" priority="1376" aboveAverage="0"/>
    <cfRule type="aboveAverage" dxfId="3060" priority="1377" stopIfTrue="1"/>
  </conditionalFormatting>
  <conditionalFormatting sqref="C49:C52">
    <cfRule type="aboveAverage" dxfId="3059" priority="1362" stdDev="3"/>
    <cfRule type="aboveAverage" dxfId="3058" priority="1363" stopIfTrue="1" aboveAverage="0" stdDev="3"/>
    <cfRule type="aboveAverage" dxfId="3057" priority="1364" stdDev="2"/>
    <cfRule type="aboveAverage" dxfId="3056" priority="1365" aboveAverage="0" stdDev="2"/>
    <cfRule type="aboveAverage" dxfId="3055" priority="1366" stdDev="1"/>
    <cfRule type="aboveAverage" dxfId="3054" priority="1367" aboveAverage="0" stdDev="1"/>
    <cfRule type="aboveAverage" dxfId="3053" priority="1368" aboveAverage="0"/>
    <cfRule type="aboveAverage" dxfId="3052" priority="1369" stopIfTrue="1"/>
  </conditionalFormatting>
  <conditionalFormatting sqref="D49:D52">
    <cfRule type="aboveAverage" dxfId="3051" priority="1354" stdDev="3"/>
    <cfRule type="aboveAverage" dxfId="3050" priority="1355" stopIfTrue="1" aboveAverage="0" stdDev="3"/>
    <cfRule type="aboveAverage" dxfId="3049" priority="1356" stdDev="2"/>
    <cfRule type="aboveAverage" dxfId="3048" priority="1357" aboveAverage="0" stdDev="2"/>
    <cfRule type="aboveAverage" dxfId="3047" priority="1358" stdDev="1"/>
    <cfRule type="aboveAverage" dxfId="3046" priority="1359" aboveAverage="0" stdDev="1"/>
    <cfRule type="aboveAverage" dxfId="3045" priority="1360" aboveAverage="0"/>
    <cfRule type="aboveAverage" dxfId="3044" priority="1361" stopIfTrue="1"/>
  </conditionalFormatting>
  <conditionalFormatting sqref="E49:E52">
    <cfRule type="aboveAverage" dxfId="3043" priority="1346" stdDev="3"/>
    <cfRule type="aboveAverage" dxfId="3042" priority="1347" stopIfTrue="1" aboveAverage="0" stdDev="3"/>
    <cfRule type="aboveAverage" dxfId="3041" priority="1348" stdDev="2"/>
    <cfRule type="aboveAverage" dxfId="3040" priority="1349" aboveAverage="0" stdDev="2"/>
    <cfRule type="aboveAverage" dxfId="3039" priority="1350" stdDev="1"/>
    <cfRule type="aboveAverage" dxfId="3038" priority="1351" aboveAverage="0" stdDev="1"/>
    <cfRule type="aboveAverage" dxfId="3037" priority="1352" aboveAverage="0"/>
    <cfRule type="aboveAverage" dxfId="3036" priority="1353" stopIfTrue="1"/>
  </conditionalFormatting>
  <conditionalFormatting sqref="F49:F52">
    <cfRule type="aboveAverage" dxfId="3035" priority="1338" stdDev="3"/>
    <cfRule type="aboveAverage" dxfId="3034" priority="1339" stopIfTrue="1" aboveAverage="0" stdDev="3"/>
    <cfRule type="aboveAverage" dxfId="3033" priority="1340" stdDev="2"/>
    <cfRule type="aboveAverage" dxfId="3032" priority="1341" aboveAverage="0" stdDev="2"/>
    <cfRule type="aboveAverage" dxfId="3031" priority="1342" stdDev="1"/>
    <cfRule type="aboveAverage" dxfId="3030" priority="1343" aboveAverage="0" stdDev="1"/>
    <cfRule type="aboveAverage" dxfId="3029" priority="1344" aboveAverage="0"/>
    <cfRule type="aboveAverage" dxfId="3028" priority="1345" stopIfTrue="1"/>
  </conditionalFormatting>
  <conditionalFormatting sqref="C53:C56">
    <cfRule type="aboveAverage" dxfId="3027" priority="1330" stdDev="3"/>
    <cfRule type="aboveAverage" dxfId="3026" priority="1331" stopIfTrue="1" aboveAverage="0" stdDev="3"/>
    <cfRule type="aboveAverage" dxfId="3025" priority="1332" stdDev="2"/>
    <cfRule type="aboveAverage" dxfId="3024" priority="1333" aboveAverage="0" stdDev="2"/>
    <cfRule type="aboveAverage" dxfId="3023" priority="1334" stdDev="1"/>
    <cfRule type="aboveAverage" dxfId="3022" priority="1335" aboveAverage="0" stdDev="1"/>
    <cfRule type="aboveAverage" dxfId="3021" priority="1336" aboveAverage="0"/>
    <cfRule type="aboveAverage" dxfId="3020" priority="1337" stopIfTrue="1"/>
  </conditionalFormatting>
  <conditionalFormatting sqref="D53:D56">
    <cfRule type="aboveAverage" dxfId="3019" priority="1322" stdDev="3"/>
    <cfRule type="aboveAverage" dxfId="3018" priority="1323" stopIfTrue="1" aboveAverage="0" stdDev="3"/>
    <cfRule type="aboveAverage" dxfId="3017" priority="1324" stdDev="2"/>
    <cfRule type="aboveAverage" dxfId="3016" priority="1325" aboveAverage="0" stdDev="2"/>
    <cfRule type="aboveAverage" dxfId="3015" priority="1326" stdDev="1"/>
    <cfRule type="aboveAverage" dxfId="3014" priority="1327" aboveAverage="0" stdDev="1"/>
    <cfRule type="aboveAverage" dxfId="3013" priority="1328" aboveAverage="0"/>
    <cfRule type="aboveAverage" dxfId="3012" priority="1329" stopIfTrue="1"/>
  </conditionalFormatting>
  <conditionalFormatting sqref="E53:E56">
    <cfRule type="aboveAverage" dxfId="3011" priority="1314" stdDev="3"/>
    <cfRule type="aboveAverage" dxfId="3010" priority="1315" stopIfTrue="1" aboveAverage="0" stdDev="3"/>
    <cfRule type="aboveAverage" dxfId="3009" priority="1316" stdDev="2"/>
    <cfRule type="aboveAverage" dxfId="3008" priority="1317" aboveAverage="0" stdDev="2"/>
    <cfRule type="aboveAverage" dxfId="3007" priority="1318" stdDev="1"/>
    <cfRule type="aboveAverage" dxfId="3006" priority="1319" aboveAverage="0" stdDev="1"/>
    <cfRule type="aboveAverage" dxfId="3005" priority="1320" aboveAverage="0"/>
    <cfRule type="aboveAverage" dxfId="3004" priority="1321" stopIfTrue="1"/>
  </conditionalFormatting>
  <conditionalFormatting sqref="F53:F56">
    <cfRule type="aboveAverage" dxfId="3003" priority="1306" stdDev="3"/>
    <cfRule type="aboveAverage" dxfId="3002" priority="1307" stopIfTrue="1" aboveAverage="0" stdDev="3"/>
    <cfRule type="aboveAverage" dxfId="3001" priority="1308" stdDev="2"/>
    <cfRule type="aboveAverage" dxfId="3000" priority="1309" aboveAverage="0" stdDev="2"/>
    <cfRule type="aboveAverage" dxfId="2999" priority="1310" stdDev="1"/>
    <cfRule type="aboveAverage" dxfId="2998" priority="1311" aboveAverage="0" stdDev="1"/>
    <cfRule type="aboveAverage" dxfId="2997" priority="1312" aboveAverage="0"/>
    <cfRule type="aboveAverage" dxfId="2996" priority="1313" stopIfTrue="1"/>
  </conditionalFormatting>
  <conditionalFormatting sqref="C57:C60">
    <cfRule type="aboveAverage" dxfId="2995" priority="1266" stdDev="3"/>
    <cfRule type="aboveAverage" dxfId="2994" priority="1267" stopIfTrue="1" aboveAverage="0" stdDev="3"/>
    <cfRule type="aboveAverage" dxfId="2993" priority="1268" stdDev="2"/>
    <cfRule type="aboveAverage" dxfId="2992" priority="1269" aboveAverage="0" stdDev="2"/>
    <cfRule type="aboveAverage" dxfId="2991" priority="1270" stdDev="1"/>
    <cfRule type="aboveAverage" dxfId="2990" priority="1271" aboveAverage="0" stdDev="1"/>
    <cfRule type="aboveAverage" dxfId="2989" priority="1272" aboveAverage="0"/>
    <cfRule type="aboveAverage" dxfId="2988" priority="1273" stopIfTrue="1"/>
  </conditionalFormatting>
  <conditionalFormatting sqref="D57:D60">
    <cfRule type="aboveAverage" dxfId="2987" priority="1258" stdDev="3"/>
    <cfRule type="aboveAverage" dxfId="2986" priority="1259" stopIfTrue="1" aboveAverage="0" stdDev="3"/>
    <cfRule type="aboveAverage" dxfId="2985" priority="1260" stdDev="2"/>
    <cfRule type="aboveAverage" dxfId="2984" priority="1261" aboveAverage="0" stdDev="2"/>
    <cfRule type="aboveAverage" dxfId="2983" priority="1262" stdDev="1"/>
    <cfRule type="aboveAverage" dxfId="2982" priority="1263" aboveAverage="0" stdDev="1"/>
    <cfRule type="aboveAverage" dxfId="2981" priority="1264" aboveAverage="0"/>
    <cfRule type="aboveAverage" dxfId="2980" priority="1265" stopIfTrue="1"/>
  </conditionalFormatting>
  <conditionalFormatting sqref="E57:E60">
    <cfRule type="aboveAverage" dxfId="2979" priority="1250" stdDev="3"/>
    <cfRule type="aboveAverage" dxfId="2978" priority="1251" stopIfTrue="1" aboveAverage="0" stdDev="3"/>
    <cfRule type="aboveAverage" dxfId="2977" priority="1252" stdDev="2"/>
    <cfRule type="aboveAverage" dxfId="2976" priority="1253" aboveAverage="0" stdDev="2"/>
    <cfRule type="aboveAverage" dxfId="2975" priority="1254" stdDev="1"/>
    <cfRule type="aboveAverage" dxfId="2974" priority="1255" aboveAverage="0" stdDev="1"/>
    <cfRule type="aboveAverage" dxfId="2973" priority="1256" aboveAverage="0"/>
    <cfRule type="aboveAverage" dxfId="2972" priority="1257" stopIfTrue="1"/>
  </conditionalFormatting>
  <conditionalFormatting sqref="F57:F60">
    <cfRule type="aboveAverage" dxfId="2971" priority="1242" stdDev="3"/>
    <cfRule type="aboveAverage" dxfId="2970" priority="1243" stopIfTrue="1" aboveAverage="0" stdDev="3"/>
    <cfRule type="aboveAverage" dxfId="2969" priority="1244" stdDev="2"/>
    <cfRule type="aboveAverage" dxfId="2968" priority="1245" aboveAverage="0" stdDev="2"/>
    <cfRule type="aboveAverage" dxfId="2967" priority="1246" stdDev="1"/>
    <cfRule type="aboveAverage" dxfId="2966" priority="1247" aboveAverage="0" stdDev="1"/>
    <cfRule type="aboveAverage" dxfId="2965" priority="1248" aboveAverage="0"/>
    <cfRule type="aboveAverage" dxfId="2964" priority="1249" stopIfTrue="1"/>
  </conditionalFormatting>
  <conditionalFormatting sqref="C61:C64">
    <cfRule type="aboveAverage" dxfId="2963" priority="1234" stdDev="3"/>
    <cfRule type="aboveAverage" dxfId="2962" priority="1235" stopIfTrue="1" aboveAverage="0" stdDev="3"/>
    <cfRule type="aboveAverage" dxfId="2961" priority="1236" stdDev="2"/>
    <cfRule type="aboveAverage" dxfId="2960" priority="1237" aboveAverage="0" stdDev="2"/>
    <cfRule type="aboveAverage" dxfId="2959" priority="1238" stdDev="1"/>
    <cfRule type="aboveAverage" dxfId="2958" priority="1239" aboveAverage="0" stdDev="1"/>
    <cfRule type="aboveAverage" dxfId="2957" priority="1240" aboveAverage="0"/>
    <cfRule type="aboveAverage" dxfId="2956" priority="1241" stopIfTrue="1"/>
  </conditionalFormatting>
  <conditionalFormatting sqref="D61:D64">
    <cfRule type="aboveAverage" dxfId="2955" priority="1226" stdDev="3"/>
    <cfRule type="aboveAverage" dxfId="2954" priority="1227" stopIfTrue="1" aboveAverage="0" stdDev="3"/>
    <cfRule type="aboveAverage" dxfId="2953" priority="1228" stdDev="2"/>
    <cfRule type="aboveAverage" dxfId="2952" priority="1229" aboveAverage="0" stdDev="2"/>
    <cfRule type="aboveAverage" dxfId="2951" priority="1230" stdDev="1"/>
    <cfRule type="aboveAverage" dxfId="2950" priority="1231" aboveAverage="0" stdDev="1"/>
    <cfRule type="aboveAverage" dxfId="2949" priority="1232" aboveAverage="0"/>
    <cfRule type="aboveAverage" dxfId="2948" priority="1233" stopIfTrue="1"/>
  </conditionalFormatting>
  <conditionalFormatting sqref="E61:E64">
    <cfRule type="aboveAverage" dxfId="2947" priority="1218" stdDev="3"/>
    <cfRule type="aboveAverage" dxfId="2946" priority="1219" stopIfTrue="1" aboveAverage="0" stdDev="3"/>
    <cfRule type="aboveAverage" dxfId="2945" priority="1220" stdDev="2"/>
    <cfRule type="aboveAverage" dxfId="2944" priority="1221" aboveAverage="0" stdDev="2"/>
    <cfRule type="aboveAverage" dxfId="2943" priority="1222" stdDev="1"/>
    <cfRule type="aboveAverage" dxfId="2942" priority="1223" aboveAverage="0" stdDev="1"/>
    <cfRule type="aboveAverage" dxfId="2941" priority="1224" aboveAverage="0"/>
    <cfRule type="aboveAverage" dxfId="2940" priority="1225" stopIfTrue="1"/>
  </conditionalFormatting>
  <conditionalFormatting sqref="F61:F64">
    <cfRule type="aboveAverage" dxfId="2939" priority="1210" stdDev="3"/>
    <cfRule type="aboveAverage" dxfId="2938" priority="1211" stopIfTrue="1" aboveAverage="0" stdDev="3"/>
    <cfRule type="aboveAverage" dxfId="2937" priority="1212" stdDev="2"/>
    <cfRule type="aboveAverage" dxfId="2936" priority="1213" aboveAverage="0" stdDev="2"/>
    <cfRule type="aboveAverage" dxfId="2935" priority="1214" stdDev="1"/>
    <cfRule type="aboveAverage" dxfId="2934" priority="1215" aboveAverage="0" stdDev="1"/>
    <cfRule type="aboveAverage" dxfId="2933" priority="1216" aboveAverage="0"/>
    <cfRule type="aboveAverage" dxfId="2932" priority="1217" stopIfTrue="1"/>
  </conditionalFormatting>
  <conditionalFormatting sqref="G2:G8">
    <cfRule type="aboveAverage" dxfId="2931" priority="1202" aboveAverage="0" stdDev="3"/>
    <cfRule type="aboveAverage" dxfId="2930" priority="1203" stdDev="3"/>
    <cfRule type="aboveAverage" dxfId="2929" priority="1204" aboveAverage="0" stdDev="2"/>
    <cfRule type="aboveAverage" dxfId="2928" priority="1205" stdDev="2"/>
    <cfRule type="aboveAverage" dxfId="2927" priority="1206" aboveAverage="0" stdDev="1"/>
    <cfRule type="aboveAverage" dxfId="2926" priority="1207" stdDev="1"/>
    <cfRule type="aboveAverage" dxfId="2925" priority="1208" aboveAverage="0"/>
    <cfRule type="aboveAverage" dxfId="2924" priority="1209"/>
  </conditionalFormatting>
  <conditionalFormatting sqref="H2:H8">
    <cfRule type="aboveAverage" dxfId="2923" priority="1194" aboveAverage="0" stdDev="3"/>
    <cfRule type="aboveAverage" dxfId="2922" priority="1195" stdDev="3"/>
    <cfRule type="aboveAverage" dxfId="2921" priority="1196" aboveAverage="0" stdDev="2"/>
    <cfRule type="aboveAverage" dxfId="2920" priority="1197" stdDev="2"/>
    <cfRule type="aboveAverage" dxfId="2919" priority="1198" aboveAverage="0" stdDev="1"/>
    <cfRule type="aboveAverage" dxfId="2918" priority="1199" stdDev="1"/>
    <cfRule type="aboveAverage" dxfId="2917" priority="1200" aboveAverage="0"/>
    <cfRule type="aboveAverage" dxfId="2916" priority="1201"/>
  </conditionalFormatting>
  <conditionalFormatting sqref="I2:I8">
    <cfRule type="aboveAverage" dxfId="2915" priority="1186" aboveAverage="0" stdDev="3"/>
    <cfRule type="aboveAverage" dxfId="2914" priority="1187" stdDev="3"/>
    <cfRule type="aboveAverage" dxfId="2913" priority="1188" aboveAverage="0" stdDev="2"/>
    <cfRule type="aboveAverage" dxfId="2912" priority="1189" stdDev="2"/>
    <cfRule type="aboveAverage" dxfId="2911" priority="1190" aboveAverage="0" stdDev="1"/>
    <cfRule type="aboveAverage" dxfId="2910" priority="1191" stdDev="1"/>
    <cfRule type="aboveAverage" dxfId="2909" priority="1192" aboveAverage="0"/>
    <cfRule type="aboveAverage" dxfId="2908" priority="1193"/>
  </conditionalFormatting>
  <conditionalFormatting sqref="J2:J8">
    <cfRule type="aboveAverage" dxfId="2907" priority="1178" aboveAverage="0" stdDev="3"/>
    <cfRule type="aboveAverage" dxfId="2906" priority="1179" stdDev="3"/>
    <cfRule type="aboveAverage" dxfId="2905" priority="1180" aboveAverage="0" stdDev="2"/>
    <cfRule type="aboveAverage" dxfId="2904" priority="1181" stdDev="2"/>
    <cfRule type="aboveAverage" dxfId="2903" priority="1182" aboveAverage="0" stdDev="1"/>
    <cfRule type="aboveAverage" dxfId="2902" priority="1183" stdDev="1"/>
    <cfRule type="aboveAverage" dxfId="2901" priority="1184" aboveAverage="0"/>
    <cfRule type="aboveAverage" dxfId="2900" priority="1185"/>
  </conditionalFormatting>
  <conditionalFormatting sqref="K2:K8">
    <cfRule type="aboveAverage" dxfId="2899" priority="1170" aboveAverage="0" stdDev="3"/>
    <cfRule type="aboveAverage" dxfId="2898" priority="1171" stdDev="3"/>
    <cfRule type="aboveAverage" dxfId="2897" priority="1172" aboveAverage="0" stdDev="2"/>
    <cfRule type="aboveAverage" dxfId="2896" priority="1173" stdDev="2"/>
    <cfRule type="aboveAverage" dxfId="2895" priority="1174" aboveAverage="0" stdDev="1"/>
    <cfRule type="aboveAverage" dxfId="2894" priority="1175" stdDev="1"/>
    <cfRule type="aboveAverage" dxfId="2893" priority="1176" aboveAverage="0"/>
    <cfRule type="aboveAverage" dxfId="2892" priority="1177"/>
  </conditionalFormatting>
  <conditionalFormatting sqref="L2:L8">
    <cfRule type="aboveAverage" dxfId="2891" priority="1162" aboveAverage="0" stdDev="3"/>
    <cfRule type="aboveAverage" dxfId="2890" priority="1163" stdDev="3"/>
    <cfRule type="aboveAverage" dxfId="2889" priority="1164" aboveAverage="0" stdDev="2"/>
    <cfRule type="aboveAverage" dxfId="2888" priority="1165" stdDev="2"/>
    <cfRule type="aboveAverage" dxfId="2887" priority="1166" aboveAverage="0" stdDev="1"/>
    <cfRule type="aboveAverage" dxfId="2886" priority="1167" stdDev="1"/>
    <cfRule type="aboveAverage" dxfId="2885" priority="1168" aboveAverage="0"/>
    <cfRule type="aboveAverage" dxfId="2884" priority="1169"/>
  </conditionalFormatting>
  <conditionalFormatting sqref="M2:M8">
    <cfRule type="aboveAverage" dxfId="2883" priority="1154" aboveAverage="0" stdDev="3"/>
    <cfRule type="aboveAverage" dxfId="2882" priority="1155" stdDev="3"/>
    <cfRule type="aboveAverage" dxfId="2881" priority="1156" aboveAverage="0" stdDev="2"/>
    <cfRule type="aboveAverage" dxfId="2880" priority="1157" stdDev="2"/>
    <cfRule type="aboveAverage" dxfId="2879" priority="1158" aboveAverage="0" stdDev="1"/>
    <cfRule type="aboveAverage" dxfId="2878" priority="1159" stdDev="1"/>
    <cfRule type="aboveAverage" dxfId="2877" priority="1160" aboveAverage="0"/>
    <cfRule type="aboveAverage" dxfId="2876" priority="1161"/>
  </conditionalFormatting>
  <conditionalFormatting sqref="N2:N8">
    <cfRule type="aboveAverage" dxfId="2875" priority="1146" aboveAverage="0" stdDev="3"/>
    <cfRule type="aboveAverage" dxfId="2874" priority="1147" stdDev="3"/>
    <cfRule type="aboveAverage" dxfId="2873" priority="1148" aboveAverage="0" stdDev="2"/>
    <cfRule type="aboveAverage" dxfId="2872" priority="1149" stdDev="2"/>
    <cfRule type="aboveAverage" dxfId="2871" priority="1150" aboveAverage="0" stdDev="1"/>
    <cfRule type="aboveAverage" dxfId="2870" priority="1151" stdDev="1"/>
    <cfRule type="aboveAverage" dxfId="2869" priority="1152" aboveAverage="0"/>
    <cfRule type="aboveAverage" dxfId="2868" priority="1153"/>
  </conditionalFormatting>
  <conditionalFormatting sqref="O2:O8">
    <cfRule type="aboveAverage" dxfId="2867" priority="1138" aboveAverage="0" stdDev="3"/>
    <cfRule type="aboveAverage" dxfId="2866" priority="1139" stdDev="3"/>
    <cfRule type="aboveAverage" dxfId="2865" priority="1140" aboveAverage="0" stdDev="2"/>
    <cfRule type="aboveAverage" dxfId="2864" priority="1141" stdDev="2"/>
    <cfRule type="aboveAverage" dxfId="2863" priority="1142" aboveAverage="0" stdDev="1"/>
    <cfRule type="aboveAverage" dxfId="2862" priority="1143" stdDev="1"/>
    <cfRule type="aboveAverage" dxfId="2861" priority="1144" aboveAverage="0"/>
    <cfRule type="aboveAverage" dxfId="2860" priority="1145"/>
  </conditionalFormatting>
  <conditionalFormatting sqref="G11:G16">
    <cfRule type="aboveAverage" dxfId="2859" priority="1130" aboveAverage="0" stdDev="3"/>
    <cfRule type="aboveAverage" dxfId="2858" priority="1131" stdDev="3"/>
    <cfRule type="aboveAverage" dxfId="2857" priority="1132" aboveAverage="0" stdDev="2"/>
    <cfRule type="aboveAverage" dxfId="2856" priority="1133" stdDev="2"/>
    <cfRule type="aboveAverage" dxfId="2855" priority="1134" aboveAverage="0" stdDev="1"/>
    <cfRule type="aboveAverage" dxfId="2854" priority="1135" stdDev="1"/>
    <cfRule type="aboveAverage" dxfId="2853" priority="1136" aboveAverage="0"/>
    <cfRule type="aboveAverage" dxfId="2852" priority="1137"/>
  </conditionalFormatting>
  <conditionalFormatting sqref="H11:H14">
    <cfRule type="aboveAverage" dxfId="2851" priority="1122" aboveAverage="0" stdDev="3"/>
    <cfRule type="aboveAverage" dxfId="2850" priority="1123" stdDev="3"/>
    <cfRule type="aboveAverage" dxfId="2849" priority="1124" aboveAverage="0" stdDev="2"/>
    <cfRule type="aboveAverage" dxfId="2848" priority="1125" stdDev="2"/>
    <cfRule type="aboveAverage" dxfId="2847" priority="1126" aboveAverage="0" stdDev="1"/>
    <cfRule type="aboveAverage" dxfId="2846" priority="1127" stdDev="1"/>
    <cfRule type="aboveAverage" dxfId="2845" priority="1128" aboveAverage="0"/>
    <cfRule type="aboveAverage" dxfId="2844" priority="1129"/>
  </conditionalFormatting>
  <conditionalFormatting sqref="I11:I14">
    <cfRule type="aboveAverage" dxfId="2843" priority="1114" aboveAverage="0" stdDev="3"/>
    <cfRule type="aboveAverage" dxfId="2842" priority="1115" stdDev="3"/>
    <cfRule type="aboveAverage" dxfId="2841" priority="1116" aboveAverage="0" stdDev="2"/>
    <cfRule type="aboveAverage" dxfId="2840" priority="1117" stdDev="2"/>
    <cfRule type="aboveAverage" dxfId="2839" priority="1118" aboveAverage="0" stdDev="1"/>
    <cfRule type="aboveAverage" dxfId="2838" priority="1119" stdDev="1"/>
    <cfRule type="aboveAverage" dxfId="2837" priority="1120" aboveAverage="0"/>
    <cfRule type="aboveAverage" dxfId="2836" priority="1121"/>
  </conditionalFormatting>
  <conditionalFormatting sqref="J11:J14">
    <cfRule type="aboveAverage" dxfId="2835" priority="1106" aboveAverage="0" stdDev="3"/>
    <cfRule type="aboveAverage" dxfId="2834" priority="1107" stdDev="3"/>
    <cfRule type="aboveAverage" dxfId="2833" priority="1108" aboveAverage="0" stdDev="2"/>
    <cfRule type="aboveAverage" dxfId="2832" priority="1109" stdDev="2"/>
    <cfRule type="aboveAverage" dxfId="2831" priority="1110" aboveAverage="0" stdDev="1"/>
    <cfRule type="aboveAverage" dxfId="2830" priority="1111" stdDev="1"/>
    <cfRule type="aboveAverage" dxfId="2829" priority="1112" aboveAverage="0"/>
    <cfRule type="aboveAverage" dxfId="2828" priority="1113"/>
  </conditionalFormatting>
  <conditionalFormatting sqref="K11:K14">
    <cfRule type="aboveAverage" dxfId="2827" priority="1098" aboveAverage="0" stdDev="3"/>
    <cfRule type="aboveAverage" dxfId="2826" priority="1099" stdDev="3"/>
    <cfRule type="aboveAverage" dxfId="2825" priority="1100" aboveAverage="0" stdDev="2"/>
    <cfRule type="aboveAverage" dxfId="2824" priority="1101" stdDev="2"/>
    <cfRule type="aboveAverage" dxfId="2823" priority="1102" aboveAverage="0" stdDev="1"/>
    <cfRule type="aboveAverage" dxfId="2822" priority="1103" stdDev="1"/>
    <cfRule type="aboveAverage" dxfId="2821" priority="1104" aboveAverage="0"/>
    <cfRule type="aboveAverage" dxfId="2820" priority="1105"/>
  </conditionalFormatting>
  <conditionalFormatting sqref="L11:L14">
    <cfRule type="aboveAverage" dxfId="2819" priority="1090" aboveAverage="0" stdDev="3"/>
    <cfRule type="aboveAverage" dxfId="2818" priority="1091" stdDev="3"/>
    <cfRule type="aboveAverage" dxfId="2817" priority="1092" aboveAverage="0" stdDev="2"/>
    <cfRule type="aboveAverage" dxfId="2816" priority="1093" stdDev="2"/>
    <cfRule type="aboveAverage" dxfId="2815" priority="1094" aboveAverage="0" stdDev="1"/>
    <cfRule type="aboveAverage" dxfId="2814" priority="1095" stdDev="1"/>
    <cfRule type="aboveAverage" dxfId="2813" priority="1096" aboveAverage="0"/>
    <cfRule type="aboveAverage" dxfId="2812" priority="1097"/>
  </conditionalFormatting>
  <conditionalFormatting sqref="M11:M14">
    <cfRule type="aboveAverage" dxfId="2811" priority="1082" aboveAverage="0" stdDev="3"/>
    <cfRule type="aboveAverage" dxfId="2810" priority="1083" stdDev="3"/>
    <cfRule type="aboveAverage" dxfId="2809" priority="1084" aboveAverage="0" stdDev="2"/>
    <cfRule type="aboveAverage" dxfId="2808" priority="1085" stdDev="2"/>
    <cfRule type="aboveAverage" dxfId="2807" priority="1086" aboveAverage="0" stdDev="1"/>
    <cfRule type="aboveAverage" dxfId="2806" priority="1087" stdDev="1"/>
    <cfRule type="aboveAverage" dxfId="2805" priority="1088" aboveAverage="0"/>
    <cfRule type="aboveAverage" dxfId="2804" priority="1089"/>
  </conditionalFormatting>
  <conditionalFormatting sqref="N11:N14">
    <cfRule type="aboveAverage" dxfId="2803" priority="1074" aboveAverage="0" stdDev="3"/>
    <cfRule type="aboveAverage" dxfId="2802" priority="1075" stdDev="3"/>
    <cfRule type="aboveAverage" dxfId="2801" priority="1076" aboveAverage="0" stdDev="2"/>
    <cfRule type="aboveAverage" dxfId="2800" priority="1077" stdDev="2"/>
    <cfRule type="aboveAverage" dxfId="2799" priority="1078" aboveAverage="0" stdDev="1"/>
    <cfRule type="aboveAverage" dxfId="2798" priority="1079" stdDev="1"/>
    <cfRule type="aboveAverage" dxfId="2797" priority="1080" aboveAverage="0"/>
    <cfRule type="aboveAverage" dxfId="2796" priority="1081"/>
  </conditionalFormatting>
  <conditionalFormatting sqref="O11:O14">
    <cfRule type="aboveAverage" dxfId="2795" priority="1066" aboveAverage="0" stdDev="3"/>
    <cfRule type="aboveAverage" dxfId="2794" priority="1067" stdDev="3"/>
    <cfRule type="aboveAverage" dxfId="2793" priority="1068" aboveAverage="0" stdDev="2"/>
    <cfRule type="aboveAverage" dxfId="2792" priority="1069" stdDev="2"/>
    <cfRule type="aboveAverage" dxfId="2791" priority="1070" aboveAverage="0" stdDev="1"/>
    <cfRule type="aboveAverage" dxfId="2790" priority="1071" stdDev="1"/>
    <cfRule type="aboveAverage" dxfId="2789" priority="1072" aboveAverage="0"/>
    <cfRule type="aboveAverage" dxfId="2788" priority="1073"/>
  </conditionalFormatting>
  <conditionalFormatting sqref="H15:H16">
    <cfRule type="aboveAverage" dxfId="2787" priority="1058" aboveAverage="0" stdDev="3"/>
    <cfRule type="aboveAverage" dxfId="2786" priority="1059" stdDev="3"/>
    <cfRule type="aboveAverage" dxfId="2785" priority="1060" aboveAverage="0" stdDev="2"/>
    <cfRule type="aboveAverage" dxfId="2784" priority="1061" stdDev="2"/>
    <cfRule type="aboveAverage" dxfId="2783" priority="1062" aboveAverage="0" stdDev="1"/>
    <cfRule type="aboveAverage" dxfId="2782" priority="1063" stdDev="1"/>
    <cfRule type="aboveAverage" dxfId="2781" priority="1064" aboveAverage="0"/>
    <cfRule type="aboveAverage" dxfId="2780" priority="1065"/>
  </conditionalFormatting>
  <conditionalFormatting sqref="I15:I16">
    <cfRule type="aboveAverage" dxfId="2779" priority="1050" aboveAverage="0" stdDev="3"/>
    <cfRule type="aboveAverage" dxfId="2778" priority="1051" stdDev="3"/>
    <cfRule type="aboveAverage" dxfId="2777" priority="1052" aboveAverage="0" stdDev="2"/>
    <cfRule type="aboveAverage" dxfId="2776" priority="1053" stdDev="2"/>
    <cfRule type="aboveAverage" dxfId="2775" priority="1054" aboveAverage="0" stdDev="1"/>
    <cfRule type="aboveAverage" dxfId="2774" priority="1055" stdDev="1"/>
    <cfRule type="aboveAverage" dxfId="2773" priority="1056" aboveAverage="0"/>
    <cfRule type="aboveAverage" dxfId="2772" priority="1057"/>
  </conditionalFormatting>
  <conditionalFormatting sqref="J15:J16">
    <cfRule type="aboveAverage" dxfId="2771" priority="1042" aboveAverage="0" stdDev="3"/>
    <cfRule type="aboveAverage" dxfId="2770" priority="1043" stdDev="3"/>
    <cfRule type="aboveAverage" dxfId="2769" priority="1044" aboveAverage="0" stdDev="2"/>
    <cfRule type="aboveAverage" dxfId="2768" priority="1045" stdDev="2"/>
    <cfRule type="aboveAverage" dxfId="2767" priority="1046" aboveAverage="0" stdDev="1"/>
    <cfRule type="aboveAverage" dxfId="2766" priority="1047" stdDev="1"/>
    <cfRule type="aboveAverage" dxfId="2765" priority="1048" aboveAverage="0"/>
    <cfRule type="aboveAverage" dxfId="2764" priority="1049"/>
  </conditionalFormatting>
  <conditionalFormatting sqref="K15:K16">
    <cfRule type="aboveAverage" dxfId="2763" priority="1034" aboveAverage="0" stdDev="3"/>
    <cfRule type="aboveAverage" dxfId="2762" priority="1035" stdDev="3"/>
    <cfRule type="aboveAverage" dxfId="2761" priority="1036" aboveAverage="0" stdDev="2"/>
    <cfRule type="aboveAverage" dxfId="2760" priority="1037" stdDev="2"/>
    <cfRule type="aboveAverage" dxfId="2759" priority="1038" aboveAverage="0" stdDev="1"/>
    <cfRule type="aboveAverage" dxfId="2758" priority="1039" stdDev="1"/>
    <cfRule type="aboveAverage" dxfId="2757" priority="1040" aboveAverage="0"/>
    <cfRule type="aboveAverage" dxfId="2756" priority="1041"/>
  </conditionalFormatting>
  <conditionalFormatting sqref="L15:L16">
    <cfRule type="aboveAverage" dxfId="2755" priority="1026" aboveAverage="0" stdDev="3"/>
    <cfRule type="aboveAverage" dxfId="2754" priority="1027" stdDev="3"/>
    <cfRule type="aboveAverage" dxfId="2753" priority="1028" aboveAverage="0" stdDev="2"/>
    <cfRule type="aboveAverage" dxfId="2752" priority="1029" stdDev="2"/>
    <cfRule type="aboveAverage" dxfId="2751" priority="1030" aboveAverage="0" stdDev="1"/>
    <cfRule type="aboveAverage" dxfId="2750" priority="1031" stdDev="1"/>
    <cfRule type="aboveAverage" dxfId="2749" priority="1032" aboveAverage="0"/>
    <cfRule type="aboveAverage" dxfId="2748" priority="1033"/>
  </conditionalFormatting>
  <conditionalFormatting sqref="M15:M16">
    <cfRule type="aboveAverage" dxfId="2747" priority="1018" aboveAverage="0" stdDev="3"/>
    <cfRule type="aboveAverage" dxfId="2746" priority="1019" stdDev="3"/>
    <cfRule type="aboveAverage" dxfId="2745" priority="1020" aboveAverage="0" stdDev="2"/>
    <cfRule type="aboveAverage" dxfId="2744" priority="1021" stdDev="2"/>
    <cfRule type="aboveAverage" dxfId="2743" priority="1022" aboveAverage="0" stdDev="1"/>
    <cfRule type="aboveAverage" dxfId="2742" priority="1023" stdDev="1"/>
    <cfRule type="aboveAverage" dxfId="2741" priority="1024" aboveAverage="0"/>
    <cfRule type="aboveAverage" dxfId="2740" priority="1025"/>
  </conditionalFormatting>
  <conditionalFormatting sqref="N15:N16">
    <cfRule type="aboveAverage" dxfId="2739" priority="1010" aboveAverage="0" stdDev="3"/>
    <cfRule type="aboveAverage" dxfId="2738" priority="1011" stdDev="3"/>
    <cfRule type="aboveAverage" dxfId="2737" priority="1012" aboveAverage="0" stdDev="2"/>
    <cfRule type="aboveAverage" dxfId="2736" priority="1013" stdDev="2"/>
    <cfRule type="aboveAverage" dxfId="2735" priority="1014" aboveAverage="0" stdDev="1"/>
    <cfRule type="aboveAverage" dxfId="2734" priority="1015" stdDev="1"/>
    <cfRule type="aboveAverage" dxfId="2733" priority="1016" aboveAverage="0"/>
    <cfRule type="aboveAverage" dxfId="2732" priority="1017"/>
  </conditionalFormatting>
  <conditionalFormatting sqref="O15:O16">
    <cfRule type="aboveAverage" dxfId="2731" priority="1002" aboveAverage="0" stdDev="3"/>
    <cfRule type="aboveAverage" dxfId="2730" priority="1003" stdDev="3"/>
    <cfRule type="aboveAverage" dxfId="2729" priority="1004" aboveAverage="0" stdDev="2"/>
    <cfRule type="aboveAverage" dxfId="2728" priority="1005" stdDev="2"/>
    <cfRule type="aboveAverage" dxfId="2727" priority="1006" aboveAverage="0" stdDev="1"/>
    <cfRule type="aboveAverage" dxfId="2726" priority="1007" stdDev="1"/>
    <cfRule type="aboveAverage" dxfId="2725" priority="1008" aboveAverage="0"/>
    <cfRule type="aboveAverage" dxfId="2724" priority="1009"/>
  </conditionalFormatting>
  <conditionalFormatting sqref="M17:M20">
    <cfRule type="aboveAverage" dxfId="2723" priority="986" aboveAverage="0" stdDev="3"/>
    <cfRule type="aboveAverage" dxfId="2722" priority="987" stdDev="3"/>
    <cfRule type="aboveAverage" dxfId="2721" priority="988" aboveAverage="0" stdDev="2"/>
    <cfRule type="aboveAverage" dxfId="2720" priority="989" stdDev="2"/>
    <cfRule type="aboveAverage" dxfId="2719" priority="990" aboveAverage="0" stdDev="1"/>
    <cfRule type="aboveAverage" dxfId="2718" priority="991" stdDev="1"/>
    <cfRule type="aboveAverage" dxfId="2717" priority="992" aboveAverage="0"/>
    <cfRule type="aboveAverage" dxfId="2716" priority="993"/>
  </conditionalFormatting>
  <conditionalFormatting sqref="L17:L20">
    <cfRule type="aboveAverage" dxfId="2715" priority="978" aboveAverage="0" stdDev="3"/>
    <cfRule type="aboveAverage" dxfId="2714" priority="979" stdDev="3"/>
    <cfRule type="aboveAverage" dxfId="2713" priority="980" aboveAverage="0" stdDev="2"/>
    <cfRule type="aboveAverage" dxfId="2712" priority="981" stdDev="2"/>
    <cfRule type="aboveAverage" dxfId="2711" priority="982" aboveAverage="0" stdDev="1"/>
    <cfRule type="aboveAverage" dxfId="2710" priority="983" stdDev="1"/>
    <cfRule type="aboveAverage" dxfId="2709" priority="984" aboveAverage="0"/>
    <cfRule type="aboveAverage" dxfId="2708" priority="985"/>
  </conditionalFormatting>
  <conditionalFormatting sqref="N17:N20">
    <cfRule type="aboveAverage" dxfId="2707" priority="970" aboveAverage="0" stdDev="3"/>
    <cfRule type="aboveAverage" dxfId="2706" priority="971" stdDev="3"/>
    <cfRule type="aboveAverage" dxfId="2705" priority="972" aboveAverage="0" stdDev="2"/>
    <cfRule type="aboveAverage" dxfId="2704" priority="973" stdDev="2"/>
    <cfRule type="aboveAverage" dxfId="2703" priority="974" aboveAverage="0" stdDev="1"/>
    <cfRule type="aboveAverage" dxfId="2702" priority="975" stdDev="1"/>
    <cfRule type="aboveAverage" dxfId="2701" priority="976" aboveAverage="0"/>
    <cfRule type="aboveAverage" dxfId="2700" priority="977"/>
  </conditionalFormatting>
  <conditionalFormatting sqref="J17:J20">
    <cfRule type="aboveAverage" dxfId="2699" priority="946" aboveAverage="0" stdDev="3"/>
    <cfRule type="aboveAverage" dxfId="2698" priority="947" stdDev="3"/>
    <cfRule type="aboveAverage" dxfId="2697" priority="948" aboveAverage="0" stdDev="2"/>
    <cfRule type="aboveAverage" dxfId="2696" priority="949" stdDev="2"/>
    <cfRule type="aboveAverage" dxfId="2695" priority="950" aboveAverage="0" stdDev="1"/>
    <cfRule type="aboveAverage" dxfId="2694" priority="951" stdDev="1"/>
    <cfRule type="aboveAverage" dxfId="2693" priority="952" aboveAverage="0"/>
    <cfRule type="aboveAverage" dxfId="2692" priority="953"/>
  </conditionalFormatting>
  <conditionalFormatting sqref="I17:I20">
    <cfRule type="aboveAverage" dxfId="2691" priority="930" aboveAverage="0" stdDev="3"/>
    <cfRule type="aboveAverage" dxfId="2690" priority="931" stdDev="3"/>
    <cfRule type="aboveAverage" dxfId="2689" priority="932" aboveAverage="0" stdDev="2"/>
    <cfRule type="aboveAverage" dxfId="2688" priority="933" stdDev="2"/>
    <cfRule type="aboveAverage" dxfId="2687" priority="934" aboveAverage="0" stdDev="1"/>
    <cfRule type="aboveAverage" dxfId="2686" priority="935" stdDev="1"/>
    <cfRule type="aboveAverage" dxfId="2685" priority="936" aboveAverage="0"/>
    <cfRule type="aboveAverage" dxfId="2684" priority="937"/>
  </conditionalFormatting>
  <conditionalFormatting sqref="H17:H20">
    <cfRule type="aboveAverage" dxfId="2683" priority="922" aboveAverage="0" stdDev="3"/>
    <cfRule type="aboveAverage" dxfId="2682" priority="923" stdDev="3"/>
    <cfRule type="aboveAverage" dxfId="2681" priority="924" aboveAverage="0" stdDev="2"/>
    <cfRule type="aboveAverage" dxfId="2680" priority="925" stdDev="2"/>
    <cfRule type="aboveAverage" dxfId="2679" priority="926" aboveAverage="0" stdDev="1"/>
    <cfRule type="aboveAverage" dxfId="2678" priority="927" stdDev="1"/>
    <cfRule type="aboveAverage" dxfId="2677" priority="928" aboveAverage="0"/>
    <cfRule type="aboveAverage" dxfId="2676" priority="929"/>
  </conditionalFormatting>
  <conditionalFormatting sqref="G17:G20">
    <cfRule type="aboveAverage" dxfId="2675" priority="914" aboveAverage="0" stdDev="3"/>
    <cfRule type="aboveAverage" dxfId="2674" priority="915" stdDev="3"/>
    <cfRule type="aboveAverage" dxfId="2673" priority="916" aboveAverage="0" stdDev="2"/>
    <cfRule type="aboveAverage" dxfId="2672" priority="917" stdDev="2"/>
    <cfRule type="aboveAverage" dxfId="2671" priority="918" aboveAverage="0" stdDev="1"/>
    <cfRule type="aboveAverage" dxfId="2670" priority="919" stdDev="1"/>
    <cfRule type="aboveAverage" dxfId="2669" priority="920" aboveAverage="0"/>
    <cfRule type="aboveAverage" dxfId="2668" priority="921"/>
  </conditionalFormatting>
  <conditionalFormatting sqref="O21:O24">
    <cfRule type="aboveAverage" dxfId="2667" priority="906" aboveAverage="0" stdDev="3"/>
    <cfRule type="aboveAverage" dxfId="2666" priority="907" stdDev="3"/>
    <cfRule type="aboveAverage" dxfId="2665" priority="908" aboveAverage="0" stdDev="2"/>
    <cfRule type="aboveAverage" dxfId="2664" priority="909" stdDev="2"/>
    <cfRule type="aboveAverage" dxfId="2663" priority="910" aboveAverage="0" stdDev="1"/>
    <cfRule type="aboveAverage" dxfId="2662" priority="911" stdDev="1"/>
    <cfRule type="aboveAverage" dxfId="2661" priority="912" aboveAverage="0"/>
    <cfRule type="aboveAverage" dxfId="2660" priority="913"/>
  </conditionalFormatting>
  <conditionalFormatting sqref="K17:K20">
    <cfRule type="expression" dxfId="2659" priority="769" stopIfTrue="1">
      <formula>COUNTIF($K$17:$K$20,$K17)=4</formula>
    </cfRule>
    <cfRule type="aboveAverage" dxfId="2658" priority="898" aboveAverage="0" stdDev="3"/>
    <cfRule type="aboveAverage" dxfId="2657" priority="899" stdDev="3"/>
    <cfRule type="aboveAverage" dxfId="2656" priority="900" aboveAverage="0" stdDev="2"/>
    <cfRule type="aboveAverage" dxfId="2655" priority="901" stdDev="2"/>
    <cfRule type="aboveAverage" dxfId="2654" priority="902" aboveAverage="0" stdDev="1"/>
    <cfRule type="aboveAverage" dxfId="2653" priority="903" stdDev="1"/>
    <cfRule type="aboveAverage" dxfId="2652" priority="904" aboveAverage="0"/>
    <cfRule type="aboveAverage" dxfId="2651" priority="905"/>
  </conditionalFormatting>
  <conditionalFormatting sqref="N21:N24">
    <cfRule type="aboveAverage" dxfId="2650" priority="890" aboveAverage="0" stdDev="3"/>
    <cfRule type="aboveAverage" dxfId="2649" priority="891" stdDev="3"/>
    <cfRule type="aboveAverage" dxfId="2648" priority="892" aboveAverage="0" stdDev="2"/>
    <cfRule type="aboveAverage" dxfId="2647" priority="893" stdDev="2"/>
    <cfRule type="aboveAverage" dxfId="2646" priority="894" aboveAverage="0" stdDev="1"/>
    <cfRule type="aboveAverage" dxfId="2645" priority="895" stdDev="1"/>
    <cfRule type="aboveAverage" dxfId="2644" priority="896" aboveAverage="0"/>
    <cfRule type="aboveAverage" dxfId="2643" priority="897"/>
  </conditionalFormatting>
  <conditionalFormatting sqref="M21:M24">
    <cfRule type="aboveAverage" dxfId="2642" priority="882" aboveAverage="0" stdDev="3"/>
    <cfRule type="aboveAverage" dxfId="2641" priority="883" stdDev="3"/>
    <cfRule type="aboveAverage" dxfId="2640" priority="884" aboveAverage="0" stdDev="2"/>
    <cfRule type="aboveAverage" dxfId="2639" priority="885" stdDev="2"/>
    <cfRule type="aboveAverage" dxfId="2638" priority="886" aboveAverage="0" stdDev="1"/>
    <cfRule type="aboveAverage" dxfId="2637" priority="887" stdDev="1"/>
    <cfRule type="aboveAverage" dxfId="2636" priority="888" aboveAverage="0"/>
    <cfRule type="aboveAverage" dxfId="2635" priority="889"/>
  </conditionalFormatting>
  <conditionalFormatting sqref="L21:L24">
    <cfRule type="aboveAverage" dxfId="2634" priority="874" aboveAverage="0" stdDev="3"/>
    <cfRule type="aboveAverage" dxfId="2633" priority="875" stdDev="3"/>
    <cfRule type="aboveAverage" dxfId="2632" priority="876" aboveAverage="0" stdDev="2"/>
    <cfRule type="aboveAverage" dxfId="2631" priority="877" stdDev="2"/>
    <cfRule type="aboveAverage" dxfId="2630" priority="878" aboveAverage="0" stdDev="1"/>
    <cfRule type="aboveAverage" dxfId="2629" priority="879" stdDev="1"/>
    <cfRule type="aboveAverage" dxfId="2628" priority="880" aboveAverage="0"/>
    <cfRule type="aboveAverage" dxfId="2627" priority="881"/>
  </conditionalFormatting>
  <conditionalFormatting sqref="K21:K24">
    <cfRule type="aboveAverage" dxfId="2626" priority="866" aboveAverage="0" stdDev="3"/>
    <cfRule type="aboveAverage" dxfId="2625" priority="867" stdDev="3"/>
    <cfRule type="aboveAverage" dxfId="2624" priority="868" aboveAverage="0" stdDev="2"/>
    <cfRule type="aboveAverage" dxfId="2623" priority="869" stdDev="2"/>
    <cfRule type="aboveAverage" dxfId="2622" priority="870" aboveAverage="0" stdDev="1"/>
    <cfRule type="aboveAverage" dxfId="2621" priority="871" stdDev="1"/>
    <cfRule type="aboveAverage" dxfId="2620" priority="872" aboveAverage="0"/>
    <cfRule type="aboveAverage" dxfId="2619" priority="873"/>
  </conditionalFormatting>
  <conditionalFormatting sqref="J21:J24">
    <cfRule type="aboveAverage" dxfId="2618" priority="858" aboveAverage="0" stdDev="3"/>
    <cfRule type="aboveAverage" dxfId="2617" priority="859" stdDev="3"/>
    <cfRule type="aboveAverage" dxfId="2616" priority="860" aboveAverage="0" stdDev="2"/>
    <cfRule type="aboveAverage" dxfId="2615" priority="861" stdDev="2"/>
    <cfRule type="aboveAverage" dxfId="2614" priority="862" aboveAverage="0" stdDev="1"/>
    <cfRule type="aboveAverage" dxfId="2613" priority="863" stdDev="1"/>
    <cfRule type="aboveAverage" dxfId="2612" priority="864" aboveAverage="0"/>
    <cfRule type="aboveAverage" dxfId="2611" priority="865"/>
  </conditionalFormatting>
  <conditionalFormatting sqref="I21:I24">
    <cfRule type="aboveAverage" dxfId="2610" priority="850" aboveAverage="0" stdDev="3"/>
    <cfRule type="aboveAverage" dxfId="2609" priority="851" stdDev="3"/>
    <cfRule type="aboveAverage" dxfId="2608" priority="852" aboveAverage="0" stdDev="2"/>
    <cfRule type="aboveAverage" dxfId="2607" priority="853" stdDev="2"/>
    <cfRule type="aboveAverage" dxfId="2606" priority="854" aboveAverage="0" stdDev="1"/>
    <cfRule type="aboveAverage" dxfId="2605" priority="855" stdDev="1"/>
    <cfRule type="aboveAverage" dxfId="2604" priority="856" aboveAverage="0"/>
    <cfRule type="aboveAverage" dxfId="2603" priority="857"/>
  </conditionalFormatting>
  <conditionalFormatting sqref="H21:H24">
    <cfRule type="aboveAverage" dxfId="2602" priority="842" aboveAverage="0" stdDev="3"/>
    <cfRule type="aboveAverage" dxfId="2601" priority="843" stdDev="3"/>
    <cfRule type="aboveAverage" dxfId="2600" priority="844" aboveAverage="0" stdDev="2"/>
    <cfRule type="aboveAverage" dxfId="2599" priority="845" stdDev="2"/>
    <cfRule type="aboveAverage" dxfId="2598" priority="846" aboveAverage="0" stdDev="1"/>
    <cfRule type="aboveAverage" dxfId="2597" priority="847" stdDev="1"/>
    <cfRule type="aboveAverage" dxfId="2596" priority="848" aboveAverage="0"/>
    <cfRule type="aboveAverage" dxfId="2595" priority="849"/>
  </conditionalFormatting>
  <conditionalFormatting sqref="G21:G24">
    <cfRule type="aboveAverage" dxfId="2594" priority="834" aboveAverage="0" stdDev="3"/>
    <cfRule type="aboveAverage" dxfId="2593" priority="835" stdDev="3"/>
    <cfRule type="aboveAverage" dxfId="2592" priority="836" aboveAverage="0" stdDev="2"/>
    <cfRule type="aboveAverage" dxfId="2591" priority="837" stdDev="2"/>
    <cfRule type="aboveAverage" dxfId="2590" priority="838" aboveAverage="0" stdDev="1"/>
    <cfRule type="aboveAverage" dxfId="2589" priority="839" stdDev="1"/>
    <cfRule type="aboveAverage" dxfId="2588" priority="840" aboveAverage="0"/>
    <cfRule type="aboveAverage" dxfId="2587" priority="841"/>
  </conditionalFormatting>
  <conditionalFormatting sqref="N25:N26">
    <cfRule type="aboveAverage" dxfId="2586" priority="826" aboveAverage="0" stdDev="3"/>
    <cfRule type="aboveAverage" dxfId="2585" priority="827" stdDev="3"/>
    <cfRule type="aboveAverage" dxfId="2584" priority="828" aboveAverage="0" stdDev="2"/>
    <cfRule type="aboveAverage" dxfId="2583" priority="829" stdDev="2"/>
    <cfRule type="aboveAverage" dxfId="2582" priority="830" aboveAverage="0" stdDev="1"/>
    <cfRule type="aboveAverage" dxfId="2581" priority="831" stdDev="1"/>
    <cfRule type="aboveAverage" dxfId="2580" priority="832" aboveAverage="0"/>
    <cfRule type="aboveAverage" dxfId="2579" priority="833"/>
  </conditionalFormatting>
  <conditionalFormatting sqref="M25:M26">
    <cfRule type="aboveAverage" dxfId="2578" priority="818" aboveAverage="0" stdDev="3"/>
    <cfRule type="aboveAverage" dxfId="2577" priority="819" stdDev="3"/>
    <cfRule type="aboveAverage" dxfId="2576" priority="820" aboveAverage="0" stdDev="2"/>
    <cfRule type="aboveAverage" dxfId="2575" priority="821" stdDev="2"/>
    <cfRule type="aboveAverage" dxfId="2574" priority="822" aboveAverage="0" stdDev="1"/>
    <cfRule type="aboveAverage" dxfId="2573" priority="823" stdDev="1"/>
    <cfRule type="aboveAverage" dxfId="2572" priority="824" aboveAverage="0"/>
    <cfRule type="aboveAverage" dxfId="2571" priority="825"/>
  </conditionalFormatting>
  <conditionalFormatting sqref="L25:L26">
    <cfRule type="aboveAverage" dxfId="2570" priority="810" aboveAverage="0" stdDev="3"/>
    <cfRule type="aboveAverage" dxfId="2569" priority="811" stdDev="3"/>
    <cfRule type="aboveAverage" dxfId="2568" priority="812" aboveAverage="0" stdDev="2"/>
    <cfRule type="aboveAverage" dxfId="2567" priority="813" stdDev="2"/>
    <cfRule type="aboveAverage" dxfId="2566" priority="814" aboveAverage="0" stdDev="1"/>
    <cfRule type="aboveAverage" dxfId="2565" priority="815" stdDev="1"/>
    <cfRule type="aboveAverage" dxfId="2564" priority="816" aboveAverage="0"/>
    <cfRule type="aboveAverage" dxfId="2563" priority="817"/>
  </conditionalFormatting>
  <conditionalFormatting sqref="K25:K26">
    <cfRule type="aboveAverage" dxfId="2562" priority="802" aboveAverage="0" stdDev="3"/>
    <cfRule type="aboveAverage" dxfId="2561" priority="803" stdDev="3"/>
    <cfRule type="aboveAverage" dxfId="2560" priority="804" aboveAverage="0" stdDev="2"/>
    <cfRule type="aboveAverage" dxfId="2559" priority="805" stdDev="2"/>
    <cfRule type="aboveAverage" dxfId="2558" priority="806" aboveAverage="0" stdDev="1"/>
    <cfRule type="aboveAverage" dxfId="2557" priority="807" stdDev="1"/>
    <cfRule type="aboveAverage" dxfId="2556" priority="808" aboveAverage="0"/>
    <cfRule type="aboveAverage" dxfId="2555" priority="809"/>
  </conditionalFormatting>
  <conditionalFormatting sqref="J25:J26">
    <cfRule type="aboveAverage" dxfId="2554" priority="794" aboveAverage="0" stdDev="3"/>
    <cfRule type="aboveAverage" dxfId="2553" priority="795" stdDev="3"/>
    <cfRule type="aboveAverage" dxfId="2552" priority="796" aboveAverage="0" stdDev="2"/>
    <cfRule type="aboveAverage" dxfId="2551" priority="797" stdDev="2"/>
    <cfRule type="aboveAverage" dxfId="2550" priority="798" aboveAverage="0" stdDev="1"/>
    <cfRule type="aboveAverage" dxfId="2549" priority="799" stdDev="1"/>
    <cfRule type="aboveAverage" dxfId="2548" priority="800" aboveAverage="0"/>
    <cfRule type="aboveAverage" dxfId="2547" priority="801"/>
  </conditionalFormatting>
  <conditionalFormatting sqref="I25:I26">
    <cfRule type="aboveAverage" dxfId="2546" priority="786" aboveAverage="0" stdDev="3"/>
    <cfRule type="aboveAverage" dxfId="2545" priority="787" stdDev="3"/>
    <cfRule type="aboveAverage" dxfId="2544" priority="788" aboveAverage="0" stdDev="2"/>
    <cfRule type="aboveAverage" dxfId="2543" priority="789" stdDev="2"/>
    <cfRule type="aboveAverage" dxfId="2542" priority="790" aboveAverage="0" stdDev="1"/>
    <cfRule type="aboveAverage" dxfId="2541" priority="791" stdDev="1"/>
    <cfRule type="aboveAverage" dxfId="2540" priority="792" aboveAverage="0"/>
    <cfRule type="aboveAverage" dxfId="2539" priority="793"/>
  </conditionalFormatting>
  <conditionalFormatting sqref="H25:H26">
    <cfRule type="aboveAverage" dxfId="2538" priority="778" aboveAverage="0" stdDev="3"/>
    <cfRule type="aboveAverage" dxfId="2537" priority="779" stdDev="3"/>
    <cfRule type="aboveAverage" dxfId="2536" priority="780" aboveAverage="0" stdDev="2"/>
    <cfRule type="aboveAverage" dxfId="2535" priority="781" stdDev="2"/>
    <cfRule type="aboveAverage" dxfId="2534" priority="782" aboveAverage="0" stdDev="1"/>
    <cfRule type="aboveAverage" dxfId="2533" priority="783" stdDev="1"/>
    <cfRule type="aboveAverage" dxfId="2532" priority="784" aboveAverage="0"/>
    <cfRule type="aboveAverage" dxfId="2531" priority="785"/>
  </conditionalFormatting>
  <conditionalFormatting sqref="G25:G26">
    <cfRule type="aboveAverage" dxfId="2530" priority="770" aboveAverage="0" stdDev="3"/>
    <cfRule type="aboveAverage" dxfId="2529" priority="771" stdDev="3"/>
    <cfRule type="aboveAverage" dxfId="2528" priority="772" aboveAverage="0" stdDev="2"/>
    <cfRule type="aboveAverage" dxfId="2527" priority="773" stdDev="2"/>
    <cfRule type="aboveAverage" dxfId="2526" priority="774" aboveAverage="0" stdDev="1"/>
    <cfRule type="aboveAverage" dxfId="2525" priority="775" stdDev="1"/>
    <cfRule type="aboveAverage" dxfId="2524" priority="776" aboveAverage="0"/>
    <cfRule type="aboveAverage" dxfId="2523" priority="777"/>
  </conditionalFormatting>
  <conditionalFormatting sqref="G27:G28">
    <cfRule type="aboveAverage" dxfId="2522" priority="761" aboveAverage="0" stdDev="3"/>
    <cfRule type="aboveAverage" dxfId="2521" priority="762" stdDev="3"/>
    <cfRule type="aboveAverage" dxfId="2520" priority="763" aboveAverage="0" stdDev="2"/>
    <cfRule type="aboveAverage" dxfId="2519" priority="764" stdDev="2"/>
    <cfRule type="aboveAverage" dxfId="2518" priority="765" aboveAverage="0" stdDev="1"/>
    <cfRule type="aboveAverage" dxfId="2517" priority="766" stdDev="1"/>
    <cfRule type="aboveAverage" dxfId="2516" priority="767" aboveAverage="0"/>
    <cfRule type="aboveAverage" dxfId="2515" priority="768"/>
  </conditionalFormatting>
  <conditionalFormatting sqref="H27:H28">
    <cfRule type="aboveAverage" dxfId="2514" priority="753" aboveAverage="0" stdDev="3"/>
    <cfRule type="aboveAverage" dxfId="2513" priority="754" stdDev="3"/>
    <cfRule type="aboveAverage" dxfId="2512" priority="755" aboveAverage="0" stdDev="2"/>
    <cfRule type="aboveAverage" dxfId="2511" priority="756" stdDev="2"/>
    <cfRule type="aboveAverage" dxfId="2510" priority="757" aboveAverage="0" stdDev="1"/>
    <cfRule type="aboveAverage" dxfId="2509" priority="758" stdDev="1"/>
    <cfRule type="aboveAverage" dxfId="2508" priority="759" aboveAverage="0"/>
    <cfRule type="aboveAverage" dxfId="2507" priority="760"/>
  </conditionalFormatting>
  <conditionalFormatting sqref="I27:I28">
    <cfRule type="aboveAverage" dxfId="2506" priority="745" aboveAverage="0" stdDev="3"/>
    <cfRule type="aboveAverage" dxfId="2505" priority="746" stdDev="3"/>
    <cfRule type="aboveAverage" dxfId="2504" priority="747" aboveAverage="0" stdDev="2"/>
    <cfRule type="aboveAverage" dxfId="2503" priority="748" stdDev="2"/>
    <cfRule type="aboveAverage" dxfId="2502" priority="749" aboveAverage="0" stdDev="1"/>
    <cfRule type="aboveAverage" dxfId="2501" priority="750" stdDev="1"/>
    <cfRule type="aboveAverage" dxfId="2500" priority="751" aboveAverage="0"/>
    <cfRule type="aboveAverage" dxfId="2499" priority="752"/>
  </conditionalFormatting>
  <conditionalFormatting sqref="J27:J28">
    <cfRule type="aboveAverage" dxfId="2498" priority="737" aboveAverage="0" stdDev="3"/>
    <cfRule type="aboveAverage" dxfId="2497" priority="738" stdDev="3"/>
    <cfRule type="aboveAverage" dxfId="2496" priority="739" aboveAverage="0" stdDev="2"/>
    <cfRule type="aboveAverage" dxfId="2495" priority="740" stdDev="2"/>
    <cfRule type="aboveAverage" dxfId="2494" priority="741" aboveAverage="0" stdDev="1"/>
    <cfRule type="aboveAverage" dxfId="2493" priority="742" stdDev="1"/>
    <cfRule type="aboveAverage" dxfId="2492" priority="743" aboveAverage="0"/>
    <cfRule type="aboveAverage" dxfId="2491" priority="744"/>
  </conditionalFormatting>
  <conditionalFormatting sqref="K27:K28">
    <cfRule type="aboveAverage" dxfId="2490" priority="729" aboveAverage="0" stdDev="3"/>
    <cfRule type="aboveAverage" dxfId="2489" priority="730" stdDev="3"/>
    <cfRule type="aboveAverage" dxfId="2488" priority="731" aboveAverage="0" stdDev="2"/>
    <cfRule type="aboveAverage" dxfId="2487" priority="732" stdDev="2"/>
    <cfRule type="aboveAverage" dxfId="2486" priority="733" aboveAverage="0" stdDev="1"/>
    <cfRule type="aboveAverage" dxfId="2485" priority="734" stdDev="1"/>
    <cfRule type="aboveAverage" dxfId="2484" priority="735" aboveAverage="0"/>
    <cfRule type="aboveAverage" dxfId="2483" priority="736"/>
  </conditionalFormatting>
  <conditionalFormatting sqref="L27:L28">
    <cfRule type="aboveAverage" dxfId="2482" priority="721" aboveAverage="0" stdDev="3"/>
    <cfRule type="aboveAverage" dxfId="2481" priority="722" stdDev="3"/>
    <cfRule type="aboveAverage" dxfId="2480" priority="723" aboveAverage="0" stdDev="2"/>
    <cfRule type="aboveAverage" dxfId="2479" priority="724" stdDev="2"/>
    <cfRule type="aboveAverage" dxfId="2478" priority="725" aboveAverage="0" stdDev="1"/>
    <cfRule type="aboveAverage" dxfId="2477" priority="726" stdDev="1"/>
    <cfRule type="aboveAverage" dxfId="2476" priority="727" aboveAverage="0"/>
    <cfRule type="aboveAverage" dxfId="2475" priority="728"/>
  </conditionalFormatting>
  <conditionalFormatting sqref="M27:M28">
    <cfRule type="aboveAverage" dxfId="2474" priority="713" aboveAverage="0" stdDev="3"/>
    <cfRule type="aboveAverage" dxfId="2473" priority="714" stdDev="3"/>
    <cfRule type="aboveAverage" dxfId="2472" priority="715" aboveAverage="0" stdDev="2"/>
    <cfRule type="aboveAverage" dxfId="2471" priority="716" stdDev="2"/>
    <cfRule type="aboveAverage" dxfId="2470" priority="717" aboveAverage="0" stdDev="1"/>
    <cfRule type="aboveAverage" dxfId="2469" priority="718" stdDev="1"/>
    <cfRule type="aboveAverage" dxfId="2468" priority="719" aboveAverage="0"/>
    <cfRule type="aboveAverage" dxfId="2467" priority="720"/>
  </conditionalFormatting>
  <conditionalFormatting sqref="N27:N28">
    <cfRule type="aboveAverage" dxfId="2466" priority="705" aboveAverage="0" stdDev="3"/>
    <cfRule type="aboveAverage" dxfId="2465" priority="706" stdDev="3"/>
    <cfRule type="aboveAverage" dxfId="2464" priority="707" aboveAverage="0" stdDev="2"/>
    <cfRule type="aboveAverage" dxfId="2463" priority="708" stdDev="2"/>
    <cfRule type="aboveAverage" dxfId="2462" priority="709" aboveAverage="0" stdDev="1"/>
    <cfRule type="aboveAverage" dxfId="2461" priority="710" stdDev="1"/>
    <cfRule type="aboveAverage" dxfId="2460" priority="711" aboveAverage="0"/>
    <cfRule type="aboveAverage" dxfId="2459" priority="712"/>
  </conditionalFormatting>
  <conditionalFormatting sqref="O27:O28">
    <cfRule type="aboveAverage" dxfId="2458" priority="697" aboveAverage="0" stdDev="3"/>
    <cfRule type="aboveAverage" dxfId="2457" priority="698" stdDev="3"/>
    <cfRule type="aboveAverage" dxfId="2456" priority="699" aboveAverage="0" stdDev="2"/>
    <cfRule type="aboveAverage" dxfId="2455" priority="700" stdDev="2"/>
    <cfRule type="aboveAverage" dxfId="2454" priority="701" aboveAverage="0" stdDev="1"/>
    <cfRule type="aboveAverage" dxfId="2453" priority="702" stdDev="1"/>
    <cfRule type="aboveAverage" dxfId="2452" priority="703" aboveAverage="0"/>
    <cfRule type="aboveAverage" dxfId="2451" priority="704"/>
  </conditionalFormatting>
  <conditionalFormatting sqref="G29:G31">
    <cfRule type="aboveAverage" dxfId="2450" priority="689" aboveAverage="0" stdDev="3"/>
    <cfRule type="aboveAverage" dxfId="2449" priority="690" stdDev="3"/>
    <cfRule type="aboveAverage" dxfId="2448" priority="691" aboveAverage="0" stdDev="2"/>
    <cfRule type="aboveAverage" dxfId="2447" priority="692" stdDev="2"/>
    <cfRule type="aboveAverage" dxfId="2446" priority="693" aboveAverage="0" stdDev="1"/>
    <cfRule type="aboveAverage" dxfId="2445" priority="694" stdDev="1"/>
    <cfRule type="aboveAverage" dxfId="2444" priority="695" aboveAverage="0"/>
    <cfRule type="aboveAverage" dxfId="2443" priority="696"/>
  </conditionalFormatting>
  <conditionalFormatting sqref="H29:H31">
    <cfRule type="aboveAverage" dxfId="2442" priority="681" aboveAverage="0" stdDev="3"/>
    <cfRule type="aboveAverage" dxfId="2441" priority="682" stdDev="3"/>
    <cfRule type="aboveAverage" dxfId="2440" priority="683" aboveAverage="0" stdDev="2"/>
    <cfRule type="aboveAverage" dxfId="2439" priority="684" stdDev="2"/>
    <cfRule type="aboveAverage" dxfId="2438" priority="685" aboveAverage="0" stdDev="1"/>
    <cfRule type="aboveAverage" dxfId="2437" priority="686" stdDev="1"/>
    <cfRule type="aboveAverage" dxfId="2436" priority="687" aboveAverage="0"/>
    <cfRule type="aboveAverage" dxfId="2435" priority="688"/>
  </conditionalFormatting>
  <conditionalFormatting sqref="I29:I31">
    <cfRule type="aboveAverage" dxfId="2434" priority="673" aboveAverage="0" stdDev="3"/>
    <cfRule type="aboveAverage" dxfId="2433" priority="674" stdDev="3"/>
    <cfRule type="aboveAverage" dxfId="2432" priority="675" aboveAverage="0" stdDev="2"/>
    <cfRule type="aboveAverage" dxfId="2431" priority="676" stdDev="2"/>
    <cfRule type="aboveAverage" dxfId="2430" priority="677" aboveAverage="0" stdDev="1"/>
    <cfRule type="aboveAverage" dxfId="2429" priority="678" stdDev="1"/>
    <cfRule type="aboveAverage" dxfId="2428" priority="679" aboveAverage="0"/>
    <cfRule type="aboveAverage" dxfId="2427" priority="680"/>
  </conditionalFormatting>
  <conditionalFormatting sqref="J29:J31">
    <cfRule type="aboveAverage" dxfId="2426" priority="665" aboveAverage="0" stdDev="3"/>
    <cfRule type="aboveAverage" dxfId="2425" priority="666" stdDev="3"/>
    <cfRule type="aboveAverage" dxfId="2424" priority="667" aboveAverage="0" stdDev="2"/>
    <cfRule type="aboveAverage" dxfId="2423" priority="668" stdDev="2"/>
    <cfRule type="aboveAverage" dxfId="2422" priority="669" aboveAverage="0" stdDev="1"/>
    <cfRule type="aboveAverage" dxfId="2421" priority="670" stdDev="1"/>
    <cfRule type="aboveAverage" dxfId="2420" priority="671" aboveAverage="0"/>
    <cfRule type="aboveAverage" dxfId="2419" priority="672"/>
  </conditionalFormatting>
  <conditionalFormatting sqref="K29:K31">
    <cfRule type="aboveAverage" dxfId="2418" priority="657" aboveAverage="0" stdDev="3"/>
    <cfRule type="aboveAverage" dxfId="2417" priority="658" stdDev="3"/>
    <cfRule type="aboveAverage" dxfId="2416" priority="659" aboveAverage="0" stdDev="2"/>
    <cfRule type="aboveAverage" dxfId="2415" priority="660" stdDev="2"/>
    <cfRule type="aboveAverage" dxfId="2414" priority="661" aboveAverage="0" stdDev="1"/>
    <cfRule type="aboveAverage" dxfId="2413" priority="662" stdDev="1"/>
    <cfRule type="aboveAverage" dxfId="2412" priority="663" aboveAverage="0"/>
    <cfRule type="aboveAverage" dxfId="2411" priority="664"/>
  </conditionalFormatting>
  <conditionalFormatting sqref="L29:L31">
    <cfRule type="aboveAverage" dxfId="2410" priority="649" aboveAverage="0" stdDev="3"/>
    <cfRule type="aboveAverage" dxfId="2409" priority="650" stdDev="3"/>
    <cfRule type="aboveAverage" dxfId="2408" priority="651" aboveAverage="0" stdDev="2"/>
    <cfRule type="aboveAverage" dxfId="2407" priority="652" stdDev="2"/>
    <cfRule type="aboveAverage" dxfId="2406" priority="653" aboveAverage="0" stdDev="1"/>
    <cfRule type="aboveAverage" dxfId="2405" priority="654" stdDev="1"/>
    <cfRule type="aboveAverage" dxfId="2404" priority="655" aboveAverage="0"/>
    <cfRule type="aboveAverage" dxfId="2403" priority="656"/>
  </conditionalFormatting>
  <conditionalFormatting sqref="M29:M31">
    <cfRule type="aboveAverage" dxfId="2402" priority="641" aboveAverage="0" stdDev="3"/>
    <cfRule type="aboveAverage" dxfId="2401" priority="642" stdDev="3"/>
    <cfRule type="aboveAverage" dxfId="2400" priority="643" aboveAverage="0" stdDev="2"/>
    <cfRule type="aboveAverage" dxfId="2399" priority="644" stdDev="2"/>
    <cfRule type="aboveAverage" dxfId="2398" priority="645" aboveAverage="0" stdDev="1"/>
    <cfRule type="aboveAverage" dxfId="2397" priority="646" stdDev="1"/>
    <cfRule type="aboveAverage" dxfId="2396" priority="647" aboveAverage="0"/>
    <cfRule type="aboveAverage" dxfId="2395" priority="648"/>
  </conditionalFormatting>
  <conditionalFormatting sqref="N29:N31">
    <cfRule type="aboveAverage" dxfId="2394" priority="633" aboveAverage="0" stdDev="3"/>
    <cfRule type="aboveAverage" dxfId="2393" priority="634" stdDev="3"/>
    <cfRule type="aboveAverage" dxfId="2392" priority="635" aboveAverage="0" stdDev="2"/>
    <cfRule type="aboveAverage" dxfId="2391" priority="636" stdDev="2"/>
    <cfRule type="aboveAverage" dxfId="2390" priority="637" aboveAverage="0" stdDev="1"/>
    <cfRule type="aboveAverage" dxfId="2389" priority="638" stdDev="1"/>
    <cfRule type="aboveAverage" dxfId="2388" priority="639" aboveAverage="0"/>
    <cfRule type="aboveAverage" dxfId="2387" priority="640"/>
  </conditionalFormatting>
  <conditionalFormatting sqref="O29:O31">
    <cfRule type="aboveAverage" dxfId="2386" priority="625" aboveAverage="0" stdDev="3"/>
    <cfRule type="aboveAverage" dxfId="2385" priority="626" stdDev="3"/>
    <cfRule type="aboveAverage" dxfId="2384" priority="627" aboveAverage="0" stdDev="2"/>
    <cfRule type="aboveAverage" dxfId="2383" priority="628" stdDev="2"/>
    <cfRule type="aboveAverage" dxfId="2382" priority="629" aboveAverage="0" stdDev="1"/>
    <cfRule type="aboveAverage" dxfId="2381" priority="630" stdDev="1"/>
    <cfRule type="aboveAverage" dxfId="2380" priority="631" aboveAverage="0"/>
    <cfRule type="aboveAverage" dxfId="2379" priority="632"/>
  </conditionalFormatting>
  <conditionalFormatting sqref="G34:G37">
    <cfRule type="aboveAverage" dxfId="2378" priority="617" aboveAverage="0" stdDev="3"/>
    <cfRule type="aboveAverage" dxfId="2377" priority="618" stdDev="3"/>
    <cfRule type="aboveAverage" dxfId="2376" priority="619" aboveAverage="0" stdDev="2"/>
    <cfRule type="aboveAverage" dxfId="2375" priority="620" stdDev="2"/>
    <cfRule type="aboveAverage" dxfId="2374" priority="621" aboveAverage="0" stdDev="1"/>
    <cfRule type="aboveAverage" dxfId="2373" priority="622" stdDev="1"/>
    <cfRule type="aboveAverage" dxfId="2372" priority="623" aboveAverage="0"/>
    <cfRule type="aboveAverage" dxfId="2371" priority="624"/>
  </conditionalFormatting>
  <conditionalFormatting sqref="H34:H37">
    <cfRule type="aboveAverage" dxfId="2370" priority="609" aboveAverage="0" stdDev="3"/>
    <cfRule type="aboveAverage" dxfId="2369" priority="610" stdDev="3"/>
    <cfRule type="aboveAverage" dxfId="2368" priority="611" aboveAverage="0" stdDev="2"/>
    <cfRule type="aboveAverage" dxfId="2367" priority="612" stdDev="2"/>
    <cfRule type="aboveAverage" dxfId="2366" priority="613" aboveAverage="0" stdDev="1"/>
    <cfRule type="aboveAverage" dxfId="2365" priority="614" stdDev="1"/>
    <cfRule type="aboveAverage" dxfId="2364" priority="615" aboveAverage="0"/>
    <cfRule type="aboveAverage" dxfId="2363" priority="616"/>
  </conditionalFormatting>
  <conditionalFormatting sqref="I34:I37">
    <cfRule type="aboveAverage" dxfId="2362" priority="601" aboveAverage="0" stdDev="3"/>
    <cfRule type="aboveAverage" dxfId="2361" priority="602" stdDev="3"/>
    <cfRule type="aboveAverage" dxfId="2360" priority="603" aboveAverage="0" stdDev="2"/>
    <cfRule type="aboveAverage" dxfId="2359" priority="604" stdDev="2"/>
    <cfRule type="aboveAverage" dxfId="2358" priority="605" aboveAverage="0" stdDev="1"/>
    <cfRule type="aboveAverage" dxfId="2357" priority="606" stdDev="1"/>
    <cfRule type="aboveAverage" dxfId="2356" priority="607" aboveAverage="0"/>
    <cfRule type="aboveAverage" dxfId="2355" priority="608"/>
  </conditionalFormatting>
  <conditionalFormatting sqref="J34:J37">
    <cfRule type="aboveAverage" dxfId="2354" priority="593" aboveAverage="0" stdDev="3"/>
    <cfRule type="aboveAverage" dxfId="2353" priority="594" stdDev="3"/>
    <cfRule type="aboveAverage" dxfId="2352" priority="595" aboveAverage="0" stdDev="2"/>
    <cfRule type="aboveAverage" dxfId="2351" priority="596" stdDev="2"/>
    <cfRule type="aboveAverage" dxfId="2350" priority="597" aboveAverage="0" stdDev="1"/>
    <cfRule type="aboveAverage" dxfId="2349" priority="598" stdDev="1"/>
    <cfRule type="aboveAverage" dxfId="2348" priority="599" aboveAverage="0"/>
    <cfRule type="aboveAverage" dxfId="2347" priority="600"/>
  </conditionalFormatting>
  <conditionalFormatting sqref="M34:M37">
    <cfRule type="aboveAverage" dxfId="2322" priority="561" aboveAverage="0" stdDev="3"/>
    <cfRule type="aboveAverage" dxfId="2321" priority="562" stdDev="3"/>
    <cfRule type="aboveAverage" dxfId="2320" priority="563" aboveAverage="0" stdDev="2"/>
    <cfRule type="aboveAverage" dxfId="2319" priority="564" stdDev="2"/>
    <cfRule type="aboveAverage" dxfId="2318" priority="565" aboveAverage="0" stdDev="1"/>
    <cfRule type="aboveAverage" dxfId="2317" priority="566" stdDev="1"/>
    <cfRule type="aboveAverage" dxfId="2316" priority="567" aboveAverage="0"/>
    <cfRule type="aboveAverage" dxfId="2315" priority="568"/>
  </conditionalFormatting>
  <conditionalFormatting sqref="O34:O37">
    <cfRule type="aboveAverage" dxfId="2314" priority="553" aboveAverage="0" stdDev="3"/>
    <cfRule type="aboveAverage" dxfId="2313" priority="554" stdDev="3"/>
    <cfRule type="aboveAverage" dxfId="2312" priority="555" aboveAverage="0" stdDev="2"/>
    <cfRule type="aboveAverage" dxfId="2311" priority="556" stdDev="2"/>
    <cfRule type="aboveAverage" dxfId="2310" priority="557" aboveAverage="0" stdDev="1"/>
    <cfRule type="aboveAverage" dxfId="2309" priority="558" stdDev="1"/>
    <cfRule type="aboveAverage" dxfId="2308" priority="559" aboveAverage="0"/>
    <cfRule type="aboveAverage" dxfId="2307" priority="560"/>
  </conditionalFormatting>
  <conditionalFormatting sqref="G38:G41">
    <cfRule type="aboveAverage" dxfId="2306" priority="545" aboveAverage="0" stdDev="3"/>
    <cfRule type="aboveAverage" dxfId="2305" priority="546" stdDev="3"/>
    <cfRule type="aboveAverage" dxfId="2304" priority="547" aboveAverage="0" stdDev="2"/>
    <cfRule type="aboveAverage" dxfId="2303" priority="548" stdDev="2"/>
    <cfRule type="aboveAverage" dxfId="2302" priority="549" aboveAverage="0" stdDev="1"/>
    <cfRule type="aboveAverage" dxfId="2301" priority="550" stdDev="1"/>
    <cfRule type="aboveAverage" dxfId="2300" priority="551" aboveAverage="0"/>
    <cfRule type="aboveAverage" dxfId="2299" priority="552"/>
  </conditionalFormatting>
  <conditionalFormatting sqref="H38:H41">
    <cfRule type="aboveAverage" dxfId="2298" priority="537" aboveAverage="0" stdDev="3"/>
    <cfRule type="aboveAverage" dxfId="2297" priority="538" stdDev="3"/>
    <cfRule type="aboveAverage" dxfId="2296" priority="539" aboveAverage="0" stdDev="2"/>
    <cfRule type="aboveAverage" dxfId="2295" priority="540" stdDev="2"/>
    <cfRule type="aboveAverage" dxfId="2294" priority="541" aboveAverage="0" stdDev="1"/>
    <cfRule type="aboveAverage" dxfId="2293" priority="542" stdDev="1"/>
    <cfRule type="aboveAverage" dxfId="2292" priority="543" aboveAverage="0"/>
    <cfRule type="aboveAverage" dxfId="2291" priority="544"/>
  </conditionalFormatting>
  <conditionalFormatting sqref="I38:I41">
    <cfRule type="aboveAverage" dxfId="2290" priority="529" aboveAverage="0" stdDev="3"/>
    <cfRule type="aboveAverage" dxfId="2289" priority="530" stdDev="3"/>
    <cfRule type="aboveAverage" dxfId="2288" priority="531" aboveAverage="0" stdDev="2"/>
    <cfRule type="aboveAverage" dxfId="2287" priority="532" stdDev="2"/>
    <cfRule type="aboveAverage" dxfId="2286" priority="533" aboveAverage="0" stdDev="1"/>
    <cfRule type="aboveAverage" dxfId="2285" priority="534" stdDev="1"/>
    <cfRule type="aboveAverage" dxfId="2284" priority="535" aboveAverage="0"/>
    <cfRule type="aboveAverage" dxfId="2283" priority="536"/>
  </conditionalFormatting>
  <conditionalFormatting sqref="J38:J41">
    <cfRule type="aboveAverage" dxfId="2282" priority="521" aboveAverage="0" stdDev="3"/>
    <cfRule type="aboveAverage" dxfId="2281" priority="522" stdDev="3"/>
    <cfRule type="aboveAverage" dxfId="2280" priority="523" aboveAverage="0" stdDev="2"/>
    <cfRule type="aboveAverage" dxfId="2279" priority="524" stdDev="2"/>
    <cfRule type="aboveAverage" dxfId="2278" priority="525" aboveAverage="0" stdDev="1"/>
    <cfRule type="aboveAverage" dxfId="2277" priority="526" stdDev="1"/>
    <cfRule type="aboveAverage" dxfId="2276" priority="527" aboveAverage="0"/>
    <cfRule type="aboveAverage" dxfId="2275" priority="528"/>
  </conditionalFormatting>
  <conditionalFormatting sqref="K38:K41">
    <cfRule type="aboveAverage" dxfId="2274" priority="513" aboveAverage="0" stdDev="3"/>
    <cfRule type="aboveAverage" dxfId="2273" priority="514" stdDev="3"/>
    <cfRule type="aboveAverage" dxfId="2272" priority="515" aboveAverage="0" stdDev="2"/>
    <cfRule type="aboveAverage" dxfId="2271" priority="516" stdDev="2"/>
    <cfRule type="aboveAverage" dxfId="2270" priority="517" aboveAverage="0" stdDev="1"/>
    <cfRule type="aboveAverage" dxfId="2269" priority="518" stdDev="1"/>
    <cfRule type="aboveAverage" dxfId="2268" priority="519" aboveAverage="0"/>
    <cfRule type="aboveAverage" dxfId="2267" priority="520"/>
  </conditionalFormatting>
  <conditionalFormatting sqref="L38:L41">
    <cfRule type="aboveAverage" dxfId="2266" priority="505" aboveAverage="0" stdDev="3"/>
    <cfRule type="aboveAverage" dxfId="2265" priority="506" stdDev="3"/>
    <cfRule type="aboveAverage" dxfId="2264" priority="507" aboveAverage="0" stdDev="2"/>
    <cfRule type="aboveAverage" dxfId="2263" priority="508" stdDev="2"/>
    <cfRule type="aboveAverage" dxfId="2262" priority="509" aboveAverage="0" stdDev="1"/>
    <cfRule type="aboveAverage" dxfId="2261" priority="510" stdDev="1"/>
    <cfRule type="aboveAverage" dxfId="2260" priority="511" aboveAverage="0"/>
    <cfRule type="aboveAverage" dxfId="2259" priority="512"/>
  </conditionalFormatting>
  <conditionalFormatting sqref="M38:M41">
    <cfRule type="aboveAverage" dxfId="2258" priority="497" aboveAverage="0" stdDev="3"/>
    <cfRule type="aboveAverage" dxfId="2257" priority="498" stdDev="3"/>
    <cfRule type="aboveAverage" dxfId="2256" priority="499" aboveAverage="0" stdDev="2"/>
    <cfRule type="aboveAverage" dxfId="2255" priority="500" stdDev="2"/>
    <cfRule type="aboveAverage" dxfId="2254" priority="501" aboveAverage="0" stdDev="1"/>
    <cfRule type="aboveAverage" dxfId="2253" priority="502" stdDev="1"/>
    <cfRule type="aboveAverage" dxfId="2252" priority="503" aboveAverage="0"/>
    <cfRule type="aboveAverage" dxfId="2251" priority="504"/>
  </conditionalFormatting>
  <conditionalFormatting sqref="O38:O41">
    <cfRule type="aboveAverage" dxfId="2242" priority="481" aboveAverage="0" stdDev="3"/>
    <cfRule type="aboveAverage" dxfId="2241" priority="482" stdDev="3"/>
    <cfRule type="aboveAverage" dxfId="2240" priority="483" aboveAverage="0" stdDev="2"/>
    <cfRule type="aboveAverage" dxfId="2239" priority="484" stdDev="2"/>
    <cfRule type="aboveAverage" dxfId="2238" priority="485" aboveAverage="0" stdDev="1"/>
    <cfRule type="aboveAverage" dxfId="2237" priority="486" stdDev="1"/>
    <cfRule type="aboveAverage" dxfId="2236" priority="487" aboveAverage="0"/>
    <cfRule type="aboveAverage" dxfId="2235" priority="488"/>
  </conditionalFormatting>
  <conditionalFormatting sqref="O42:O44">
    <cfRule type="aboveAverage" dxfId="2226" priority="465" aboveAverage="0" stdDev="3"/>
    <cfRule type="aboveAverage" dxfId="2225" priority="466" stdDev="3"/>
    <cfRule type="aboveAverage" dxfId="2224" priority="467" aboveAverage="0" stdDev="2"/>
    <cfRule type="aboveAverage" dxfId="2223" priority="468" stdDev="2"/>
    <cfRule type="aboveAverage" dxfId="2222" priority="469" aboveAverage="0" stdDev="1"/>
    <cfRule type="aboveAverage" dxfId="2221" priority="470" stdDev="1"/>
    <cfRule type="aboveAverage" dxfId="2220" priority="471" aboveAverage="0"/>
    <cfRule type="aboveAverage" dxfId="2219" priority="472"/>
  </conditionalFormatting>
  <conditionalFormatting sqref="N38:N41">
    <cfRule type="aboveAverage" dxfId="2218" priority="457" aboveAverage="0" stdDev="3"/>
    <cfRule type="aboveAverage" dxfId="2217" priority="458" stdDev="3"/>
    <cfRule type="aboveAverage" dxfId="2216" priority="459" aboveAverage="0" stdDev="2"/>
    <cfRule type="aboveAverage" dxfId="2215" priority="460" stdDev="2"/>
    <cfRule type="aboveAverage" dxfId="2214" priority="461" aboveAverage="0" stdDev="1"/>
    <cfRule type="aboveAverage" dxfId="2213" priority="462" stdDev="1"/>
    <cfRule type="aboveAverage" dxfId="2212" priority="463" aboveAverage="0"/>
    <cfRule type="aboveAverage" dxfId="2211" priority="464"/>
  </conditionalFormatting>
  <conditionalFormatting sqref="M42:M44">
    <cfRule type="aboveAverage" dxfId="2210" priority="449" aboveAverage="0" stdDev="3"/>
    <cfRule type="aboveAverage" dxfId="2209" priority="450" stdDev="3"/>
    <cfRule type="aboveAverage" dxfId="2208" priority="451" aboveAverage="0" stdDev="2"/>
    <cfRule type="aboveAverage" dxfId="2207" priority="452" stdDev="2"/>
    <cfRule type="aboveAverage" dxfId="2206" priority="453" aboveAverage="0" stdDev="1"/>
    <cfRule type="aboveAverage" dxfId="2205" priority="454" stdDev="1"/>
    <cfRule type="aboveAverage" dxfId="2204" priority="455" aboveAverage="0"/>
    <cfRule type="aboveAverage" dxfId="2203" priority="456"/>
  </conditionalFormatting>
  <conditionalFormatting sqref="N42:N44">
    <cfRule type="aboveAverage" dxfId="2202" priority="441" aboveAverage="0" stdDev="3"/>
    <cfRule type="aboveAverage" dxfId="2201" priority="442" stdDev="3"/>
    <cfRule type="aboveAverage" dxfId="2200" priority="443" aboveAverage="0" stdDev="2"/>
    <cfRule type="aboveAverage" dxfId="2199" priority="444" stdDev="2"/>
    <cfRule type="aboveAverage" dxfId="2198" priority="445" aboveAverage="0" stdDev="1"/>
    <cfRule type="aboveAverage" dxfId="2197" priority="446" stdDev="1"/>
    <cfRule type="aboveAverage" dxfId="2196" priority="447" aboveAverage="0"/>
    <cfRule type="aboveAverage" dxfId="2195" priority="448"/>
  </conditionalFormatting>
  <conditionalFormatting sqref="L42:L44">
    <cfRule type="aboveAverage" dxfId="2194" priority="433" aboveAverage="0" stdDev="3"/>
    <cfRule type="aboveAverage" dxfId="2193" priority="434" stdDev="3"/>
    <cfRule type="aboveAverage" dxfId="2192" priority="435" aboveAverage="0" stdDev="2"/>
    <cfRule type="aboveAverage" dxfId="2191" priority="436" stdDev="2"/>
    <cfRule type="aboveAverage" dxfId="2190" priority="437" aboveAverage="0" stdDev="1"/>
    <cfRule type="aboveAverage" dxfId="2189" priority="438" stdDev="1"/>
    <cfRule type="aboveAverage" dxfId="2188" priority="439" aboveAverage="0"/>
    <cfRule type="aboveAverage" dxfId="2187" priority="440"/>
  </conditionalFormatting>
  <conditionalFormatting sqref="K42:K44">
    <cfRule type="aboveAverage" dxfId="2186" priority="425" aboveAverage="0" stdDev="3"/>
    <cfRule type="aboveAverage" dxfId="2185" priority="426" stdDev="3"/>
    <cfRule type="aboveAverage" dxfId="2184" priority="427" aboveAverage="0" stdDev="2"/>
    <cfRule type="aboveAverage" dxfId="2183" priority="428" stdDev="2"/>
    <cfRule type="aboveAverage" dxfId="2182" priority="429" aboveAverage="0" stdDev="1"/>
    <cfRule type="aboveAverage" dxfId="2181" priority="430" stdDev="1"/>
    <cfRule type="aboveAverage" dxfId="2180" priority="431" aboveAverage="0"/>
    <cfRule type="aboveAverage" dxfId="2179" priority="432"/>
  </conditionalFormatting>
  <conditionalFormatting sqref="J42:J44">
    <cfRule type="aboveAverage" dxfId="2178" priority="417" aboveAverage="0" stdDev="3"/>
    <cfRule type="aboveAverage" dxfId="2177" priority="418" stdDev="3"/>
    <cfRule type="aboveAverage" dxfId="2176" priority="419" aboveAverage="0" stdDev="2"/>
    <cfRule type="aboveAverage" dxfId="2175" priority="420" stdDev="2"/>
    <cfRule type="aboveAverage" dxfId="2174" priority="421" aboveAverage="0" stdDev="1"/>
    <cfRule type="aboveAverage" dxfId="2173" priority="422" stdDev="1"/>
    <cfRule type="aboveAverage" dxfId="2172" priority="423" aboveAverage="0"/>
    <cfRule type="aboveAverage" dxfId="2171" priority="424"/>
  </conditionalFormatting>
  <conditionalFormatting sqref="I42:I44">
    <cfRule type="aboveAverage" dxfId="2170" priority="409" aboveAverage="0" stdDev="3"/>
    <cfRule type="aboveAverage" dxfId="2169" priority="410" stdDev="3"/>
    <cfRule type="aboveAverage" dxfId="2168" priority="411" aboveAverage="0" stdDev="2"/>
    <cfRule type="aboveAverage" dxfId="2167" priority="412" stdDev="2"/>
    <cfRule type="aboveAverage" dxfId="2166" priority="413" aboveAverage="0" stdDev="1"/>
    <cfRule type="aboveAverage" dxfId="2165" priority="414" stdDev="1"/>
    <cfRule type="aboveAverage" dxfId="2164" priority="415" aboveAverage="0"/>
    <cfRule type="aboveAverage" dxfId="2163" priority="416"/>
  </conditionalFormatting>
  <conditionalFormatting sqref="H42:H44">
    <cfRule type="aboveAverage" dxfId="2162" priority="401" aboveAverage="0" stdDev="3"/>
    <cfRule type="aboveAverage" dxfId="2161" priority="402" stdDev="3"/>
    <cfRule type="aboveAverage" dxfId="2160" priority="403" aboveAverage="0" stdDev="2"/>
    <cfRule type="aboveAverage" dxfId="2159" priority="404" stdDev="2"/>
    <cfRule type="aboveAverage" dxfId="2158" priority="405" aboveAverage="0" stdDev="1"/>
    <cfRule type="aboveAverage" dxfId="2157" priority="406" stdDev="1"/>
    <cfRule type="aboveAverage" dxfId="2156" priority="407" aboveAverage="0"/>
    <cfRule type="aboveAverage" dxfId="2155" priority="408"/>
  </conditionalFormatting>
  <conditionalFormatting sqref="G42:G44">
    <cfRule type="aboveAverage" dxfId="2154" priority="393" aboveAverage="0" stdDev="3"/>
    <cfRule type="aboveAverage" dxfId="2153" priority="394" stdDev="3"/>
    <cfRule type="aboveAverage" dxfId="2152" priority="395" aboveAverage="0" stdDev="2"/>
    <cfRule type="aboveAverage" dxfId="2151" priority="396" stdDev="2"/>
    <cfRule type="aboveAverage" dxfId="2150" priority="397" aboveAverage="0" stdDev="1"/>
    <cfRule type="aboveAverage" dxfId="2149" priority="398" stdDev="1"/>
    <cfRule type="aboveAverage" dxfId="2148" priority="399" aboveAverage="0"/>
    <cfRule type="aboveAverage" dxfId="2147" priority="400"/>
  </conditionalFormatting>
  <conditionalFormatting sqref="H50:H52">
    <cfRule type="aboveAverage" dxfId="2138" priority="377" aboveAverage="0" stdDev="3"/>
    <cfRule type="aboveAverage" dxfId="2137" priority="378" stdDev="3"/>
    <cfRule type="aboveAverage" dxfId="2136" priority="379" aboveAverage="0" stdDev="2"/>
    <cfRule type="aboveAverage" dxfId="2135" priority="380" stdDev="2"/>
    <cfRule type="aboveAverage" dxfId="2134" priority="381" aboveAverage="0" stdDev="1"/>
    <cfRule type="aboveAverage" dxfId="2133" priority="382" stdDev="1"/>
    <cfRule type="aboveAverage" dxfId="2132" priority="383" aboveAverage="0"/>
    <cfRule type="aboveAverage" dxfId="2131" priority="384"/>
  </conditionalFormatting>
  <conditionalFormatting sqref="G45:G48">
    <cfRule type="aboveAverage" dxfId="2130" priority="369" aboveAverage="0" stdDev="3"/>
    <cfRule type="aboveAverage" dxfId="2129" priority="370" stdDev="3"/>
    <cfRule type="aboveAverage" dxfId="2128" priority="371" aboveAverage="0" stdDev="2"/>
    <cfRule type="aboveAverage" dxfId="2127" priority="372" stdDev="2"/>
    <cfRule type="aboveAverage" dxfId="2126" priority="373" aboveAverage="0" stdDev="1"/>
    <cfRule type="aboveAverage" dxfId="2125" priority="374" stdDev="1"/>
    <cfRule type="aboveAverage" dxfId="2124" priority="375" aboveAverage="0"/>
    <cfRule type="aboveAverage" dxfId="2123" priority="376"/>
  </conditionalFormatting>
  <conditionalFormatting sqref="H45:H48">
    <cfRule type="aboveAverage" dxfId="2122" priority="361" aboveAverage="0" stdDev="3"/>
    <cfRule type="aboveAverage" dxfId="2121" priority="362" stdDev="3"/>
    <cfRule type="aboveAverage" dxfId="2120" priority="363" aboveAverage="0" stdDev="2"/>
    <cfRule type="aboveAverage" dxfId="2119" priority="364" stdDev="2"/>
    <cfRule type="aboveAverage" dxfId="2118" priority="365" aboveAverage="0" stdDev="1"/>
    <cfRule type="aboveAverage" dxfId="2117" priority="366" stdDev="1"/>
    <cfRule type="aboveAverage" dxfId="2116" priority="367" aboveAverage="0"/>
    <cfRule type="aboveAverage" dxfId="2115" priority="368"/>
  </conditionalFormatting>
  <conditionalFormatting sqref="I45:I48">
    <cfRule type="aboveAverage" dxfId="2114" priority="353" aboveAverage="0" stdDev="3"/>
    <cfRule type="aboveAverage" dxfId="2113" priority="354" stdDev="3"/>
    <cfRule type="aboveAverage" dxfId="2112" priority="355" aboveAverage="0" stdDev="2"/>
    <cfRule type="aboveAverage" dxfId="2111" priority="356" stdDev="2"/>
    <cfRule type="aboveAverage" dxfId="2110" priority="357" aboveAverage="0" stdDev="1"/>
    <cfRule type="aboveAverage" dxfId="2109" priority="358" stdDev="1"/>
    <cfRule type="aboveAverage" dxfId="2108" priority="359" aboveAverage="0"/>
    <cfRule type="aboveAverage" dxfId="2107" priority="360"/>
  </conditionalFormatting>
  <conditionalFormatting sqref="L45:L48">
    <cfRule type="aboveAverage" dxfId="2090" priority="329" aboveAverage="0" stdDev="3"/>
    <cfRule type="aboveAverage" dxfId="2089" priority="330" stdDev="3"/>
    <cfRule type="aboveAverage" dxfId="2088" priority="331" aboveAverage="0" stdDev="2"/>
    <cfRule type="aboveAverage" dxfId="2087" priority="332" stdDev="2"/>
    <cfRule type="aboveAverage" dxfId="2086" priority="333" aboveAverage="0" stdDev="1"/>
    <cfRule type="aboveAverage" dxfId="2085" priority="334" stdDev="1"/>
    <cfRule type="aboveAverage" dxfId="2084" priority="335" aboveAverage="0"/>
    <cfRule type="aboveAverage" dxfId="2083" priority="336"/>
  </conditionalFormatting>
  <conditionalFormatting sqref="M45:M48">
    <cfRule type="aboveAverage" dxfId="2082" priority="321" aboveAverage="0" stdDev="3"/>
    <cfRule type="aboveAverage" dxfId="2081" priority="322" stdDev="3"/>
    <cfRule type="aboveAverage" dxfId="2080" priority="323" aboveAverage="0" stdDev="2"/>
    <cfRule type="aboveAverage" dxfId="2079" priority="324" stdDev="2"/>
    <cfRule type="aboveAverage" dxfId="2078" priority="325" aboveAverage="0" stdDev="1"/>
    <cfRule type="aboveAverage" dxfId="2077" priority="326" stdDev="1"/>
    <cfRule type="aboveAverage" dxfId="2076" priority="327" aboveAverage="0"/>
    <cfRule type="aboveAverage" dxfId="2075" priority="328"/>
  </conditionalFormatting>
  <conditionalFormatting sqref="N45:N48">
    <cfRule type="aboveAverage" dxfId="2074" priority="313" aboveAverage="0" stdDev="3"/>
    <cfRule type="aboveAverage" dxfId="2073" priority="314" stdDev="3"/>
    <cfRule type="aboveAverage" dxfId="2072" priority="315" aboveAverage="0" stdDev="2"/>
    <cfRule type="aboveAverage" dxfId="2071" priority="316" stdDev="2"/>
    <cfRule type="aboveAverage" dxfId="2070" priority="317" aboveAverage="0" stdDev="1"/>
    <cfRule type="aboveAverage" dxfId="2069" priority="318" stdDev="1"/>
    <cfRule type="aboveAverage" dxfId="2068" priority="319" aboveAverage="0"/>
    <cfRule type="aboveAverage" dxfId="2067" priority="320"/>
  </conditionalFormatting>
  <conditionalFormatting sqref="O45:O48">
    <cfRule type="aboveAverage" dxfId="2066" priority="305" aboveAverage="0" stdDev="3"/>
    <cfRule type="aboveAverage" dxfId="2065" priority="306" stdDev="3"/>
    <cfRule type="aboveAverage" dxfId="2064" priority="307" aboveAverage="0" stdDev="2"/>
    <cfRule type="aboveAverage" dxfId="2063" priority="308" stdDev="2"/>
    <cfRule type="aboveAverage" dxfId="2062" priority="309" aboveAverage="0" stdDev="1"/>
    <cfRule type="aboveAverage" dxfId="2061" priority="310" stdDev="1"/>
    <cfRule type="aboveAverage" dxfId="2060" priority="311" aboveAverage="0"/>
    <cfRule type="aboveAverage" dxfId="2059" priority="312"/>
  </conditionalFormatting>
  <conditionalFormatting sqref="N49:N52">
    <cfRule type="aboveAverage" dxfId="2058" priority="297" aboveAverage="0" stdDev="3"/>
    <cfRule type="aboveAverage" dxfId="2057" priority="298" stdDev="3"/>
    <cfRule type="aboveAverage" dxfId="2056" priority="299" aboveAverage="0" stdDev="2"/>
    <cfRule type="aboveAverage" dxfId="2055" priority="300" stdDev="2"/>
    <cfRule type="aboveAverage" dxfId="2054" priority="301" aboveAverage="0" stdDev="1"/>
    <cfRule type="aboveAverage" dxfId="2053" priority="302" stdDev="1"/>
    <cfRule type="aboveAverage" dxfId="2052" priority="303" aboveAverage="0"/>
    <cfRule type="aboveAverage" dxfId="2051" priority="304"/>
  </conditionalFormatting>
  <conditionalFormatting sqref="O49:O52">
    <cfRule type="aboveAverage" dxfId="2050" priority="289" aboveAverage="0" stdDev="3"/>
    <cfRule type="aboveAverage" dxfId="2049" priority="290" stdDev="3"/>
    <cfRule type="aboveAverage" dxfId="2048" priority="291" aboveAverage="0" stdDev="2"/>
    <cfRule type="aboveAverage" dxfId="2047" priority="292" stdDev="2"/>
    <cfRule type="aboveAverage" dxfId="2046" priority="293" aboveAverage="0" stdDev="1"/>
    <cfRule type="aboveAverage" dxfId="2045" priority="294" stdDev="1"/>
    <cfRule type="aboveAverage" dxfId="2044" priority="295" aboveAverage="0"/>
    <cfRule type="aboveAverage" dxfId="2043" priority="296"/>
  </conditionalFormatting>
  <conditionalFormatting sqref="M49:M52">
    <cfRule type="aboveAverage" dxfId="2042" priority="281" aboveAverage="0" stdDev="3"/>
    <cfRule type="aboveAverage" dxfId="2041" priority="282" stdDev="3"/>
    <cfRule type="aboveAverage" dxfId="2040" priority="283" aboveAverage="0" stdDev="2"/>
    <cfRule type="aboveAverage" dxfId="2039" priority="284" stdDev="2"/>
    <cfRule type="aboveAverage" dxfId="2038" priority="285" aboveAverage="0" stdDev="1"/>
    <cfRule type="aboveAverage" dxfId="2037" priority="286" stdDev="1"/>
    <cfRule type="aboveAverage" dxfId="2036" priority="287" aboveAverage="0"/>
    <cfRule type="aboveAverage" dxfId="2035" priority="288"/>
  </conditionalFormatting>
  <conditionalFormatting sqref="L49:L52">
    <cfRule type="aboveAverage" dxfId="2034" priority="273" aboveAverage="0" stdDev="3"/>
    <cfRule type="aboveAverage" dxfId="2033" priority="274" stdDev="3"/>
    <cfRule type="aboveAverage" dxfId="2032" priority="275" aboveAverage="0" stdDev="2"/>
    <cfRule type="aboveAverage" dxfId="2031" priority="276" stdDev="2"/>
    <cfRule type="aboveAverage" dxfId="2030" priority="277" aboveAverage="0" stdDev="1"/>
    <cfRule type="aboveAverage" dxfId="2029" priority="278" stdDev="1"/>
    <cfRule type="aboveAverage" dxfId="2028" priority="279" aboveAverage="0"/>
    <cfRule type="aboveAverage" dxfId="2027" priority="280"/>
  </conditionalFormatting>
  <conditionalFormatting sqref="K49:K52">
    <cfRule type="aboveAverage" dxfId="2026" priority="265" aboveAverage="0" stdDev="3"/>
    <cfRule type="aboveAverage" dxfId="2025" priority="266" stdDev="3"/>
    <cfRule type="aboveAverage" dxfId="2024" priority="267" aboveAverage="0" stdDev="2"/>
    <cfRule type="aboveAverage" dxfId="2023" priority="268" stdDev="2"/>
    <cfRule type="aboveAverage" dxfId="2022" priority="269" aboveAverage="0" stdDev="1"/>
    <cfRule type="aboveAverage" dxfId="2021" priority="270" stdDev="1"/>
    <cfRule type="aboveAverage" dxfId="2020" priority="271" aboveAverage="0"/>
    <cfRule type="aboveAverage" dxfId="2019" priority="272"/>
  </conditionalFormatting>
  <conditionalFormatting sqref="J49:J52">
    <cfRule type="aboveAverage" dxfId="2018" priority="257" aboveAverage="0" stdDev="3"/>
    <cfRule type="aboveAverage" dxfId="2017" priority="258" stdDev="3"/>
    <cfRule type="aboveAverage" dxfId="2016" priority="259" aboveAverage="0" stdDev="2"/>
    <cfRule type="aboveAverage" dxfId="2015" priority="260" stdDev="2"/>
    <cfRule type="aboveAverage" dxfId="2014" priority="261" aboveAverage="0" stdDev="1"/>
    <cfRule type="aboveAverage" dxfId="2013" priority="262" stdDev="1"/>
    <cfRule type="aboveAverage" dxfId="2012" priority="263" aboveAverage="0"/>
    <cfRule type="aboveAverage" dxfId="2011" priority="264"/>
  </conditionalFormatting>
  <conditionalFormatting sqref="I49:I52">
    <cfRule type="aboveAverage" dxfId="2010" priority="249" aboveAverage="0" stdDev="3"/>
    <cfRule type="aboveAverage" dxfId="2009" priority="250" stdDev="3"/>
    <cfRule type="aboveAverage" dxfId="2008" priority="251" aboveAverage="0" stdDev="2"/>
    <cfRule type="aboveAverage" dxfId="2007" priority="252" stdDev="2"/>
    <cfRule type="aboveAverage" dxfId="2006" priority="253" aboveAverage="0" stdDev="1"/>
    <cfRule type="aboveAverage" dxfId="2005" priority="254" stdDev="1"/>
    <cfRule type="aboveAverage" dxfId="2004" priority="255" aboveAverage="0"/>
    <cfRule type="aboveAverage" dxfId="2003" priority="256"/>
  </conditionalFormatting>
  <conditionalFormatting sqref="H53:H56">
    <cfRule type="aboveAverage" dxfId="2002" priority="241" aboveAverage="0" stdDev="3"/>
    <cfRule type="aboveAverage" dxfId="2001" priority="242" stdDev="3"/>
    <cfRule type="aboveAverage" dxfId="2000" priority="243" aboveAverage="0" stdDev="2"/>
    <cfRule type="aboveAverage" dxfId="1999" priority="244" stdDev="2"/>
    <cfRule type="aboveAverage" dxfId="1998" priority="245" aboveAverage="0" stdDev="1"/>
    <cfRule type="aboveAverage" dxfId="1997" priority="246" stdDev="1"/>
    <cfRule type="aboveAverage" dxfId="1996" priority="247" aboveAverage="0"/>
    <cfRule type="aboveAverage" dxfId="1995" priority="248"/>
  </conditionalFormatting>
  <conditionalFormatting sqref="I53:I56">
    <cfRule type="aboveAverage" dxfId="1994" priority="233" aboveAverage="0" stdDev="3"/>
    <cfRule type="aboveAverage" dxfId="1993" priority="234" stdDev="3"/>
    <cfRule type="aboveAverage" dxfId="1992" priority="235" aboveAverage="0" stdDev="2"/>
    <cfRule type="aboveAverage" dxfId="1991" priority="236" stdDev="2"/>
    <cfRule type="aboveAverage" dxfId="1990" priority="237" aboveAverage="0" stdDev="1"/>
    <cfRule type="aboveAverage" dxfId="1989" priority="238" stdDev="1"/>
    <cfRule type="aboveAverage" dxfId="1988" priority="239" aboveAverage="0"/>
    <cfRule type="aboveAverage" dxfId="1987" priority="240"/>
  </conditionalFormatting>
  <conditionalFormatting sqref="J53:J56">
    <cfRule type="aboveAverage" dxfId="1986" priority="225" aboveAverage="0" stdDev="3"/>
    <cfRule type="aboveAverage" dxfId="1985" priority="226" stdDev="3"/>
    <cfRule type="aboveAverage" dxfId="1984" priority="227" aboveAverage="0" stdDev="2"/>
    <cfRule type="aboveAverage" dxfId="1983" priority="228" stdDev="2"/>
    <cfRule type="aboveAverage" dxfId="1982" priority="229" aboveAverage="0" stdDev="1"/>
    <cfRule type="aboveAverage" dxfId="1981" priority="230" stdDev="1"/>
    <cfRule type="aboveAverage" dxfId="1980" priority="231" aboveAverage="0"/>
    <cfRule type="aboveAverage" dxfId="1979" priority="232"/>
  </conditionalFormatting>
  <conditionalFormatting sqref="K53:K56">
    <cfRule type="aboveAverage" dxfId="1978" priority="217" aboveAverage="0" stdDev="3"/>
    <cfRule type="aboveAverage" dxfId="1977" priority="218" stdDev="3"/>
    <cfRule type="aboveAverage" dxfId="1976" priority="219" aboveAverage="0" stdDev="2"/>
    <cfRule type="aboveAverage" dxfId="1975" priority="220" stdDev="2"/>
    <cfRule type="aboveAverage" dxfId="1974" priority="221" aboveAverage="0" stdDev="1"/>
    <cfRule type="aboveAverage" dxfId="1973" priority="222" stdDev="1"/>
    <cfRule type="aboveAverage" dxfId="1972" priority="223" aboveAverage="0"/>
    <cfRule type="aboveAverage" dxfId="1971" priority="224"/>
  </conditionalFormatting>
  <conditionalFormatting sqref="L53:L56">
    <cfRule type="aboveAverage" dxfId="1970" priority="209" aboveAverage="0" stdDev="3"/>
    <cfRule type="aboveAverage" dxfId="1969" priority="210" stdDev="3"/>
    <cfRule type="aboveAverage" dxfId="1968" priority="211" aboveAverage="0" stdDev="2"/>
    <cfRule type="aboveAverage" dxfId="1967" priority="212" stdDev="2"/>
    <cfRule type="aboveAverage" dxfId="1966" priority="213" aboveAverage="0" stdDev="1"/>
    <cfRule type="aboveAverage" dxfId="1965" priority="214" stdDev="1"/>
    <cfRule type="aboveAverage" dxfId="1964" priority="215" aboveAverage="0"/>
    <cfRule type="aboveAverage" dxfId="1963" priority="216"/>
  </conditionalFormatting>
  <conditionalFormatting sqref="M53:M56">
    <cfRule type="aboveAverage" dxfId="1962" priority="201" aboveAverage="0" stdDev="3"/>
    <cfRule type="aboveAverage" dxfId="1961" priority="202" stdDev="3"/>
    <cfRule type="aboveAverage" dxfId="1960" priority="203" aboveAverage="0" stdDev="2"/>
    <cfRule type="aboveAverage" dxfId="1959" priority="204" stdDev="2"/>
    <cfRule type="aboveAverage" dxfId="1958" priority="205" aboveAverage="0" stdDev="1"/>
    <cfRule type="aboveAverage" dxfId="1957" priority="206" stdDev="1"/>
    <cfRule type="aboveAverage" dxfId="1956" priority="207" aboveAverage="0"/>
    <cfRule type="aboveAverage" dxfId="1955" priority="208"/>
  </conditionalFormatting>
  <conditionalFormatting sqref="N53:N56">
    <cfRule type="aboveAverage" dxfId="1954" priority="193" aboveAverage="0" stdDev="3"/>
    <cfRule type="aboveAverage" dxfId="1953" priority="194" stdDev="3"/>
    <cfRule type="aboveAverage" dxfId="1952" priority="195" aboveAverage="0" stdDev="2"/>
    <cfRule type="aboveAverage" dxfId="1951" priority="196" stdDev="2"/>
    <cfRule type="aboveAverage" dxfId="1950" priority="197" aboveAverage="0" stdDev="1"/>
    <cfRule type="aboveAverage" dxfId="1949" priority="198" stdDev="1"/>
    <cfRule type="aboveAverage" dxfId="1948" priority="199" aboveAverage="0"/>
    <cfRule type="aboveAverage" dxfId="1947" priority="200"/>
  </conditionalFormatting>
  <conditionalFormatting sqref="O57:O60">
    <cfRule type="aboveAverage" dxfId="1946" priority="185" aboveAverage="0" stdDev="3"/>
    <cfRule type="aboveAverage" dxfId="1945" priority="186" stdDev="3"/>
    <cfRule type="aboveAverage" dxfId="1944" priority="187" aboveAverage="0" stdDev="2"/>
    <cfRule type="aboveAverage" dxfId="1943" priority="188" stdDev="2"/>
    <cfRule type="aboveAverage" dxfId="1942" priority="189" aboveAverage="0" stdDev="1"/>
    <cfRule type="aboveAverage" dxfId="1941" priority="190" stdDev="1"/>
    <cfRule type="aboveAverage" dxfId="1940" priority="191" aboveAverage="0"/>
    <cfRule type="aboveAverage" dxfId="1939" priority="192"/>
  </conditionalFormatting>
  <conditionalFormatting sqref="N57:N60">
    <cfRule type="aboveAverage" dxfId="1938" priority="177" aboveAverage="0" stdDev="3"/>
    <cfRule type="aboveAverage" dxfId="1937" priority="178" stdDev="3"/>
    <cfRule type="aboveAverage" dxfId="1936" priority="179" aboveAverage="0" stdDev="2"/>
    <cfRule type="aboveAverage" dxfId="1935" priority="180" stdDev="2"/>
    <cfRule type="aboveAverage" dxfId="1934" priority="181" aboveAverage="0" stdDev="1"/>
    <cfRule type="aboveAverage" dxfId="1933" priority="182" stdDev="1"/>
    <cfRule type="aboveAverage" dxfId="1932" priority="183" aboveAverage="0"/>
    <cfRule type="aboveAverage" dxfId="1931" priority="184"/>
  </conditionalFormatting>
  <conditionalFormatting sqref="M57:M60">
    <cfRule type="aboveAverage" dxfId="1930" priority="169" aboveAverage="0" stdDev="3"/>
    <cfRule type="aboveAverage" dxfId="1929" priority="170" stdDev="3"/>
    <cfRule type="aboveAverage" dxfId="1928" priority="171" aboveAverage="0" stdDev="2"/>
    <cfRule type="aboveAverage" dxfId="1927" priority="172" stdDev="2"/>
    <cfRule type="aboveAverage" dxfId="1926" priority="173" aboveAverage="0" stdDev="1"/>
    <cfRule type="aboveAverage" dxfId="1925" priority="174" stdDev="1"/>
    <cfRule type="aboveAverage" dxfId="1924" priority="175" aboveAverage="0"/>
    <cfRule type="aboveAverage" dxfId="1923" priority="176"/>
  </conditionalFormatting>
  <conditionalFormatting sqref="L57:L60">
    <cfRule type="aboveAverage" dxfId="1922" priority="161" aboveAverage="0" stdDev="3"/>
    <cfRule type="aboveAverage" dxfId="1921" priority="162" stdDev="3"/>
    <cfRule type="aboveAverage" dxfId="1920" priority="163" aboveAverage="0" stdDev="2"/>
    <cfRule type="aboveAverage" dxfId="1919" priority="164" stdDev="2"/>
    <cfRule type="aboveAverage" dxfId="1918" priority="165" aboveAverage="0" stdDev="1"/>
    <cfRule type="aboveAverage" dxfId="1917" priority="166" stdDev="1"/>
    <cfRule type="aboveAverage" dxfId="1916" priority="167" aboveAverage="0"/>
    <cfRule type="aboveAverage" dxfId="1915" priority="168"/>
  </conditionalFormatting>
  <conditionalFormatting sqref="K57:K60">
    <cfRule type="aboveAverage" dxfId="1914" priority="153" aboveAverage="0" stdDev="3"/>
    <cfRule type="aboveAverage" dxfId="1913" priority="154" stdDev="3"/>
    <cfRule type="aboveAverage" dxfId="1912" priority="155" aboveAverage="0" stdDev="2"/>
    <cfRule type="aboveAverage" dxfId="1911" priority="156" stdDev="2"/>
    <cfRule type="aboveAverage" dxfId="1910" priority="157" aboveAverage="0" stdDev="1"/>
    <cfRule type="aboveAverage" dxfId="1909" priority="158" stdDev="1"/>
    <cfRule type="aboveAverage" dxfId="1908" priority="159" aboveAverage="0"/>
    <cfRule type="aboveAverage" dxfId="1907" priority="160"/>
  </conditionalFormatting>
  <conditionalFormatting sqref="J57:J60">
    <cfRule type="aboveAverage" dxfId="1906" priority="145" aboveAverage="0" stdDev="3"/>
    <cfRule type="aboveAverage" dxfId="1905" priority="146" stdDev="3"/>
    <cfRule type="aboveAverage" dxfId="1904" priority="147" aboveAverage="0" stdDev="2"/>
    <cfRule type="aboveAverage" dxfId="1903" priority="148" stdDev="2"/>
    <cfRule type="aboveAverage" dxfId="1902" priority="149" aboveAverage="0" stdDev="1"/>
    <cfRule type="aboveAverage" dxfId="1901" priority="150" stdDev="1"/>
    <cfRule type="aboveAverage" dxfId="1900" priority="151" aboveAverage="0"/>
    <cfRule type="aboveAverage" dxfId="1899" priority="152"/>
  </conditionalFormatting>
  <conditionalFormatting sqref="I57:I60">
    <cfRule type="aboveAverage" dxfId="1898" priority="137" aboveAverage="0" stdDev="3"/>
    <cfRule type="aboveAverage" dxfId="1897" priority="138" stdDev="3"/>
    <cfRule type="aboveAverage" dxfId="1896" priority="139" aboveAverage="0" stdDev="2"/>
    <cfRule type="aboveAverage" dxfId="1895" priority="140" stdDev="2"/>
    <cfRule type="aboveAverage" dxfId="1894" priority="141" aboveAverage="0" stdDev="1"/>
    <cfRule type="aboveAverage" dxfId="1893" priority="142" stdDev="1"/>
    <cfRule type="aboveAverage" dxfId="1892" priority="143" aboveAverage="0"/>
    <cfRule type="aboveAverage" dxfId="1891" priority="144"/>
  </conditionalFormatting>
  <conditionalFormatting sqref="H57:H60">
    <cfRule type="aboveAverage" dxfId="1890" priority="129" aboveAverage="0" stdDev="3"/>
    <cfRule type="aboveAverage" dxfId="1889" priority="130" stdDev="3"/>
    <cfRule type="aboveAverage" dxfId="1888" priority="131" aboveAverage="0" stdDev="2"/>
    <cfRule type="aboveAverage" dxfId="1887" priority="132" stdDev="2"/>
    <cfRule type="aboveAverage" dxfId="1886" priority="133" aboveAverage="0" stdDev="1"/>
    <cfRule type="aboveAverage" dxfId="1885" priority="134" stdDev="1"/>
    <cfRule type="aboveAverage" dxfId="1884" priority="135" aboveAverage="0"/>
    <cfRule type="aboveAverage" dxfId="1883" priority="136"/>
  </conditionalFormatting>
  <conditionalFormatting sqref="G57:G60">
    <cfRule type="aboveAverage" dxfId="1882" priority="121" aboveAverage="0" stdDev="3"/>
    <cfRule type="aboveAverage" dxfId="1881" priority="122" stdDev="3"/>
    <cfRule type="aboveAverage" dxfId="1880" priority="123" aboveAverage="0" stdDev="2"/>
    <cfRule type="aboveAverage" dxfId="1879" priority="124" stdDev="2"/>
    <cfRule type="aboveAverage" dxfId="1878" priority="125" aboveAverage="0" stdDev="1"/>
    <cfRule type="aboveAverage" dxfId="1877" priority="126" stdDev="1"/>
    <cfRule type="aboveAverage" dxfId="1876" priority="127" aboveAverage="0"/>
    <cfRule type="aboveAverage" dxfId="1875" priority="128"/>
  </conditionalFormatting>
  <conditionalFormatting sqref="H61:H64">
    <cfRule type="aboveAverage" dxfId="1874" priority="113" aboveAverage="0" stdDev="3"/>
    <cfRule type="aboveAverage" dxfId="1873" priority="114" stdDev="3"/>
    <cfRule type="aboveAverage" dxfId="1872" priority="115" aboveAverage="0" stdDev="2"/>
    <cfRule type="aboveAverage" dxfId="1871" priority="116" stdDev="2"/>
    <cfRule type="aboveAverage" dxfId="1870" priority="117" aboveAverage="0" stdDev="1"/>
    <cfRule type="aboveAverage" dxfId="1869" priority="118" stdDev="1"/>
    <cfRule type="aboveAverage" dxfId="1868" priority="119" aboveAverage="0"/>
    <cfRule type="aboveAverage" dxfId="1867" priority="120"/>
  </conditionalFormatting>
  <conditionalFormatting sqref="I61:I64">
    <cfRule type="aboveAverage" dxfId="1866" priority="105" aboveAverage="0" stdDev="3"/>
    <cfRule type="aboveAverage" dxfId="1865" priority="106" stdDev="3"/>
    <cfRule type="aboveAverage" dxfId="1864" priority="107" aboveAverage="0" stdDev="2"/>
    <cfRule type="aboveAverage" dxfId="1863" priority="108" stdDev="2"/>
    <cfRule type="aboveAverage" dxfId="1862" priority="109" aboveAverage="0" stdDev="1"/>
    <cfRule type="aboveAverage" dxfId="1861" priority="110" stdDev="1"/>
    <cfRule type="aboveAverage" dxfId="1860" priority="111" aboveAverage="0"/>
    <cfRule type="aboveAverage" dxfId="1859" priority="112"/>
  </conditionalFormatting>
  <conditionalFormatting sqref="J61:J64">
    <cfRule type="aboveAverage" dxfId="1858" priority="97" aboveAverage="0" stdDev="3"/>
    <cfRule type="aboveAverage" dxfId="1857" priority="98" stdDev="3"/>
    <cfRule type="aboveAverage" dxfId="1856" priority="99" aboveAverage="0" stdDev="2"/>
    <cfRule type="aboveAverage" dxfId="1855" priority="100" stdDev="2"/>
    <cfRule type="aboveAverage" dxfId="1854" priority="101" aboveAverage="0" stdDev="1"/>
    <cfRule type="aboveAverage" dxfId="1853" priority="102" stdDev="1"/>
    <cfRule type="aboveAverage" dxfId="1852" priority="103" aboveAverage="0"/>
    <cfRule type="aboveAverage" dxfId="1851" priority="104"/>
  </conditionalFormatting>
  <conditionalFormatting sqref="K61:K64">
    <cfRule type="aboveAverage" dxfId="1850" priority="89" aboveAverage="0" stdDev="3"/>
    <cfRule type="aboveAverage" dxfId="1849" priority="90" stdDev="3"/>
    <cfRule type="aboveAverage" dxfId="1848" priority="91" aboveAverage="0" stdDev="2"/>
    <cfRule type="aboveAverage" dxfId="1847" priority="92" stdDev="2"/>
    <cfRule type="aboveAverage" dxfId="1846" priority="93" aboveAverage="0" stdDev="1"/>
    <cfRule type="aboveAverage" dxfId="1845" priority="94" stdDev="1"/>
    <cfRule type="aboveAverage" dxfId="1844" priority="95" aboveAverage="0"/>
    <cfRule type="aboveAverage" dxfId="1843" priority="96"/>
  </conditionalFormatting>
  <conditionalFormatting sqref="L61:L64">
    <cfRule type="aboveAverage" dxfId="1842" priority="81" aboveAverage="0" stdDev="3"/>
    <cfRule type="aboveAverage" dxfId="1841" priority="82" stdDev="3"/>
    <cfRule type="aboveAverage" dxfId="1840" priority="83" aboveAverage="0" stdDev="2"/>
    <cfRule type="aboveAverage" dxfId="1839" priority="84" stdDev="2"/>
    <cfRule type="aboveAverage" dxfId="1838" priority="85" aboveAverage="0" stdDev="1"/>
    <cfRule type="aboveAverage" dxfId="1837" priority="86" stdDev="1"/>
    <cfRule type="aboveAverage" dxfId="1836" priority="87" aboveAverage="0"/>
    <cfRule type="aboveAverage" dxfId="1835" priority="88"/>
  </conditionalFormatting>
  <conditionalFormatting sqref="M61:M64">
    <cfRule type="aboveAverage" dxfId="1834" priority="73" aboveAverage="0" stdDev="3"/>
    <cfRule type="aboveAverage" dxfId="1833" priority="74" stdDev="3"/>
    <cfRule type="aboveAverage" dxfId="1832" priority="75" aboveAverage="0" stdDev="2"/>
    <cfRule type="aboveAverage" dxfId="1831" priority="76" stdDev="2"/>
    <cfRule type="aboveAverage" dxfId="1830" priority="77" aboveAverage="0" stdDev="1"/>
    <cfRule type="aboveAverage" dxfId="1829" priority="78" stdDev="1"/>
    <cfRule type="aboveAverage" dxfId="1828" priority="79" aboveAverage="0"/>
    <cfRule type="aboveAverage" dxfId="1827" priority="80"/>
  </conditionalFormatting>
  <conditionalFormatting sqref="N61:N64">
    <cfRule type="aboveAverage" dxfId="1826" priority="65" aboveAverage="0" stdDev="3"/>
    <cfRule type="aboveAverage" dxfId="1825" priority="66" stdDev="3"/>
    <cfRule type="aboveAverage" dxfId="1824" priority="67" aboveAverage="0" stdDev="2"/>
    <cfRule type="aboveAverage" dxfId="1823" priority="68" stdDev="2"/>
    <cfRule type="aboveAverage" dxfId="1822" priority="69" aboveAverage="0" stdDev="1"/>
    <cfRule type="aboveAverage" dxfId="1821" priority="70" stdDev="1"/>
    <cfRule type="aboveAverage" dxfId="1820" priority="71" aboveAverage="0"/>
    <cfRule type="aboveAverage" dxfId="1819" priority="72"/>
  </conditionalFormatting>
  <conditionalFormatting sqref="O61:O64">
    <cfRule type="aboveAverage" dxfId="1818" priority="57" aboveAverage="0" stdDev="3"/>
    <cfRule type="aboveAverage" dxfId="1817" priority="58" stdDev="3"/>
    <cfRule type="aboveAverage" dxfId="1816" priority="59" aboveAverage="0" stdDev="2"/>
    <cfRule type="aboveAverage" dxfId="1815" priority="60" stdDev="2"/>
    <cfRule type="aboveAverage" dxfId="1814" priority="61" aboveAverage="0" stdDev="1"/>
    <cfRule type="aboveAverage" dxfId="1813" priority="62" stdDev="1"/>
    <cfRule type="aboveAverage" dxfId="1812" priority="63" aboveAverage="0"/>
    <cfRule type="aboveAverage" dxfId="1811" priority="64"/>
  </conditionalFormatting>
  <conditionalFormatting sqref="C17:C20">
    <cfRule type="aboveAverage" dxfId="1810" priority="49" stdDev="3"/>
    <cfRule type="aboveAverage" dxfId="1809" priority="50" stopIfTrue="1" aboveAverage="0" stdDev="3"/>
    <cfRule type="aboveAverage" dxfId="1808" priority="51" stdDev="2"/>
    <cfRule type="aboveAverage" dxfId="1807" priority="52" aboveAverage="0" stdDev="2"/>
    <cfRule type="aboveAverage" dxfId="1806" priority="53" stdDev="1"/>
    <cfRule type="aboveAverage" dxfId="1805" priority="54" aboveAverage="0" stdDev="1"/>
    <cfRule type="aboveAverage" dxfId="1804" priority="55" aboveAverage="0"/>
    <cfRule type="aboveAverage" dxfId="1803" priority="56" stopIfTrue="1"/>
  </conditionalFormatting>
  <conditionalFormatting sqref="O53:O56">
    <cfRule type="aboveAverage" dxfId="1802" priority="41" aboveAverage="0" stdDev="3"/>
    <cfRule type="aboveAverage" dxfId="1801" priority="42" stdDev="3"/>
    <cfRule type="aboveAverage" dxfId="1800" priority="43" aboveAverage="0" stdDev="2"/>
    <cfRule type="aboveAverage" dxfId="1799" priority="44" stdDev="2"/>
    <cfRule type="aboveAverage" dxfId="1798" priority="45" aboveAverage="0" stdDev="1"/>
    <cfRule type="aboveAverage" dxfId="1797" priority="46" stdDev="1"/>
    <cfRule type="aboveAverage" dxfId="1796" priority="47" aboveAverage="0"/>
    <cfRule type="aboveAverage" dxfId="1795" priority="48"/>
  </conditionalFormatting>
  <conditionalFormatting sqref="O25:O26">
    <cfRule type="aboveAverage" dxfId="1794" priority="33" aboveAverage="0" stdDev="3"/>
    <cfRule type="aboveAverage" dxfId="1793" priority="34" stdDev="3"/>
    <cfRule type="aboveAverage" dxfId="1792" priority="35" aboveAverage="0" stdDev="2"/>
    <cfRule type="aboveAverage" dxfId="1791" priority="36" stdDev="2"/>
    <cfRule type="aboveAverage" dxfId="1790" priority="37" aboveAverage="0" stdDev="1"/>
    <cfRule type="aboveAverage" dxfId="1789" priority="38" stdDev="1"/>
    <cfRule type="aboveAverage" dxfId="1788" priority="39" aboveAverage="0"/>
    <cfRule type="aboveAverage" dxfId="1787" priority="40"/>
  </conditionalFormatting>
  <conditionalFormatting sqref="O17:O20">
    <cfRule type="aboveAverage" dxfId="1786" priority="25" aboveAverage="0" stdDev="3"/>
    <cfRule type="aboveAverage" dxfId="1785" priority="26" stdDev="3"/>
    <cfRule type="aboveAverage" dxfId="1784" priority="27" aboveAverage="0" stdDev="2"/>
    <cfRule type="aboveAverage" dxfId="1783" priority="28" stdDev="2"/>
    <cfRule type="aboveAverage" dxfId="1782" priority="29" aboveAverage="0" stdDev="1"/>
    <cfRule type="aboveAverage" dxfId="1781" priority="30" stdDev="1"/>
    <cfRule type="aboveAverage" dxfId="1780" priority="31" aboveAverage="0"/>
    <cfRule type="aboveAverage" dxfId="1779" priority="32"/>
  </conditionalFormatting>
  <conditionalFormatting sqref="G50:G52">
    <cfRule type="aboveAverage" dxfId="1778" priority="17" aboveAverage="0" stdDev="3"/>
    <cfRule type="aboveAverage" dxfId="1777" priority="18" stdDev="3"/>
    <cfRule type="aboveAverage" dxfId="1776" priority="19" aboveAverage="0" stdDev="2"/>
    <cfRule type="aboveAverage" dxfId="1775" priority="20" stdDev="2"/>
    <cfRule type="aboveAverage" dxfId="1774" priority="21" aboveAverage="0" stdDev="1"/>
    <cfRule type="aboveAverage" dxfId="1773" priority="22" stdDev="1"/>
    <cfRule type="aboveAverage" dxfId="1772" priority="23" aboveAverage="0"/>
    <cfRule type="aboveAverage" dxfId="1771" priority="24"/>
  </conditionalFormatting>
  <conditionalFormatting sqref="G54:G56">
    <cfRule type="aboveAverage" dxfId="1770" priority="9" aboveAverage="0" stdDev="3"/>
    <cfRule type="aboveAverage" dxfId="1769" priority="10" stdDev="3"/>
    <cfRule type="aboveAverage" dxfId="1768" priority="11" aboveAverage="0" stdDev="2"/>
    <cfRule type="aboveAverage" dxfId="1767" priority="12" stdDev="2"/>
    <cfRule type="aboveAverage" dxfId="1766" priority="13" aboveAverage="0" stdDev="1"/>
    <cfRule type="aboveAverage" dxfId="1765" priority="14" stdDev="1"/>
    <cfRule type="aboveAverage" dxfId="1764" priority="15" aboveAverage="0"/>
    <cfRule type="aboveAverage" dxfId="1763" priority="16"/>
  </conditionalFormatting>
  <conditionalFormatting sqref="G62:G64">
    <cfRule type="aboveAverage" dxfId="1762" priority="1" aboveAverage="0" stdDev="3"/>
    <cfRule type="aboveAverage" dxfId="1761" priority="2" stdDev="3"/>
    <cfRule type="aboveAverage" dxfId="1760" priority="3" aboveAverage="0" stdDev="2"/>
    <cfRule type="aboveAverage" dxfId="1759" priority="4" stdDev="2"/>
    <cfRule type="aboveAverage" dxfId="1758" priority="5" aboveAverage="0" stdDev="1"/>
    <cfRule type="aboveAverage" dxfId="1757" priority="6" stdDev="1"/>
    <cfRule type="aboveAverage" dxfId="1756" priority="7" aboveAverage="0"/>
    <cfRule type="aboveAverage" dxfId="1755" priority="8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E3041-C6A6-1C47-A285-99C20E92CBBB}">
  <sheetPr codeName="Sheet4"/>
  <dimension ref="A1:S64"/>
  <sheetViews>
    <sheetView workbookViewId="0">
      <selection activeCell="W19" sqref="W19"/>
    </sheetView>
  </sheetViews>
  <sheetFormatPr baseColWidth="10" defaultRowHeight="16" x14ac:dyDescent="0.2"/>
  <cols>
    <col min="1" max="1" width="12.83203125" bestFit="1" customWidth="1"/>
    <col min="2" max="2" width="13.33203125" bestFit="1" customWidth="1"/>
    <col min="3" max="3" width="13.6640625" bestFit="1" customWidth="1"/>
    <col min="4" max="8" width="12.1640625" bestFit="1" customWidth="1"/>
    <col min="9" max="9" width="12.83203125" bestFit="1" customWidth="1"/>
    <col min="10" max="10" width="14.6640625" bestFit="1" customWidth="1"/>
    <col min="11" max="13" width="12.1640625" bestFit="1" customWidth="1"/>
    <col min="14" max="14" width="14.6640625" bestFit="1" customWidth="1"/>
    <col min="15" max="15" width="15" bestFit="1" customWidth="1"/>
    <col min="16" max="16" width="16.5" bestFit="1" customWidth="1"/>
    <col min="17" max="17" width="18.33203125" bestFit="1" customWidth="1"/>
    <col min="18" max="18" width="11.83203125" bestFit="1" customWidth="1"/>
  </cols>
  <sheetData>
    <row r="1" spans="1:19" ht="17" thickBot="1" x14ac:dyDescent="0.25">
      <c r="A1" t="s">
        <v>0</v>
      </c>
      <c r="B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43</v>
      </c>
      <c r="Q1" s="12" t="s">
        <v>42</v>
      </c>
      <c r="R1" s="12" t="s">
        <v>44</v>
      </c>
      <c r="S1" s="12" t="s">
        <v>45</v>
      </c>
    </row>
    <row r="2" spans="1:19" x14ac:dyDescent="0.2">
      <c r="A2" s="2" t="s">
        <v>15</v>
      </c>
      <c r="B2" s="3" t="s">
        <v>16</v>
      </c>
      <c r="C2" s="3">
        <f>Sheet2!C2/Sheet2!P2</f>
        <v>1.7546263172936707</v>
      </c>
      <c r="D2" s="3">
        <f>Sheet2!D2/Sheet2!Q2</f>
        <v>1.7192843061114762</v>
      </c>
      <c r="E2" s="3">
        <f>Sheet2!E2/Sheet2!R2</f>
        <v>1.7289548125045333</v>
      </c>
      <c r="F2" s="3">
        <f>Sheet2!F2/Sheet2!S2</f>
        <v>1.6543784098960095</v>
      </c>
      <c r="G2" s="3">
        <f>Sheet2!G2/Sheet2!T2</f>
        <v>1.0049833887043189</v>
      </c>
      <c r="H2" s="3">
        <f>Sheet2!H2/Sheet2!U2</f>
        <v>1.3266293646751155</v>
      </c>
      <c r="I2" s="3">
        <f>Sheet2!I2/Sheet2!V2</f>
        <v>1.3378729058692855</v>
      </c>
      <c r="J2" s="3">
        <f>Sheet2!J2/Sheet2!W2</f>
        <v>1.3066666666666669</v>
      </c>
      <c r="K2" s="3">
        <f>Sheet2!K2/Sheet2!X2</f>
        <v>1.5180722891566265</v>
      </c>
      <c r="L2" s="3">
        <f>Sheet2!L2/Sheet2!Y2</f>
        <v>0.96534242198317166</v>
      </c>
      <c r="M2" s="3">
        <f>Sheet2!M2/Sheet2!Z2</f>
        <v>1.037138318097768</v>
      </c>
      <c r="N2" s="3">
        <f>Sheet2!N2/Sheet2!AA2</f>
        <v>1.6330498177399757</v>
      </c>
      <c r="O2" s="3">
        <f>Sheet2!O2/Sheet2!AB2</f>
        <v>1.7856584252425187</v>
      </c>
      <c r="P2">
        <f>AVERAGE(C2:F2)</f>
        <v>1.7143109614514227</v>
      </c>
      <c r="Q2">
        <f>AVERAGE(G2:O2)</f>
        <v>1.3239348442372718</v>
      </c>
      <c r="R2">
        <f>(P2*4-(Q2)*9)/13</f>
        <v>-0.38908998094844272</v>
      </c>
    </row>
    <row r="3" spans="1:19" x14ac:dyDescent="0.2">
      <c r="A3" s="5" t="s">
        <v>15</v>
      </c>
      <c r="B3" s="6" t="s">
        <v>17</v>
      </c>
      <c r="C3" s="6">
        <f>Sheet2!C3/Sheet2!P2</f>
        <v>1.4376829101772834E-4</v>
      </c>
      <c r="D3" s="6">
        <f>Sheet2!D3/Sheet2!Q2</f>
        <v>6.0302288069777173E-2</v>
      </c>
      <c r="E3" s="6">
        <f>Sheet2!E3/Sheet2!R2</f>
        <v>5.1483281351998256E-2</v>
      </c>
      <c r="F3" s="6">
        <f>Sheet2!F3/Sheet2!S2</f>
        <v>0.13528663033804522</v>
      </c>
      <c r="G3" s="6">
        <f>Sheet2!G3/Sheet2!T2</f>
        <v>1.0189458561551583</v>
      </c>
      <c r="H3" s="6">
        <f>Sheet2!H3/Sheet2!U2</f>
        <v>0.53216156425090666</v>
      </c>
      <c r="I3" s="6">
        <f>Sheet2!I3/Sheet2!V2</f>
        <v>0.51569559035763002</v>
      </c>
      <c r="J3" s="6">
        <f>Sheet2!J3/Sheet2!W2</f>
        <v>0.56000000000000005</v>
      </c>
      <c r="K3" s="6">
        <f>Sheet2!K3/Sheet2!X2</f>
        <v>0.28112449799196787</v>
      </c>
      <c r="L3" s="6">
        <f>Sheet2!L3/Sheet2!Y2</f>
        <v>1.052572158909362</v>
      </c>
      <c r="M3" s="6">
        <f>Sheet2!M3/Sheet2!Z2</f>
        <v>0.97551892074901703</v>
      </c>
      <c r="N3" s="6">
        <f>Sheet2!N3/Sheet2!AA2</f>
        <v>0.15309842041312272</v>
      </c>
      <c r="O3" s="6">
        <f>Sheet2!O3/Sheet2!AB2</f>
        <v>4.964817655480327E-3</v>
      </c>
      <c r="P3">
        <f t="shared" ref="P3:P64" si="0">AVERAGE(C3:F3)</f>
        <v>6.1803992012709592E-2</v>
      </c>
      <c r="Q3">
        <f t="shared" ref="Q3:Q64" si="1">AVERAGE(G3:O3)</f>
        <v>0.56600909183140502</v>
      </c>
      <c r="R3">
        <f t="shared" ref="R3:R10" si="2">(P3*4-(Q3)*9)/13</f>
        <v>-0.37283583526398512</v>
      </c>
    </row>
    <row r="4" spans="1:19" x14ac:dyDescent="0.2">
      <c r="A4" s="5" t="s">
        <v>15</v>
      </c>
      <c r="B4" s="6" t="s">
        <v>18</v>
      </c>
      <c r="C4" s="6">
        <f>Sheet2!C4/Sheet2!P2</f>
        <v>1.754625803591743</v>
      </c>
      <c r="D4" s="6">
        <f>Sheet2!D4/Sheet2!Q2</f>
        <v>1.7181552064042058</v>
      </c>
      <c r="E4" s="6">
        <f>Sheet2!E4/Sheet2!R2</f>
        <v>1.7274824109668527</v>
      </c>
      <c r="F4" s="6">
        <f>Sheet2!F4/Sheet2!S2</f>
        <v>1.6556385804139058</v>
      </c>
      <c r="G4" s="6">
        <f>Sheet2!G4/Sheet2!T2</f>
        <v>1.0049833887043189</v>
      </c>
      <c r="H4" s="6">
        <f>Sheet2!H4/Sheet2!U2</f>
        <v>1.3257589004021624</v>
      </c>
      <c r="I4" s="6">
        <f>Sheet2!I4/Sheet2!V2</f>
        <v>1.336969574701768</v>
      </c>
      <c r="J4" s="6">
        <f>Sheet2!J4/Sheet2!W2</f>
        <v>1.3066666666666669</v>
      </c>
      <c r="K4" s="6">
        <f>Sheet2!K4/Sheet2!X2</f>
        <v>1.5180722891566265</v>
      </c>
      <c r="L4" s="6">
        <f>Sheet2!L4/Sheet2!Y2</f>
        <v>0.96534242198317166</v>
      </c>
      <c r="M4" s="6">
        <f>Sheet2!M4/Sheet2!Z2</f>
        <v>1.0384144594629789</v>
      </c>
      <c r="N4" s="6">
        <f>Sheet2!N4/Sheet2!AA2</f>
        <v>1.6330498177399757</v>
      </c>
      <c r="O4" s="6">
        <f>Sheet2!O4/Sheet2!AB2</f>
        <v>1.7855883451729044</v>
      </c>
      <c r="P4">
        <f t="shared" si="0"/>
        <v>1.713975500344177</v>
      </c>
      <c r="Q4">
        <f t="shared" si="1"/>
        <v>1.3238717626656191</v>
      </c>
      <c r="R4">
        <f t="shared" si="2"/>
        <v>-0.38914952789337409</v>
      </c>
    </row>
    <row r="5" spans="1:19" x14ac:dyDescent="0.2">
      <c r="A5" s="5" t="s">
        <v>15</v>
      </c>
      <c r="B5" s="6" t="s">
        <v>19</v>
      </c>
      <c r="C5" s="6">
        <f>Sheet2!C5/Sheet2!P2</f>
        <v>1.4376829101772834E-4</v>
      </c>
      <c r="D5" s="6">
        <f>Sheet2!D5/Sheet2!Q2</f>
        <v>6.0302288069777173E-2</v>
      </c>
      <c r="E5" s="6">
        <f>Sheet2!E5/Sheet2!R2</f>
        <v>5.1483281351998256E-2</v>
      </c>
      <c r="F5" s="6">
        <f>Sheet2!F5/Sheet2!S2</f>
        <v>0.13528663033804522</v>
      </c>
      <c r="G5" s="6">
        <f>Sheet2!G5/Sheet2!T2</f>
        <v>1.0189458561551583</v>
      </c>
      <c r="H5" s="6">
        <f>Sheet2!H5/Sheet2!U2</f>
        <v>0.53216156425090666</v>
      </c>
      <c r="I5" s="6">
        <f>Sheet2!I5/Sheet2!V2</f>
        <v>0.51569559035763002</v>
      </c>
      <c r="J5" s="6">
        <f>Sheet2!J5/Sheet2!W2</f>
        <v>0.56000000000000005</v>
      </c>
      <c r="K5" s="6">
        <f>Sheet2!K5/Sheet2!X2</f>
        <v>0.28112449799196787</v>
      </c>
      <c r="L5" s="6">
        <f>Sheet2!L5/Sheet2!Y2</f>
        <v>1.052572158909362</v>
      </c>
      <c r="M5" s="6">
        <f>Sheet2!M5/Sheet2!Z2</f>
        <v>0.97551892074901703</v>
      </c>
      <c r="N5" s="6">
        <f>Sheet2!N5/Sheet2!AA2</f>
        <v>0.15309842041312272</v>
      </c>
      <c r="O5" s="6">
        <f>Sheet2!O5/Sheet2!AB2</f>
        <v>4.964817655480327E-3</v>
      </c>
      <c r="P5">
        <f t="shared" si="0"/>
        <v>6.1803992012709592E-2</v>
      </c>
      <c r="Q5">
        <f t="shared" si="1"/>
        <v>0.56600909183140502</v>
      </c>
      <c r="R5">
        <f t="shared" si="2"/>
        <v>-0.37283583526398512</v>
      </c>
    </row>
    <row r="6" spans="1:19" x14ac:dyDescent="0.2">
      <c r="A6" s="5" t="s">
        <v>15</v>
      </c>
      <c r="B6" s="6" t="s">
        <v>20</v>
      </c>
      <c r="C6" s="6">
        <f>Sheet2!C6/Sheet2!P2</f>
        <v>1.7899560414966678</v>
      </c>
      <c r="D6" s="6">
        <f>Sheet2!D6/Sheet2!Q2</f>
        <v>1.6727403070673279</v>
      </c>
      <c r="E6" s="6">
        <f>Sheet2!E6/Sheet2!R2</f>
        <v>1.669398708928701</v>
      </c>
      <c r="F6" s="6">
        <f>Sheet2!F6/Sheet2!S2</f>
        <v>1.6410664996249902</v>
      </c>
      <c r="G6" s="6">
        <f>Sheet2!G6/Sheet2!T2</f>
        <v>0.94230941905360499</v>
      </c>
      <c r="H6" s="6">
        <f>Sheet2!H6/Sheet2!U2</f>
        <v>1.2907160613962401</v>
      </c>
      <c r="I6" s="6">
        <f>Sheet2!I6/Sheet2!V2</f>
        <v>1.3005878133130613</v>
      </c>
      <c r="J6" s="6">
        <f>Sheet2!J6/Sheet2!W2</f>
        <v>1.2133333333333334</v>
      </c>
      <c r="K6" s="6">
        <f>Sheet2!K6/Sheet2!X2</f>
        <v>1.6586345381526106</v>
      </c>
      <c r="L6" s="6">
        <f>Sheet2!L6/Sheet2!Y2</f>
        <v>0.97041218447118971</v>
      </c>
      <c r="M6" s="6">
        <f>Sheet2!M6/Sheet2!Z2</f>
        <v>1.0269291871760817</v>
      </c>
      <c r="N6" s="6">
        <f>Sheet2!N6/Sheet2!AA2</f>
        <v>1.6394289185905224</v>
      </c>
      <c r="O6" s="6">
        <f>Sheet2!O6/Sheet2!AB2</f>
        <v>1.6973434657848641</v>
      </c>
      <c r="P6">
        <f t="shared" si="0"/>
        <v>1.6932903892794218</v>
      </c>
      <c r="Q6">
        <f t="shared" si="1"/>
        <v>1.3044105468079452</v>
      </c>
      <c r="R6">
        <f t="shared" si="2"/>
        <v>-0.38204102801183232</v>
      </c>
    </row>
    <row r="7" spans="1:19" x14ac:dyDescent="0.2">
      <c r="A7" s="5" t="s">
        <v>15</v>
      </c>
      <c r="B7" s="6" t="s">
        <v>21</v>
      </c>
      <c r="C7" s="6">
        <f>Sheet2!C7/Sheet2!P2</f>
        <v>1.2674942542726652E-4</v>
      </c>
      <c r="D7" s="6">
        <f>Sheet2!D7/Sheet2!Q2</f>
        <v>7.7907879801660793E-2</v>
      </c>
      <c r="E7" s="6">
        <f>Sheet2!E7/Sheet2!R2</f>
        <v>7.468629868716907E-2</v>
      </c>
      <c r="F7" s="6">
        <f>Sheet2!F7/Sheet2!S2</f>
        <v>0.1311023720539406</v>
      </c>
      <c r="G7" s="6">
        <f>Sheet2!G7/Sheet2!T2</f>
        <v>1.008485229415462</v>
      </c>
      <c r="H7" s="6">
        <f>Sheet2!H7/Sheet2!U2</f>
        <v>0.68752993408798913</v>
      </c>
      <c r="I7" s="6">
        <f>Sheet2!I7/Sheet2!V2</f>
        <v>0.67771533290542962</v>
      </c>
      <c r="J7" s="6">
        <f>Sheet2!J7/Sheet2!W2</f>
        <v>0.72333333333333338</v>
      </c>
      <c r="K7" s="6">
        <f>Sheet2!K7/Sheet2!X2</f>
        <v>0.16867469879518074</v>
      </c>
      <c r="L7" s="6">
        <f>Sheet2!L7/Sheet2!Y2</f>
        <v>1.0233464692725529</v>
      </c>
      <c r="M7" s="6">
        <f>Sheet2!M7/Sheet2!Z2</f>
        <v>0.91371721749094992</v>
      </c>
      <c r="N7" s="6">
        <f>Sheet2!N7/Sheet2!AA2</f>
        <v>0.1488456865127582</v>
      </c>
      <c r="O7" s="6">
        <f>Sheet2!O7/Sheet2!AB2</f>
        <v>6.8419325221082622E-3</v>
      </c>
      <c r="P7">
        <f t="shared" si="0"/>
        <v>7.0955824992049429E-2</v>
      </c>
      <c r="Q7">
        <f t="shared" si="1"/>
        <v>0.59538775937064037</v>
      </c>
      <c r="R7">
        <f t="shared" si="2"/>
        <v>-0.39035896418212046</v>
      </c>
    </row>
    <row r="8" spans="1:19" ht="17" thickBot="1" x14ac:dyDescent="0.25">
      <c r="A8" s="8" t="s">
        <v>15</v>
      </c>
      <c r="B8" s="9" t="s">
        <v>22</v>
      </c>
      <c r="C8" s="9">
        <f>Sheet2!C8/Sheet2!P2</f>
        <v>1.700377551610456</v>
      </c>
      <c r="D8" s="9">
        <f>Sheet2!D8/Sheet2!Q2</f>
        <v>1.6913077244757753</v>
      </c>
      <c r="E8" s="9">
        <f>Sheet2!E8/Sheet2!R2</f>
        <v>1.6965112062087473</v>
      </c>
      <c r="F8" s="9">
        <f>Sheet2!F8/Sheet2!S2</f>
        <v>1.6472408773350642</v>
      </c>
      <c r="G8" s="9">
        <f>Sheet2!G8/Sheet2!T2</f>
        <v>1.0013468618119779</v>
      </c>
      <c r="H8" s="9">
        <f>Sheet2!H8/Sheet2!U2</f>
        <v>1.3050426109366804</v>
      </c>
      <c r="I8" s="9">
        <f>Sheet2!I8/Sheet2!V2</f>
        <v>1.3154631924951943</v>
      </c>
      <c r="J8" s="9">
        <f>Sheet2!J8/Sheet2!W2</f>
        <v>1.33</v>
      </c>
      <c r="K8" s="9">
        <f>Sheet2!K8/Sheet2!X2</f>
        <v>1.5742971887550201</v>
      </c>
      <c r="L8" s="9">
        <f>Sheet2!L8/Sheet2!Y2</f>
        <v>0.97041218447118971</v>
      </c>
      <c r="M8" s="9">
        <f>Sheet2!M8/Sheet2!Z2</f>
        <v>1.0327629762741881</v>
      </c>
      <c r="N8" s="9">
        <f>Sheet2!N8/Sheet2!AA2</f>
        <v>1.6394289185905224</v>
      </c>
      <c r="O8" s="9">
        <f>Sheet2!O8/Sheet2!AB2</f>
        <v>1.7146381959666444</v>
      </c>
      <c r="P8">
        <f t="shared" si="0"/>
        <v>1.6838593399075106</v>
      </c>
      <c r="Q8">
        <f t="shared" si="1"/>
        <v>1.3203769032557131</v>
      </c>
      <c r="R8">
        <f t="shared" si="2"/>
        <v>-0.39599652074395197</v>
      </c>
    </row>
    <row r="9" spans="1:19" x14ac:dyDescent="0.2">
      <c r="A9" s="5" t="s">
        <v>23</v>
      </c>
      <c r="B9" s="6" t="s">
        <v>24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>
        <f t="shared" si="0"/>
        <v>1</v>
      </c>
      <c r="Q9">
        <f t="shared" si="1"/>
        <v>1</v>
      </c>
      <c r="R9">
        <f t="shared" si="2"/>
        <v>-0.38461538461538464</v>
      </c>
    </row>
    <row r="10" spans="1:19" ht="17" thickBot="1" x14ac:dyDescent="0.25">
      <c r="A10" s="8" t="s">
        <v>23</v>
      </c>
      <c r="B10" s="9" t="s">
        <v>25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>
        <f t="shared" si="0"/>
        <v>1</v>
      </c>
      <c r="Q10">
        <f t="shared" si="1"/>
        <v>1</v>
      </c>
      <c r="R10">
        <f t="shared" si="2"/>
        <v>-0.38461538461538464</v>
      </c>
    </row>
    <row r="11" spans="1:19" x14ac:dyDescent="0.2">
      <c r="A11" s="2" t="s">
        <v>26</v>
      </c>
      <c r="B11" s="3" t="s">
        <v>16</v>
      </c>
      <c r="C11" s="3">
        <f>Sheet2!C11/Sheet2!P11</f>
        <v>1.1360178572651269</v>
      </c>
      <c r="D11" s="3">
        <f>Sheet2!D11/Sheet2!Q11</f>
        <v>0.95713510580575145</v>
      </c>
      <c r="E11" s="3">
        <f>Sheet2!E11/Sheet2!R11</f>
        <v>0.90345438441098314</v>
      </c>
      <c r="F11" s="3">
        <f>Sheet2!F11/Sheet2!S11</f>
        <v>1.0112387559104807</v>
      </c>
      <c r="G11" s="3">
        <f>Sheet2!G11/Sheet2!T11</f>
        <v>1.018729206883805</v>
      </c>
      <c r="H11" s="3">
        <f>Sheet2!H11/Sheet2!U11</f>
        <v>0.95713344393542021</v>
      </c>
      <c r="I11" s="3">
        <f>Sheet2!I11/Sheet2!V11</f>
        <v>0.95226177526612921</v>
      </c>
      <c r="J11" s="3">
        <f>Sheet2!J11/Sheet2!W11</f>
        <v>0.96551724137931039</v>
      </c>
      <c r="K11" s="3">
        <f>Sheet2!K11/Sheet2!X11</f>
        <v>1.1666666666666667</v>
      </c>
      <c r="L11" s="3">
        <f>Sheet2!L11/Sheet2!Y11</f>
        <v>0.99247270028624934</v>
      </c>
      <c r="M11" s="3">
        <f>Sheet2!M11/Sheet2!Z11</f>
        <v>1.0268291552754738</v>
      </c>
      <c r="N11" s="3">
        <f>Sheet2!N11/Sheet2!AA11</f>
        <v>1.0074074074074073</v>
      </c>
      <c r="O11" s="3">
        <f>Sheet2!O11/Sheet2!AB11</f>
        <v>0.91662098180912033</v>
      </c>
      <c r="P11">
        <f t="shared" si="0"/>
        <v>1.0019615258480856</v>
      </c>
      <c r="Q11">
        <f t="shared" si="1"/>
        <v>1.0004042865455094</v>
      </c>
      <c r="R11">
        <f t="shared" ref="R3:R64" si="3">(P11*4+(1-Q11)*9)/13</f>
        <v>0.30801596342175058</v>
      </c>
    </row>
    <row r="12" spans="1:19" x14ac:dyDescent="0.2">
      <c r="A12" s="5" t="s">
        <v>26</v>
      </c>
      <c r="B12" s="6" t="s">
        <v>18</v>
      </c>
      <c r="C12" s="6">
        <f>Sheet2!C12/Sheet2!P11</f>
        <v>1.1212280978041316</v>
      </c>
      <c r="D12" s="6">
        <f>Sheet2!D12/Sheet2!Q11</f>
        <v>0.96798697775366249</v>
      </c>
      <c r="E12" s="6">
        <f>Sheet2!E12/Sheet2!R11</f>
        <v>0.94242692648361381</v>
      </c>
      <c r="F12" s="6">
        <f>Sheet2!F12/Sheet2!S11</f>
        <v>1.0087415041225989</v>
      </c>
      <c r="G12" s="6">
        <f>Sheet2!G12/Sheet2!T11</f>
        <v>1.0175791678646238</v>
      </c>
      <c r="H12" s="6">
        <f>Sheet2!H12/Sheet2!U11</f>
        <v>0.96798876963425795</v>
      </c>
      <c r="I12" s="6">
        <f>Sheet2!I12/Sheet2!V11</f>
        <v>0.96435059884450136</v>
      </c>
      <c r="J12" s="6">
        <f>Sheet2!J12/Sheet2!W11</f>
        <v>0.96551724137931039</v>
      </c>
      <c r="K12" s="6">
        <f>Sheet2!K12/Sheet2!X11</f>
        <v>1</v>
      </c>
      <c r="L12" s="6">
        <f>Sheet2!L12/Sheet2!Y11</f>
        <v>0.99247270028624934</v>
      </c>
      <c r="M12" s="6">
        <f>Sheet2!M12/Sheet2!Z11</f>
        <v>1.0019924933969695</v>
      </c>
      <c r="N12" s="6">
        <f>Sheet2!N12/Sheet2!AA11</f>
        <v>1.0074074074074073</v>
      </c>
      <c r="O12" s="6">
        <f>Sheet2!O12/Sheet2!AB11</f>
        <v>0.92858210814851727</v>
      </c>
      <c r="P12">
        <f t="shared" si="0"/>
        <v>1.0100958765410017</v>
      </c>
      <c r="Q12">
        <f t="shared" si="1"/>
        <v>0.98287672077353738</v>
      </c>
      <c r="R12">
        <f t="shared" si="3"/>
        <v>0.32265330916939772</v>
      </c>
    </row>
    <row r="13" spans="1:19" x14ac:dyDescent="0.2">
      <c r="A13" s="5" t="s">
        <v>26</v>
      </c>
      <c r="B13" s="6" t="s">
        <v>20</v>
      </c>
      <c r="C13" s="6">
        <f>Sheet2!C13/Sheet2!P11</f>
        <v>0.96182735694673638</v>
      </c>
      <c r="D13" s="6">
        <f>Sheet2!D13/Sheet2!Q11</f>
        <v>1.0005425935973955</v>
      </c>
      <c r="E13" s="6">
        <f>Sheet2!E13/Sheet2!R11</f>
        <v>0.98848538529672281</v>
      </c>
      <c r="F13" s="6">
        <f>Sheet2!F13/Sheet2!S11</f>
        <v>1.0112387559104807</v>
      </c>
      <c r="G13" s="6">
        <f>Sheet2!G13/Sheet2!T11</f>
        <v>0.9868156241015319</v>
      </c>
      <c r="H13" s="6">
        <f>Sheet2!H13/Sheet2!U11</f>
        <v>1.0005443289517892</v>
      </c>
      <c r="I13" s="6">
        <f>Sheet2!I13/Sheet2!V11</f>
        <v>1.0006055892153458</v>
      </c>
      <c r="J13" s="6">
        <f>Sheet2!J13/Sheet2!W11</f>
        <v>0.96551724137931039</v>
      </c>
      <c r="K13" s="6">
        <f>Sheet2!K13/Sheet2!X11</f>
        <v>1</v>
      </c>
      <c r="L13" s="6">
        <f>Sheet2!L13/Sheet2!Y11</f>
        <v>0.99247270028624934</v>
      </c>
      <c r="M13" s="6">
        <f>Sheet2!M13/Sheet2!Z11</f>
        <v>1.0299800750660302</v>
      </c>
      <c r="N13" s="6">
        <f>Sheet2!N13/Sheet2!AA11</f>
        <v>0.97777777777777775</v>
      </c>
      <c r="O13" s="6">
        <f>Sheet2!O13/Sheet2!AB11</f>
        <v>1.0254672314976327</v>
      </c>
      <c r="P13">
        <f t="shared" si="0"/>
        <v>0.99052352293783374</v>
      </c>
      <c r="Q13">
        <f t="shared" si="1"/>
        <v>0.99768672980840756</v>
      </c>
      <c r="R13">
        <f t="shared" si="3"/>
        <v>0.30637796334428208</v>
      </c>
    </row>
    <row r="14" spans="1:19" ht="17" thickBot="1" x14ac:dyDescent="0.25">
      <c r="A14" s="8" t="s">
        <v>26</v>
      </c>
      <c r="B14" s="9" t="s">
        <v>22</v>
      </c>
      <c r="C14" s="6">
        <f>Sheet2!C14/Sheet2!P11</f>
        <v>0.78092668798400511</v>
      </c>
      <c r="D14" s="6">
        <f>Sheet2!D14/Sheet2!Q11</f>
        <v>1.0743353228431904</v>
      </c>
      <c r="E14" s="6">
        <f>Sheet2!E14/Sheet2!R11</f>
        <v>1.1656333038086804</v>
      </c>
      <c r="F14" s="6">
        <f>Sheet2!F14/Sheet2!S11</f>
        <v>0.96878098405643975</v>
      </c>
      <c r="G14" s="6">
        <f>Sheet2!G14/Sheet2!T11</f>
        <v>0.97687600115003892</v>
      </c>
      <c r="H14" s="6">
        <f>Sheet2!H14/Sheet2!U11</f>
        <v>1.074333457478533</v>
      </c>
      <c r="I14" s="6">
        <f>Sheet2!I14/Sheet2!V11</f>
        <v>1.0827820366740235</v>
      </c>
      <c r="J14" s="6">
        <f>Sheet2!J14/Sheet2!W11</f>
        <v>1.103448275862069</v>
      </c>
      <c r="K14" s="6">
        <f>Sheet2!K14/Sheet2!X11</f>
        <v>0.83333333333333337</v>
      </c>
      <c r="L14" s="6">
        <f>Sheet2!L14/Sheet2!Y11</f>
        <v>1.0225818991412519</v>
      </c>
      <c r="M14" s="6">
        <f>Sheet2!M14/Sheet2!Z11</f>
        <v>0.9411982762615263</v>
      </c>
      <c r="N14" s="6">
        <f>Sheet2!N14/Sheet2!AA11</f>
        <v>1.0074074074074073</v>
      </c>
      <c r="O14" s="6">
        <f>Sheet2!O14/Sheet2!AB11</f>
        <v>1.1293296785447295</v>
      </c>
      <c r="P14">
        <f t="shared" si="0"/>
        <v>0.99741907467307889</v>
      </c>
      <c r="Q14">
        <f t="shared" si="1"/>
        <v>1.0190322628725459</v>
      </c>
      <c r="R14">
        <f t="shared" si="3"/>
        <v>0.29372199483380018</v>
      </c>
    </row>
    <row r="15" spans="1:19" x14ac:dyDescent="0.2">
      <c r="A15" s="2" t="s">
        <v>27</v>
      </c>
      <c r="B15" s="3" t="s">
        <v>24</v>
      </c>
      <c r="C15" s="3">
        <f>Sheet2!C15/Sheet2!P15</f>
        <v>1.0020548909560523</v>
      </c>
      <c r="D15" s="3">
        <f>Sheet2!D15/Sheet2!Q15</f>
        <v>0.94069529652351735</v>
      </c>
      <c r="E15" s="3">
        <f>Sheet2!E15/Sheet2!R15</f>
        <v>0.87368421052631584</v>
      </c>
      <c r="F15" s="3">
        <f>Sheet2!F15/Sheet2!S15</f>
        <v>1.0501927105383249</v>
      </c>
      <c r="G15" s="3">
        <f>Sheet2!G15/Sheet2!T15</f>
        <v>1.0000205935048085</v>
      </c>
      <c r="H15" s="3">
        <f>Sheet2!H15/Sheet2!U15</f>
        <v>0.94069844158798765</v>
      </c>
      <c r="I15" s="3">
        <f>Sheet2!I15/Sheet2!V15</f>
        <v>0.9348282205538706</v>
      </c>
      <c r="J15" s="3">
        <f>Sheet2!J15/Sheet2!W15</f>
        <v>0.875</v>
      </c>
      <c r="K15" s="3">
        <f>Sheet2!K15/Sheet2!X15</f>
        <v>1.1851851851851851</v>
      </c>
      <c r="L15" s="3">
        <f>Sheet2!L15/Sheet2!Y15</f>
        <v>0.93461633358006424</v>
      </c>
      <c r="M15" s="3">
        <f>Sheet2!M15/Sheet2!Z15</f>
        <v>1.0766201804758</v>
      </c>
      <c r="N15" s="3">
        <f>Sheet2!N15/Sheet2!AA15</f>
        <v>0.95412844036697253</v>
      </c>
      <c r="O15" s="3">
        <f>Sheet2!O15/Sheet2!AB15</f>
        <v>0.96564931178934765</v>
      </c>
      <c r="P15">
        <f t="shared" si="0"/>
        <v>0.96665677713605258</v>
      </c>
      <c r="Q15">
        <f t="shared" si="1"/>
        <v>0.98519407856044849</v>
      </c>
      <c r="R15">
        <f t="shared" si="3"/>
        <v>0.30768310780770569</v>
      </c>
    </row>
    <row r="16" spans="1:19" ht="17" thickBot="1" x14ac:dyDescent="0.25">
      <c r="A16" s="8" t="s">
        <v>27</v>
      </c>
      <c r="B16" s="9" t="s">
        <v>25</v>
      </c>
      <c r="C16" s="9">
        <f>Sheet2!C16/Sheet2!P15</f>
        <v>0.99794510904394773</v>
      </c>
      <c r="D16" s="9">
        <f>Sheet2!D16/Sheet2!Q15</f>
        <v>1.0593047034764826</v>
      </c>
      <c r="E16" s="9">
        <f>Sheet2!E16/Sheet2!R15</f>
        <v>1.1263157894736842</v>
      </c>
      <c r="F16" s="9">
        <f>Sheet2!F16/Sheet2!S15</f>
        <v>0.94980728946167492</v>
      </c>
      <c r="G16" s="9">
        <f>Sheet2!G16/Sheet2!T15</f>
        <v>0.99997940649519146</v>
      </c>
      <c r="H16" s="9">
        <f>Sheet2!H16/Sheet2!U15</f>
        <v>1.0593015584120122</v>
      </c>
      <c r="I16" s="9">
        <f>Sheet2!I16/Sheet2!V15</f>
        <v>1.0651717794461293</v>
      </c>
      <c r="J16" s="9">
        <f>Sheet2!J16/Sheet2!W15</f>
        <v>1.125</v>
      </c>
      <c r="K16" s="9">
        <f>Sheet2!K16/Sheet2!X15</f>
        <v>0.81481481481481477</v>
      </c>
      <c r="L16" s="9">
        <f>Sheet2!L16/Sheet2!Y15</f>
        <v>1.0653836664199359</v>
      </c>
      <c r="M16" s="9">
        <f>Sheet2!M16/Sheet2!Z15</f>
        <v>0.92337981952420023</v>
      </c>
      <c r="N16" s="9">
        <f>Sheet2!N16/Sheet2!AA15</f>
        <v>1.0458715596330275</v>
      </c>
      <c r="O16" s="9">
        <f>Sheet2!O16/Sheet2!AB15</f>
        <v>1.0343506882106523</v>
      </c>
      <c r="P16">
        <f t="shared" si="0"/>
        <v>1.0333432228639472</v>
      </c>
      <c r="Q16">
        <f t="shared" si="1"/>
        <v>1.0148059214395515</v>
      </c>
      <c r="R16">
        <f t="shared" si="3"/>
        <v>0.30770150757690967</v>
      </c>
    </row>
    <row r="17" spans="1:18" x14ac:dyDescent="0.2">
      <c r="A17" s="2" t="s">
        <v>28</v>
      </c>
      <c r="B17" s="3" t="s">
        <v>16</v>
      </c>
      <c r="C17" s="3">
        <f>Sheet2!C17/Sheet2!P17</f>
        <v>0.99984459679869409</v>
      </c>
      <c r="D17" s="3">
        <f>Sheet2!D17/Sheet2!Q17</f>
        <v>1.004267425320057</v>
      </c>
      <c r="E17" s="3">
        <f>Sheet2!E17/Sheet2!R17</f>
        <v>1.0077972709551657</v>
      </c>
      <c r="F17" s="3">
        <f>Sheet2!F17/Sheet2!S17</f>
        <v>0.99175732440107234</v>
      </c>
      <c r="G17" s="3">
        <f>Sheet2!G17/Sheet2!T17</f>
        <v>0.99517574086836669</v>
      </c>
      <c r="H17" s="3">
        <f>Sheet2!H17/Sheet2!U17</f>
        <v>1.0042692000738833</v>
      </c>
      <c r="I17" s="3">
        <f>Sheet2!I17/Sheet2!V17</f>
        <v>1.0045845080126474</v>
      </c>
      <c r="J17" s="3">
        <f>Sheet2!J17/Sheet2!W17</f>
        <v>1.0196078431372548</v>
      </c>
      <c r="K17" s="3">
        <f>Sheet2!K17/Sheet2!X17</f>
        <v>1</v>
      </c>
      <c r="L17" s="3">
        <f>Sheet2!L17/Sheet2!Y17</f>
        <v>1.0113108093268421</v>
      </c>
      <c r="M17" s="3">
        <f>Sheet2!M17/Sheet2!Z17</f>
        <v>0.98785117691723623</v>
      </c>
      <c r="N17" s="3">
        <f>Sheet2!N17/Sheet2!AA17</f>
        <v>1.0113207547169811</v>
      </c>
      <c r="O17" s="3">
        <f>Sheet2!O17/Sheet2!AB17</f>
        <v>1.0014676761793826</v>
      </c>
      <c r="P17">
        <f t="shared" si="0"/>
        <v>1.0009166543687471</v>
      </c>
      <c r="Q17">
        <f t="shared" si="1"/>
        <v>1.0039541899147326</v>
      </c>
      <c r="R17">
        <f t="shared" si="3"/>
        <v>0.30523683909556881</v>
      </c>
    </row>
    <row r="18" spans="1:18" x14ac:dyDescent="0.2">
      <c r="A18" s="5" t="s">
        <v>28</v>
      </c>
      <c r="B18" s="6" t="s">
        <v>18</v>
      </c>
      <c r="C18" s="6">
        <f>Sheet2!C18/Sheet2!P17</f>
        <v>0.99984459679869409</v>
      </c>
      <c r="D18" s="6">
        <f>Sheet2!D18/Sheet2!Q17</f>
        <v>1.004267425320057</v>
      </c>
      <c r="E18" s="6">
        <f>Sheet2!E18/Sheet2!R17</f>
        <v>1.0077972709551657</v>
      </c>
      <c r="F18" s="6">
        <f>Sheet2!F18/Sheet2!S17</f>
        <v>0.99175732440107234</v>
      </c>
      <c r="G18" s="6">
        <f>Sheet2!G18/Sheet2!T17</f>
        <v>0.99517574086836669</v>
      </c>
      <c r="H18" s="6">
        <f>Sheet2!H18/Sheet2!U17</f>
        <v>1.0042692000738833</v>
      </c>
      <c r="I18" s="6">
        <f>Sheet2!I18/Sheet2!V17</f>
        <v>1.0045845080126474</v>
      </c>
      <c r="J18" s="6">
        <f>Sheet2!J18/Sheet2!W17</f>
        <v>1.0196078431372548</v>
      </c>
      <c r="K18" s="6">
        <f>Sheet2!K18/Sheet2!X17</f>
        <v>1</v>
      </c>
      <c r="L18" s="6">
        <f>Sheet2!L18/Sheet2!Y17</f>
        <v>1.0113108093268421</v>
      </c>
      <c r="M18" s="6">
        <f>Sheet2!M18/Sheet2!Z17</f>
        <v>0.98785117691723623</v>
      </c>
      <c r="N18" s="6">
        <f>Sheet2!N18/Sheet2!AA17</f>
        <v>1.0113207547169811</v>
      </c>
      <c r="O18" s="6">
        <f>Sheet2!O18/Sheet2!AB17</f>
        <v>1.0014676761793826</v>
      </c>
      <c r="P18">
        <f t="shared" si="0"/>
        <v>1.0009166543687471</v>
      </c>
      <c r="Q18">
        <f t="shared" si="1"/>
        <v>1.0039541899147326</v>
      </c>
      <c r="R18">
        <f t="shared" si="3"/>
        <v>0.30523683909556881</v>
      </c>
    </row>
    <row r="19" spans="1:18" x14ac:dyDescent="0.2">
      <c r="A19" s="5" t="s">
        <v>28</v>
      </c>
      <c r="B19" s="6" t="s">
        <v>20</v>
      </c>
      <c r="C19" s="6">
        <f>Sheet2!C19/Sheet2!P17</f>
        <v>1.0001712701948327</v>
      </c>
      <c r="D19" s="6">
        <f>Sheet2!D19/Sheet2!Q17</f>
        <v>0.99502133712660024</v>
      </c>
      <c r="E19" s="6">
        <f>Sheet2!E19/Sheet2!R17</f>
        <v>0.99122807017543857</v>
      </c>
      <c r="F19" s="6">
        <f>Sheet2!F19/Sheet2!S17</f>
        <v>1.0036730981066466</v>
      </c>
      <c r="G19" s="6">
        <f>Sheet2!G19/Sheet2!T17</f>
        <v>1.0144727773949</v>
      </c>
      <c r="H19" s="6">
        <f>Sheet2!H19/Sheet2!U17</f>
        <v>0.99501984742401695</v>
      </c>
      <c r="I19" s="6">
        <f>Sheet2!I19/Sheet2!V17</f>
        <v>0.9946483038065197</v>
      </c>
      <c r="J19" s="6">
        <f>Sheet2!J19/Sheet2!W17</f>
        <v>0.98039215686274506</v>
      </c>
      <c r="K19" s="6">
        <f>Sheet2!K19/Sheet2!X17</f>
        <v>1</v>
      </c>
      <c r="L19" s="6">
        <f>Sheet2!L19/Sheet2!Y17</f>
        <v>0.99622973022438599</v>
      </c>
      <c r="M19" s="6">
        <f>Sheet2!M19/Sheet2!Z17</f>
        <v>1.007023538344723</v>
      </c>
      <c r="N19" s="6">
        <f>Sheet2!N19/Sheet2!AA17</f>
        <v>0.99622641509433962</v>
      </c>
      <c r="O19" s="6">
        <f>Sheet2!O19/Sheet2!AB17</f>
        <v>0.99833042127742189</v>
      </c>
      <c r="P19">
        <f t="shared" si="0"/>
        <v>0.99752344390087955</v>
      </c>
      <c r="Q19">
        <f t="shared" si="1"/>
        <v>0.99803813226989468</v>
      </c>
      <c r="R19">
        <f t="shared" si="3"/>
        <v>0.308288506551882</v>
      </c>
    </row>
    <row r="20" spans="1:18" ht="17" thickBot="1" x14ac:dyDescent="0.25">
      <c r="A20" s="8" t="s">
        <v>28</v>
      </c>
      <c r="B20" s="9" t="s">
        <v>22</v>
      </c>
      <c r="C20" s="6">
        <f>Sheet2!C20/Sheet2!P17</f>
        <v>1.0001395362077792</v>
      </c>
      <c r="D20" s="6">
        <f>Sheet2!D20/Sheet2!Q17</f>
        <v>0.99644381223328593</v>
      </c>
      <c r="E20" s="6">
        <f>Sheet2!E20/Sheet2!R17</f>
        <v>0.99317738791423005</v>
      </c>
      <c r="F20" s="6">
        <f>Sheet2!F20/Sheet2!S17</f>
        <v>1.0128122530912089</v>
      </c>
      <c r="G20" s="6">
        <f>Sheet2!G20/Sheet2!T17</f>
        <v>0.99517574086836669</v>
      </c>
      <c r="H20" s="6">
        <f>Sheet2!H20/Sheet2!U17</f>
        <v>0.99644175242821642</v>
      </c>
      <c r="I20" s="6">
        <f>Sheet2!I20/Sheet2!V17</f>
        <v>0.99618268016818556</v>
      </c>
      <c r="J20" s="6">
        <f>Sheet2!J20/Sheet2!W17</f>
        <v>0.98039215686274506</v>
      </c>
      <c r="K20" s="6">
        <f>Sheet2!K20/Sheet2!X17</f>
        <v>1</v>
      </c>
      <c r="L20" s="6">
        <f>Sheet2!L20/Sheet2!Y17</f>
        <v>0.98114865112192984</v>
      </c>
      <c r="M20" s="6">
        <f>Sheet2!M20/Sheet2!Z17</f>
        <v>1.017274107820805</v>
      </c>
      <c r="N20" s="6">
        <f>Sheet2!N20/Sheet2!AA17</f>
        <v>0.98113207547169812</v>
      </c>
      <c r="O20" s="6">
        <f>Sheet2!O20/Sheet2!AB17</f>
        <v>0.99873422636381282</v>
      </c>
      <c r="P20">
        <f t="shared" si="0"/>
        <v>1.000643247361626</v>
      </c>
      <c r="Q20">
        <f t="shared" si="1"/>
        <v>0.99405348790063996</v>
      </c>
      <c r="R20">
        <f t="shared" si="3"/>
        <v>0.3120070460262111</v>
      </c>
    </row>
    <row r="21" spans="1:18" x14ac:dyDescent="0.2">
      <c r="A21" s="2" t="s">
        <v>29</v>
      </c>
      <c r="B21" s="3" t="s">
        <v>16</v>
      </c>
      <c r="C21" s="3">
        <f>Sheet2!C21/Sheet2!P21</f>
        <v>2.854646303384941E-2</v>
      </c>
      <c r="D21" s="3">
        <f>Sheet2!D21/Sheet2!Q21</f>
        <v>2.5270065129033839</v>
      </c>
      <c r="E21" s="3">
        <f>Sheet2!E21/Sheet2!R21</f>
        <v>2.8321595582849737</v>
      </c>
      <c r="F21" s="3">
        <f>Sheet2!F21/Sheet2!S21</f>
        <v>0.12133227908481388</v>
      </c>
      <c r="G21" s="3">
        <f>Sheet2!G21/Sheet2!T21</f>
        <v>0.96303809319471789</v>
      </c>
      <c r="H21" s="3">
        <f>Sheet2!H21/Sheet2!U21</f>
        <v>2.5270072969252686</v>
      </c>
      <c r="I21" s="3">
        <f>Sheet2!I21/Sheet2!V21</f>
        <v>2.5773703533085826</v>
      </c>
      <c r="J21" s="3">
        <f>Sheet2!J21/Sheet2!W21</f>
        <v>2.7413793103448274</v>
      </c>
      <c r="K21" s="3">
        <f>Sheet2!K21/Sheet2!X21</f>
        <v>0.16</v>
      </c>
      <c r="L21" s="3">
        <f>Sheet2!L21/Sheet2!Y21</f>
        <v>1.3444497379704621</v>
      </c>
      <c r="M21" s="3">
        <f>Sheet2!M21/Sheet2!Z21</f>
        <v>0.10706252811515971</v>
      </c>
      <c r="N21" s="3">
        <f>Sheet2!N21/Sheet2!AA21</f>
        <v>1.3444676409185803</v>
      </c>
      <c r="O21" s="3">
        <f>Sheet2!O21/Sheet2!AB21</f>
        <v>2.8225939855162441</v>
      </c>
      <c r="P21">
        <f t="shared" si="0"/>
        <v>1.3772612033267551</v>
      </c>
      <c r="Q21">
        <f t="shared" si="1"/>
        <v>1.620818771810427</v>
      </c>
      <c r="R21">
        <f t="shared" si="3"/>
        <v>-6.0249333066786709E-3</v>
      </c>
    </row>
    <row r="22" spans="1:18" x14ac:dyDescent="0.2">
      <c r="A22" s="5" t="s">
        <v>29</v>
      </c>
      <c r="B22" s="6" t="s">
        <v>18</v>
      </c>
      <c r="C22" s="6">
        <f>Sheet2!C22/Sheet2!P21</f>
        <v>1.324103394676889</v>
      </c>
      <c r="D22" s="6">
        <f>Sheet2!D22/Sheet2!Q21</f>
        <v>0.48655795504627591</v>
      </c>
      <c r="E22" s="6">
        <f>Sheet2!E22/Sheet2!R21</f>
        <v>0.38312017578455126</v>
      </c>
      <c r="F22" s="6">
        <f>Sheet2!F22/Sheet2!S21</f>
        <v>1.3010677799614785</v>
      </c>
      <c r="G22" s="6">
        <f>Sheet2!G22/Sheet2!T21</f>
        <v>1.012346642220445</v>
      </c>
      <c r="H22" s="6">
        <f>Sheet2!H22/Sheet2!U21</f>
        <v>0.48655698524392421</v>
      </c>
      <c r="I22" s="6">
        <f>Sheet2!I22/Sheet2!V21</f>
        <v>0.46962360011016341</v>
      </c>
      <c r="J22" s="6">
        <f>Sheet2!J22/Sheet2!W21</f>
        <v>0.41379310344827586</v>
      </c>
      <c r="K22" s="6">
        <f>Sheet2!K22/Sheet2!X21</f>
        <v>1.36</v>
      </c>
      <c r="L22" s="6">
        <f>Sheet2!L22/Sheet2!Y21</f>
        <v>0.88518342067651257</v>
      </c>
      <c r="M22" s="6">
        <f>Sheet2!M22/Sheet2!Z21</f>
        <v>1.3108412055780476</v>
      </c>
      <c r="N22" s="6">
        <f>Sheet2!N22/Sheet2!AA21</f>
        <v>0.8851774530271399</v>
      </c>
      <c r="O22" s="6">
        <f>Sheet2!O22/Sheet2!AB21</f>
        <v>0.3911497980650443</v>
      </c>
      <c r="P22">
        <f t="shared" si="0"/>
        <v>0.87371232636729856</v>
      </c>
      <c r="Q22">
        <f t="shared" si="1"/>
        <v>0.80163024537439487</v>
      </c>
      <c r="R22">
        <f t="shared" si="3"/>
        <v>0.40616746900766465</v>
      </c>
    </row>
    <row r="23" spans="1:18" x14ac:dyDescent="0.2">
      <c r="A23" s="5" t="s">
        <v>29</v>
      </c>
      <c r="B23" s="6" t="s">
        <v>20</v>
      </c>
      <c r="C23" s="6">
        <f>Sheet2!C23/Sheet2!P21</f>
        <v>1.3233839216184047</v>
      </c>
      <c r="D23" s="6">
        <f>Sheet2!D23/Sheet2!Q21</f>
        <v>0.49654767151461732</v>
      </c>
      <c r="E23" s="6">
        <f>Sheet2!E23/Sheet2!R21</f>
        <v>0.39686742915093809</v>
      </c>
      <c r="F23" s="6">
        <f>Sheet2!F23/Sheet2!S21</f>
        <v>1.2798032627787719</v>
      </c>
      <c r="G23" s="6">
        <f>Sheet2!G23/Sheet2!T21</f>
        <v>1.012346642220445</v>
      </c>
      <c r="H23" s="6">
        <f>Sheet2!H23/Sheet2!U21</f>
        <v>0.49654749265569215</v>
      </c>
      <c r="I23" s="6">
        <f>Sheet2!I23/Sheet2!V21</f>
        <v>0.4799419078283006</v>
      </c>
      <c r="J23" s="6">
        <f>Sheet2!J23/Sheet2!W21</f>
        <v>0.43103448275862066</v>
      </c>
      <c r="K23" s="6">
        <f>Sheet2!K23/Sheet2!X21</f>
        <v>1.04</v>
      </c>
      <c r="L23" s="6">
        <f>Sheet2!L23/Sheet2!Y21</f>
        <v>0.89348669434424555</v>
      </c>
      <c r="M23" s="6">
        <f>Sheet2!M23/Sheet2!Z21</f>
        <v>1.2795771479982005</v>
      </c>
      <c r="N23" s="6">
        <f>Sheet2!N23/Sheet2!AA21</f>
        <v>0.89352818371607512</v>
      </c>
      <c r="O23" s="6">
        <f>Sheet2!O23/Sheet2!AB21</f>
        <v>0.39433614014854163</v>
      </c>
      <c r="P23">
        <f t="shared" si="0"/>
        <v>0.87415057126568296</v>
      </c>
      <c r="Q23">
        <f t="shared" si="1"/>
        <v>0.76897763240779116</v>
      </c>
      <c r="R23">
        <f t="shared" si="3"/>
        <v>0.42890796872250864</v>
      </c>
    </row>
    <row r="24" spans="1:18" ht="17" thickBot="1" x14ac:dyDescent="0.25">
      <c r="A24" s="8" t="s">
        <v>29</v>
      </c>
      <c r="B24" s="9" t="s">
        <v>22</v>
      </c>
      <c r="C24" s="6">
        <f>Sheet2!C24/Sheet2!P21</f>
        <v>1.3239662206708569</v>
      </c>
      <c r="D24" s="6">
        <f>Sheet2!D24/Sheet2!Q21</f>
        <v>0.48988786053572303</v>
      </c>
      <c r="E24" s="6">
        <f>Sheet2!E24/Sheet2!R21</f>
        <v>0.38785283677953686</v>
      </c>
      <c r="F24" s="6">
        <f>Sheet2!F24/Sheet2!S21</f>
        <v>1.2977966781749357</v>
      </c>
      <c r="G24" s="6">
        <f>Sheet2!G24/Sheet2!T21</f>
        <v>1.0122686223643915</v>
      </c>
      <c r="H24" s="6">
        <f>Sheet2!H24/Sheet2!U21</f>
        <v>0.48988822517511499</v>
      </c>
      <c r="I24" s="6">
        <f>Sheet2!I24/Sheet2!V21</f>
        <v>0.47306413875295361</v>
      </c>
      <c r="J24" s="6">
        <f>Sheet2!J24/Sheet2!W21</f>
        <v>0.41379310344827586</v>
      </c>
      <c r="K24" s="6">
        <f>Sheet2!K24/Sheet2!X21</f>
        <v>1.44</v>
      </c>
      <c r="L24" s="6">
        <f>Sheet2!L24/Sheet2!Y21</f>
        <v>0.8768801470087797</v>
      </c>
      <c r="M24" s="6">
        <f>Sheet2!M24/Sheet2!Z21</f>
        <v>1.3025191183085918</v>
      </c>
      <c r="N24" s="6">
        <f>Sheet2!N24/Sheet2!AA21</f>
        <v>0.87682672233820458</v>
      </c>
      <c r="O24" s="6">
        <f>Sheet2!O24/Sheet2!AB21</f>
        <v>0.39192007627016984</v>
      </c>
      <c r="P24">
        <f t="shared" si="0"/>
        <v>0.87487589904026319</v>
      </c>
      <c r="Q24">
        <f t="shared" si="1"/>
        <v>0.80857335040738676</v>
      </c>
      <c r="R24">
        <f t="shared" si="3"/>
        <v>0.4017187263457363</v>
      </c>
    </row>
    <row r="25" spans="1:18" x14ac:dyDescent="0.2">
      <c r="A25" s="2" t="s">
        <v>30</v>
      </c>
      <c r="B25" s="3" t="s">
        <v>24</v>
      </c>
      <c r="C25" s="3">
        <f>Sheet2!C25/Sheet2!P25</f>
        <v>1.0636257729187204</v>
      </c>
      <c r="D25" s="3">
        <f>Sheet2!D25/Sheet2!Q25</f>
        <v>1.0112079701120797</v>
      </c>
      <c r="E25" s="3">
        <f>Sheet2!E25/Sheet2!R25</f>
        <v>1.0262626262626262</v>
      </c>
      <c r="F25" s="3">
        <f>Sheet2!F25/Sheet2!S25</f>
        <v>0.89422562064944866</v>
      </c>
      <c r="G25" s="3">
        <f>Sheet2!G25/Sheet2!T25</f>
        <v>1.0075808385667542</v>
      </c>
      <c r="H25" s="3">
        <f>Sheet2!H25/Sheet2!U25</f>
        <v>1.0112077967281587</v>
      </c>
      <c r="I25" s="3">
        <f>Sheet2!I25/Sheet2!V25</f>
        <v>1.0125195063129522</v>
      </c>
      <c r="J25" s="3">
        <f>Sheet2!J25/Sheet2!W25</f>
        <v>1.0344827586206897</v>
      </c>
      <c r="K25" s="3">
        <f>Sheet2!K25/Sheet2!X25</f>
        <v>0.90909090909090906</v>
      </c>
      <c r="L25" s="3">
        <f>Sheet2!L25/Sheet2!Y25</f>
        <v>1.0714767869196731</v>
      </c>
      <c r="M25" s="3">
        <f>Sheet2!M25/Sheet2!Z25</f>
        <v>0.88930749910297802</v>
      </c>
      <c r="N25" s="3">
        <f>Sheet2!N25/Sheet2!AA25</f>
        <v>1.0877192982456141</v>
      </c>
      <c r="O25" s="3">
        <f>Sheet2!O25/Sheet2!AB25</f>
        <v>0.97195523370638581</v>
      </c>
      <c r="P25">
        <f t="shared" si="0"/>
        <v>0.99883049748571884</v>
      </c>
      <c r="Q25">
        <f t="shared" si="1"/>
        <v>0.99948229192156823</v>
      </c>
      <c r="R25">
        <f t="shared" si="3"/>
        <v>0.30769087404990469</v>
      </c>
    </row>
    <row r="26" spans="1:18" ht="17" thickBot="1" x14ac:dyDescent="0.25">
      <c r="A26" s="8" t="s">
        <v>30</v>
      </c>
      <c r="B26" s="9" t="s">
        <v>25</v>
      </c>
      <c r="C26" s="9">
        <f>Sheet2!C26/Sheet2!P25</f>
        <v>0.93637422708127971</v>
      </c>
      <c r="D26" s="9">
        <f>Sheet2!D26/Sheet2!Q25</f>
        <v>0.98879202988792025</v>
      </c>
      <c r="E26" s="9">
        <f>Sheet2!E26/Sheet2!R25</f>
        <v>0.97373737373737379</v>
      </c>
      <c r="F26" s="9">
        <f>Sheet2!F26/Sheet2!S25</f>
        <v>1.1057743793505512</v>
      </c>
      <c r="G26" s="9">
        <f>Sheet2!G26/Sheet2!T25</f>
        <v>0.99241916143324593</v>
      </c>
      <c r="H26" s="9">
        <f>Sheet2!H26/Sheet2!U25</f>
        <v>0.98879220327184114</v>
      </c>
      <c r="I26" s="9">
        <f>Sheet2!I26/Sheet2!V25</f>
        <v>0.98748049368704782</v>
      </c>
      <c r="J26" s="9">
        <f>Sheet2!J26/Sheet2!W25</f>
        <v>0.96551724137931039</v>
      </c>
      <c r="K26" s="9">
        <f>Sheet2!K26/Sheet2!X25</f>
        <v>1.0909090909090908</v>
      </c>
      <c r="L26" s="9">
        <f>Sheet2!L26/Sheet2!Y25</f>
        <v>0.92852321308032704</v>
      </c>
      <c r="M26" s="9">
        <f>Sheet2!M26/Sheet2!Z25</f>
        <v>1.1106925008970219</v>
      </c>
      <c r="N26" s="9">
        <f>Sheet2!N26/Sheet2!AA25</f>
        <v>0.91228070175438591</v>
      </c>
      <c r="O26" s="9">
        <f>Sheet2!O26/Sheet2!AB25</f>
        <v>1.0280447662936143</v>
      </c>
      <c r="P26">
        <f t="shared" si="0"/>
        <v>1.0011695025142813</v>
      </c>
      <c r="Q26">
        <f t="shared" si="1"/>
        <v>1.0005177080784318</v>
      </c>
      <c r="R26">
        <f t="shared" si="3"/>
        <v>0.30769374133471072</v>
      </c>
    </row>
    <row r="27" spans="1:18" x14ac:dyDescent="0.2">
      <c r="A27" s="2" t="s">
        <v>31</v>
      </c>
      <c r="B27" s="3" t="s">
        <v>24</v>
      </c>
      <c r="C27" s="3">
        <f>Sheet2!C27/Sheet2!P27</f>
        <v>1.0265676341837318</v>
      </c>
      <c r="D27" s="3">
        <f>Sheet2!D27/Sheet2!Q27</f>
        <v>0.7644783118405627</v>
      </c>
      <c r="E27" s="3">
        <f>Sheet2!E27/Sheet2!R27</f>
        <v>0.68741874909721223</v>
      </c>
      <c r="F27" s="3">
        <f>Sheet2!F27/Sheet2!S27</f>
        <v>1.1253751902281317</v>
      </c>
      <c r="G27" s="3">
        <f>Sheet2!G27/Sheet2!T27</f>
        <v>0.85599553418687979</v>
      </c>
      <c r="H27" s="3">
        <f>Sheet2!H27/Sheet2!U27</f>
        <v>0.76447956863584543</v>
      </c>
      <c r="I27" s="3">
        <f>Sheet2!I27/Sheet2!V27</f>
        <v>0.75506096791699795</v>
      </c>
      <c r="J27" s="3">
        <f>Sheet2!J27/Sheet2!W27</f>
        <v>0.66165413533834583</v>
      </c>
      <c r="K27" s="3">
        <f>Sheet2!K27/Sheet2!X27</f>
        <v>1.1162790697674418</v>
      </c>
      <c r="L27" s="3">
        <f>Sheet2!L27/Sheet2!Y27</f>
        <v>0.98234803260799786</v>
      </c>
      <c r="M27" s="3">
        <f>Sheet2!M27/Sheet2!Z27</f>
        <v>1.1224872688287324</v>
      </c>
      <c r="N27" s="3">
        <f>Sheet2!N27/Sheet2!AA27</f>
        <v>0.98252427184466018</v>
      </c>
      <c r="O27" s="3">
        <f>Sheet2!O27/Sheet2!AB27</f>
        <v>0.93364015108314269</v>
      </c>
      <c r="P27">
        <f t="shared" si="0"/>
        <v>0.90095997133740968</v>
      </c>
      <c r="Q27">
        <f t="shared" si="1"/>
        <v>0.90827433335667151</v>
      </c>
      <c r="R27">
        <f t="shared" si="3"/>
        <v>0.34072083731843039</v>
      </c>
    </row>
    <row r="28" spans="1:18" ht="17" thickBot="1" x14ac:dyDescent="0.25">
      <c r="A28" s="8" t="s">
        <v>31</v>
      </c>
      <c r="B28" s="9" t="s">
        <v>25</v>
      </c>
      <c r="C28" s="9">
        <f>Sheet2!C28/Sheet2!P27</f>
        <v>0.97343236581626813</v>
      </c>
      <c r="D28" s="9">
        <f>Sheet2!D28/Sheet2!Q27</f>
        <v>1.2355216881594373</v>
      </c>
      <c r="E28" s="9">
        <f>Sheet2!E28/Sheet2!R27</f>
        <v>1.3125812509027879</v>
      </c>
      <c r="F28" s="9">
        <f>Sheet2!F28/Sheet2!S27</f>
        <v>0.87462480977186818</v>
      </c>
      <c r="G28" s="9">
        <f>Sheet2!G28/Sheet2!T27</f>
        <v>1.1440044658131201</v>
      </c>
      <c r="H28" s="9">
        <f>Sheet2!H28/Sheet2!U27</f>
        <v>1.2355204313641543</v>
      </c>
      <c r="I28" s="9">
        <f>Sheet2!I28/Sheet2!V27</f>
        <v>1.2449390320830023</v>
      </c>
      <c r="J28" s="9">
        <f>Sheet2!J28/Sheet2!W27</f>
        <v>1.3383458646616542</v>
      </c>
      <c r="K28" s="9">
        <f>Sheet2!K28/Sheet2!X27</f>
        <v>0.88372093023255816</v>
      </c>
      <c r="L28" s="9">
        <f>Sheet2!L28/Sheet2!Y27</f>
        <v>1.0176519673920019</v>
      </c>
      <c r="M28" s="9">
        <f>Sheet2!M28/Sheet2!Z27</f>
        <v>0.87751273117126782</v>
      </c>
      <c r="N28" s="9">
        <f>Sheet2!N28/Sheet2!AA27</f>
        <v>1.0174757281553397</v>
      </c>
      <c r="O28" s="9">
        <f>Sheet2!O28/Sheet2!AB27</f>
        <v>1.0663598489168573</v>
      </c>
      <c r="P28">
        <f t="shared" si="0"/>
        <v>1.0990400286625903</v>
      </c>
      <c r="Q28">
        <f t="shared" si="1"/>
        <v>1.0917256666433284</v>
      </c>
      <c r="R28">
        <f t="shared" si="3"/>
        <v>0.27466377806618508</v>
      </c>
    </row>
    <row r="29" spans="1:18" x14ac:dyDescent="0.2">
      <c r="A29" s="2" t="s">
        <v>32</v>
      </c>
      <c r="B29" s="3" t="s">
        <v>16</v>
      </c>
      <c r="C29" s="3">
        <f>Sheet2!C29/Sheet2!P29</f>
        <v>0.93465926460855042</v>
      </c>
      <c r="D29" s="3">
        <f>Sheet2!D29/Sheet2!Q29</f>
        <v>0.98911261231717718</v>
      </c>
      <c r="E29" s="3">
        <f>Sheet2!E29/Sheet2!R29</f>
        <v>0.99106929271987887</v>
      </c>
      <c r="F29" s="3">
        <f>Sheet2!F29/Sheet2!S29</f>
        <v>0.99801636285250073</v>
      </c>
      <c r="G29" s="3">
        <f>Sheet2!G29/Sheet2!T29</f>
        <v>1.0592569740261282</v>
      </c>
      <c r="H29" s="3">
        <f>Sheet2!H29/Sheet2!U29</f>
        <v>0.98911172267246095</v>
      </c>
      <c r="I29" s="3">
        <f>Sheet2!I29/Sheet2!V29</f>
        <v>0.98866272114056053</v>
      </c>
      <c r="J29" s="3">
        <f>Sheet2!J29/Sheet2!W29</f>
        <v>1.0256410256410255</v>
      </c>
      <c r="K29" s="3">
        <f>Sheet2!K29/Sheet2!X29</f>
        <v>0.92307692307692313</v>
      </c>
      <c r="L29" s="3">
        <f>Sheet2!L29/Sheet2!Y29</f>
        <v>0.99994780520904014</v>
      </c>
      <c r="M29" s="3">
        <f>Sheet2!M29/Sheet2!Z29</f>
        <v>0.99514506317267215</v>
      </c>
      <c r="N29" s="3">
        <f>Sheet2!N29/Sheet2!AA29</f>
        <v>0.99744245524296671</v>
      </c>
      <c r="O29" s="3">
        <f>Sheet2!O29/Sheet2!AB29</f>
        <v>0.96562427651492411</v>
      </c>
      <c r="P29">
        <f t="shared" si="0"/>
        <v>0.9782143831245268</v>
      </c>
      <c r="Q29">
        <f t="shared" si="1"/>
        <v>0.99376766296630015</v>
      </c>
      <c r="R29">
        <f t="shared" si="3"/>
        <v>0.30530373583087739</v>
      </c>
    </row>
    <row r="30" spans="1:18" x14ac:dyDescent="0.2">
      <c r="A30" s="5" t="s">
        <v>32</v>
      </c>
      <c r="B30" s="6" t="s">
        <v>20</v>
      </c>
      <c r="C30" s="6">
        <f>Sheet2!C30/Sheet2!P29</f>
        <v>1.0274786333335493</v>
      </c>
      <c r="D30" s="6">
        <f>Sheet2!D30/Sheet2!Q29</f>
        <v>1.0052469338230472</v>
      </c>
      <c r="E30" s="6">
        <f>Sheet2!E30/Sheet2!R29</f>
        <v>1.006379076628658</v>
      </c>
      <c r="F30" s="6">
        <f>Sheet2!F30/Sheet2!S29</f>
        <v>1.0030307960826976</v>
      </c>
      <c r="G30" s="6">
        <f>Sheet2!G30/Sheet2!T29</f>
        <v>1.058545036012198</v>
      </c>
      <c r="H30" s="6">
        <f>Sheet2!H30/Sheet2!U29</f>
        <v>1.0052484212796722</v>
      </c>
      <c r="I30" s="6">
        <f>Sheet2!I30/Sheet2!V29</f>
        <v>1.0054632489319002</v>
      </c>
      <c r="J30" s="6">
        <f>Sheet2!J30/Sheet2!W29</f>
        <v>0.97435897435897434</v>
      </c>
      <c r="K30" s="6">
        <f>Sheet2!K30/Sheet2!X29</f>
        <v>1</v>
      </c>
      <c r="L30" s="6">
        <f>Sheet2!L30/Sheet2!Y29</f>
        <v>0.9922751709379406</v>
      </c>
      <c r="M30" s="6">
        <f>Sheet2!M30/Sheet2!Z29</f>
        <v>1.0037435657463734</v>
      </c>
      <c r="N30" s="6">
        <f>Sheet2!N30/Sheet2!AA29</f>
        <v>0.99744245524296671</v>
      </c>
      <c r="O30" s="6">
        <f>Sheet2!O30/Sheet2!AB29</f>
        <v>1.0072777239481063</v>
      </c>
      <c r="P30">
        <f t="shared" si="0"/>
        <v>1.010533859966988</v>
      </c>
      <c r="Q30">
        <f t="shared" si="1"/>
        <v>1.0049282884953481</v>
      </c>
      <c r="R30">
        <f t="shared" si="3"/>
        <v>0.30752160333921685</v>
      </c>
    </row>
    <row r="31" spans="1:18" ht="17" thickBot="1" x14ac:dyDescent="0.25">
      <c r="A31" s="8" t="s">
        <v>32</v>
      </c>
      <c r="B31" s="9" t="s">
        <v>22</v>
      </c>
      <c r="C31" s="6">
        <f>Sheet2!C31/Sheet2!P29</f>
        <v>1.0378621020579002</v>
      </c>
      <c r="D31" s="6">
        <f>Sheet2!D31/Sheet2!Q29</f>
        <v>1.0056404538597759</v>
      </c>
      <c r="E31" s="6">
        <f>Sheet2!E31/Sheet2!R29</f>
        <v>1.0025516306514632</v>
      </c>
      <c r="F31" s="6">
        <f>Sheet2!F31/Sheet2!S29</f>
        <v>0.99895284106480153</v>
      </c>
      <c r="G31" s="6">
        <f>Sheet2!G31/Sheet2!T29</f>
        <v>0.88219798996167398</v>
      </c>
      <c r="H31" s="6">
        <f>Sheet2!H31/Sheet2!U29</f>
        <v>1.0056398560478668</v>
      </c>
      <c r="I31" s="6">
        <f>Sheet2!I31/Sheet2!V29</f>
        <v>1.0058740299275395</v>
      </c>
      <c r="J31" s="6">
        <f>Sheet2!J31/Sheet2!W29</f>
        <v>1</v>
      </c>
      <c r="K31" s="6">
        <f>Sheet2!K31/Sheet2!X29</f>
        <v>1.0769230769230769</v>
      </c>
      <c r="L31" s="6">
        <f>Sheet2!L31/Sheet2!Y29</f>
        <v>1.0077770238530195</v>
      </c>
      <c r="M31" s="6">
        <f>Sheet2!M31/Sheet2!Z29</f>
        <v>1.0011113710809547</v>
      </c>
      <c r="N31" s="6">
        <f>Sheet2!N31/Sheet2!AA29</f>
        <v>1.0051150895140664</v>
      </c>
      <c r="O31" s="6">
        <f>Sheet2!O31/Sheet2!AB29</f>
        <v>1.0270979995369696</v>
      </c>
      <c r="P31">
        <f t="shared" si="0"/>
        <v>1.0112517569084853</v>
      </c>
      <c r="Q31">
        <f t="shared" si="1"/>
        <v>1.001304048538352</v>
      </c>
      <c r="R31">
        <f t="shared" si="3"/>
        <v>0.31025158390682872</v>
      </c>
    </row>
    <row r="32" spans="1:18" x14ac:dyDescent="0.2">
      <c r="A32" s="2" t="s">
        <v>33</v>
      </c>
      <c r="B32" s="3" t="s">
        <v>24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>
        <f t="shared" si="0"/>
        <v>1</v>
      </c>
      <c r="Q32">
        <f t="shared" si="1"/>
        <v>1</v>
      </c>
      <c r="R32">
        <f t="shared" si="3"/>
        <v>0.30769230769230771</v>
      </c>
    </row>
    <row r="33" spans="1:18" ht="17" thickBot="1" x14ac:dyDescent="0.25">
      <c r="A33" s="8" t="s">
        <v>33</v>
      </c>
      <c r="B33" s="9" t="s">
        <v>25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>
        <f t="shared" si="0"/>
        <v>1</v>
      </c>
      <c r="Q33">
        <f t="shared" si="1"/>
        <v>1</v>
      </c>
      <c r="R33">
        <f t="shared" si="3"/>
        <v>0.30769230769230771</v>
      </c>
    </row>
    <row r="34" spans="1:18" x14ac:dyDescent="0.2">
      <c r="A34" s="2" t="s">
        <v>34</v>
      </c>
      <c r="B34" s="3" t="s">
        <v>16</v>
      </c>
      <c r="C34" s="3">
        <f>Sheet2!C34/Sheet2!P34</f>
        <v>0.97446836730182584</v>
      </c>
      <c r="D34" s="3">
        <f>Sheet2!D34/Sheet2!Q34</f>
        <v>1.017741935483871</v>
      </c>
      <c r="E34" s="3">
        <f>Sheet2!E34/Sheet2!R34</f>
        <v>1.0299869621903521</v>
      </c>
      <c r="F34" s="3">
        <f>Sheet2!F34/Sheet2!S34</f>
        <v>0.9997716649400008</v>
      </c>
      <c r="G34" s="3">
        <f>Sheet2!G34/Sheet2!T34</f>
        <v>0.96079491956648044</v>
      </c>
      <c r="H34" s="3">
        <f>Sheet2!H34/Sheet2!U34</f>
        <v>1.0177415824025542</v>
      </c>
      <c r="I34" s="3">
        <f>Sheet2!I34/Sheet2!V34</f>
        <v>1.0196436432975824</v>
      </c>
      <c r="J34" s="3">
        <f>Sheet2!J34/Sheet2!W34</f>
        <v>1.0158730158730158</v>
      </c>
      <c r="K34" s="3">
        <f>Sheet2!K34/Sheet2!X34</f>
        <v>1</v>
      </c>
      <c r="L34" s="3">
        <f>Sheet2!L34/Sheet2!Y34</f>
        <v>1</v>
      </c>
      <c r="M34" s="3">
        <f>Sheet2!M34/Sheet2!Z34</f>
        <v>0.99942084942084952</v>
      </c>
      <c r="N34" s="3">
        <f>Sheet2!N34/Sheet2!AA34</f>
        <v>1</v>
      </c>
      <c r="O34" s="3">
        <f>Sheet2!O34/Sheet2!AB34</f>
        <v>1.0566810192701348</v>
      </c>
      <c r="P34">
        <f t="shared" si="0"/>
        <v>1.0054922324790125</v>
      </c>
      <c r="Q34">
        <f t="shared" si="1"/>
        <v>1.0077950033145131</v>
      </c>
      <c r="R34">
        <f t="shared" si="3"/>
        <v>0.30398568462195635</v>
      </c>
    </row>
    <row r="35" spans="1:18" x14ac:dyDescent="0.2">
      <c r="A35" s="5" t="s">
        <v>34</v>
      </c>
      <c r="B35" s="6" t="s">
        <v>18</v>
      </c>
      <c r="C35" s="6">
        <f>Sheet2!C35/Sheet2!P34</f>
        <v>0.97446836730182584</v>
      </c>
      <c r="D35" s="6">
        <f>Sheet2!D35/Sheet2!Q34</f>
        <v>1.017741935483871</v>
      </c>
      <c r="E35" s="6">
        <f>Sheet2!E35/Sheet2!R34</f>
        <v>1.0299869621903521</v>
      </c>
      <c r="F35" s="6">
        <f>Sheet2!F35/Sheet2!S34</f>
        <v>0.9997716649400008</v>
      </c>
      <c r="G35" s="6">
        <f>Sheet2!G35/Sheet2!T34</f>
        <v>0.96079491956648044</v>
      </c>
      <c r="H35" s="6">
        <f>Sheet2!H35/Sheet2!U34</f>
        <v>1.0177415824025542</v>
      </c>
      <c r="I35" s="6">
        <f>Sheet2!I35/Sheet2!V34</f>
        <v>1.0196436432975824</v>
      </c>
      <c r="J35" s="6">
        <f>Sheet2!J35/Sheet2!W34</f>
        <v>1.0158730158730158</v>
      </c>
      <c r="K35" s="6">
        <f>Sheet2!K35/Sheet2!X34</f>
        <v>1</v>
      </c>
      <c r="L35" s="6">
        <f>Sheet2!L35/Sheet2!Y34</f>
        <v>1</v>
      </c>
      <c r="M35" s="6">
        <f>Sheet2!M35/Sheet2!Z34</f>
        <v>0.99942084942084952</v>
      </c>
      <c r="N35" s="6">
        <f>Sheet2!N35/Sheet2!AA34</f>
        <v>1</v>
      </c>
      <c r="O35" s="6">
        <f>Sheet2!O35/Sheet2!AB34</f>
        <v>1.0566810192701348</v>
      </c>
      <c r="P35">
        <f t="shared" si="0"/>
        <v>1.0054922324790125</v>
      </c>
      <c r="Q35">
        <f t="shared" si="1"/>
        <v>1.0077950033145131</v>
      </c>
      <c r="R35">
        <f t="shared" si="3"/>
        <v>0.30398568462195635</v>
      </c>
    </row>
    <row r="36" spans="1:18" x14ac:dyDescent="0.2">
      <c r="A36" s="5" t="s">
        <v>34</v>
      </c>
      <c r="B36" s="6" t="s">
        <v>20</v>
      </c>
      <c r="C36" s="6">
        <f>Sheet2!C36/Sheet2!P34</f>
        <v>1.0765948980945224</v>
      </c>
      <c r="D36" s="6">
        <f>Sheet2!D36/Sheet2!Q34</f>
        <v>0.9467741935483871</v>
      </c>
      <c r="E36" s="6">
        <f>Sheet2!E36/Sheet2!R34</f>
        <v>0.91003911342894395</v>
      </c>
      <c r="F36" s="6">
        <f>Sheet2!F36/Sheet2!S34</f>
        <v>1.0006850051799978</v>
      </c>
      <c r="G36" s="6">
        <f>Sheet2!G36/Sheet2!T34</f>
        <v>1.1176152413005591</v>
      </c>
      <c r="H36" s="6">
        <f>Sheet2!H36/Sheet2!U34</f>
        <v>0.94677525279233754</v>
      </c>
      <c r="I36" s="6">
        <f>Sheet2!I36/Sheet2!V34</f>
        <v>0.9410690701072526</v>
      </c>
      <c r="J36" s="6">
        <f>Sheet2!J36/Sheet2!W34</f>
        <v>0.95238095238095233</v>
      </c>
      <c r="K36" s="6">
        <f>Sheet2!K36/Sheet2!X34</f>
        <v>1</v>
      </c>
      <c r="L36" s="6">
        <f>Sheet2!L36/Sheet2!Y34</f>
        <v>1</v>
      </c>
      <c r="M36" s="6">
        <f>Sheet2!M36/Sheet2!Z34</f>
        <v>1.0017374517374518</v>
      </c>
      <c r="N36" s="6">
        <f>Sheet2!N36/Sheet2!AA34</f>
        <v>1</v>
      </c>
      <c r="O36" s="6">
        <f>Sheet2!O36/Sheet2!AB34</f>
        <v>0.82995694218959559</v>
      </c>
      <c r="P36">
        <f t="shared" si="0"/>
        <v>0.98352330256296283</v>
      </c>
      <c r="Q36">
        <f t="shared" si="1"/>
        <v>0.97661499005646091</v>
      </c>
      <c r="R36">
        <f t="shared" si="3"/>
        <v>0.31881217690336183</v>
      </c>
    </row>
    <row r="37" spans="1:18" ht="17" thickBot="1" x14ac:dyDescent="0.25">
      <c r="A37" s="8" t="s">
        <v>34</v>
      </c>
      <c r="B37" s="9" t="s">
        <v>22</v>
      </c>
      <c r="C37" s="6">
        <f>Sheet2!C37/Sheet2!P34</f>
        <v>0.97446836730182584</v>
      </c>
      <c r="D37" s="6">
        <f>Sheet2!D37/Sheet2!Q34</f>
        <v>1.017741935483871</v>
      </c>
      <c r="E37" s="6">
        <f>Sheet2!E37/Sheet2!R34</f>
        <v>1.0299869621903521</v>
      </c>
      <c r="F37" s="6">
        <f>Sheet2!F37/Sheet2!S34</f>
        <v>0.9997716649400008</v>
      </c>
      <c r="G37" s="6">
        <f>Sheet2!G37/Sheet2!T34</f>
        <v>0.96079491956648044</v>
      </c>
      <c r="H37" s="6">
        <f>Sheet2!H37/Sheet2!U34</f>
        <v>1.0177415824025542</v>
      </c>
      <c r="I37" s="6">
        <f>Sheet2!I37/Sheet2!V34</f>
        <v>1.0196436432975824</v>
      </c>
      <c r="J37" s="6">
        <f>Sheet2!J37/Sheet2!W34</f>
        <v>1.0158730158730158</v>
      </c>
      <c r="K37" s="6">
        <f>Sheet2!K37/Sheet2!X34</f>
        <v>1</v>
      </c>
      <c r="L37" s="6">
        <f>Sheet2!L37/Sheet2!Y34</f>
        <v>1</v>
      </c>
      <c r="M37" s="6">
        <f>Sheet2!M37/Sheet2!Z34</f>
        <v>0.99942084942084952</v>
      </c>
      <c r="N37" s="6">
        <f>Sheet2!N37/Sheet2!AA34</f>
        <v>1</v>
      </c>
      <c r="O37" s="6">
        <f>Sheet2!O37/Sheet2!AB34</f>
        <v>1.0566810192701348</v>
      </c>
      <c r="P37">
        <f t="shared" si="0"/>
        <v>1.0054922324790125</v>
      </c>
      <c r="Q37">
        <f t="shared" si="1"/>
        <v>1.0077950033145131</v>
      </c>
      <c r="R37">
        <f t="shared" si="3"/>
        <v>0.30398568462195635</v>
      </c>
    </row>
    <row r="38" spans="1:18" x14ac:dyDescent="0.2">
      <c r="A38" s="2" t="s">
        <v>35</v>
      </c>
      <c r="B38" s="3" t="s">
        <v>16</v>
      </c>
      <c r="C38" s="3">
        <f>Sheet2!C38/Sheet2!P38</f>
        <v>0.95554528040161169</v>
      </c>
      <c r="D38" s="3">
        <f>Sheet2!D38/Sheet2!Q38</f>
        <v>1.0176125244618395</v>
      </c>
      <c r="E38" s="3">
        <f>Sheet2!E38/Sheet2!R38</f>
        <v>1.0238907849829351</v>
      </c>
      <c r="F38" s="3">
        <f>Sheet2!F38/Sheet2!S38</f>
        <v>1.0053263755239277</v>
      </c>
      <c r="G38" s="3">
        <f>Sheet2!G38/Sheet2!T38</f>
        <v>0.97210896772754007</v>
      </c>
      <c r="H38" s="3">
        <f>Sheet2!H38/Sheet2!U38</f>
        <v>1.0176125244618395</v>
      </c>
      <c r="I38" s="3">
        <f>Sheet2!I38/Sheet2!V38</f>
        <v>1.0200436371799999</v>
      </c>
      <c r="J38" s="3">
        <f>Sheet2!J38/Sheet2!W38</f>
        <v>1.04</v>
      </c>
      <c r="K38" s="3">
        <f>Sheet2!K38/Sheet2!X38</f>
        <v>1.0909090909090908</v>
      </c>
      <c r="L38" s="3">
        <f>Sheet2!L38/Sheet2!Y38</f>
        <v>0.94445879617669848</v>
      </c>
      <c r="M38" s="3">
        <f>Sheet2!M38/Sheet2!Z38</f>
        <v>1.024415835990153</v>
      </c>
      <c r="N38" s="3">
        <f>Sheet2!N38/Sheet2!AA38</f>
        <v>0.97297297297297303</v>
      </c>
      <c r="O38" s="3">
        <f>Sheet2!O38/Sheet2!AB38</f>
        <v>1.0439451745089727</v>
      </c>
      <c r="P38">
        <f t="shared" si="0"/>
        <v>1.0005937413425785</v>
      </c>
      <c r="Q38">
        <f t="shared" si="1"/>
        <v>1.0140518888808077</v>
      </c>
      <c r="R38">
        <f t="shared" si="3"/>
        <v>0.29814676657254197</v>
      </c>
    </row>
    <row r="39" spans="1:18" x14ac:dyDescent="0.2">
      <c r="A39" s="5" t="s">
        <v>35</v>
      </c>
      <c r="B39" s="6" t="s">
        <v>18</v>
      </c>
      <c r="C39" s="6">
        <f>Sheet2!C39/Sheet2!P38</f>
        <v>0.95343153444745354</v>
      </c>
      <c r="D39" s="6">
        <f>Sheet2!D39/Sheet2!Q38</f>
        <v>1.0254403131115459</v>
      </c>
      <c r="E39" s="6">
        <f>Sheet2!E39/Sheet2!R38</f>
        <v>1.0648464163822526</v>
      </c>
      <c r="F39" s="6">
        <f>Sheet2!F39/Sheet2!S38</f>
        <v>0.98706973276839161</v>
      </c>
      <c r="G39" s="6">
        <f>Sheet2!G39/Sheet2!T38</f>
        <v>0.96736242114444515</v>
      </c>
      <c r="H39" s="6">
        <f>Sheet2!H39/Sheet2!U38</f>
        <v>1.0254403131115459</v>
      </c>
      <c r="I39" s="6">
        <f>Sheet2!I39/Sheet2!V38</f>
        <v>1.0289534793986208</v>
      </c>
      <c r="J39" s="6">
        <f>Sheet2!J39/Sheet2!W38</f>
        <v>1.04</v>
      </c>
      <c r="K39" s="6">
        <f>Sheet2!K39/Sheet2!X38</f>
        <v>0.90909090909090906</v>
      </c>
      <c r="L39" s="6">
        <f>Sheet2!L39/Sheet2!Y38</f>
        <v>1.0555412038233014</v>
      </c>
      <c r="M39" s="6">
        <f>Sheet2!M39/Sheet2!Z38</f>
        <v>0.9635578514064328</v>
      </c>
      <c r="N39" s="6">
        <f>Sheet2!N39/Sheet2!AA38</f>
        <v>1.027027027027027</v>
      </c>
      <c r="O39" s="6">
        <f>Sheet2!O39/Sheet2!AB38</f>
        <v>1.0490320757383071</v>
      </c>
      <c r="P39">
        <f t="shared" si="0"/>
        <v>1.007696999177411</v>
      </c>
      <c r="Q39">
        <f t="shared" si="1"/>
        <v>1.0073339200822877</v>
      </c>
      <c r="R39">
        <f t="shared" si="3"/>
        <v>0.30498328584377343</v>
      </c>
    </row>
    <row r="40" spans="1:18" x14ac:dyDescent="0.2">
      <c r="A40" s="5" t="s">
        <v>35</v>
      </c>
      <c r="B40" s="6" t="s">
        <v>20</v>
      </c>
      <c r="C40" s="6">
        <f>Sheet2!C40/Sheet2!P38</f>
        <v>0.99161107074443489</v>
      </c>
      <c r="D40" s="6">
        <f>Sheet2!D40/Sheet2!Q38</f>
        <v>0.99021526418786687</v>
      </c>
      <c r="E40" s="6">
        <f>Sheet2!E40/Sheet2!R38</f>
        <v>0.96245733788395904</v>
      </c>
      <c r="F40" s="6">
        <f>Sheet2!F40/Sheet2!S38</f>
        <v>1.0154648978008352</v>
      </c>
      <c r="G40" s="6">
        <f>Sheet2!G40/Sheet2!T38</f>
        <v>0.97442138785776589</v>
      </c>
      <c r="H40" s="6">
        <f>Sheet2!H40/Sheet2!U38</f>
        <v>0.99020900195694717</v>
      </c>
      <c r="I40" s="6">
        <f>Sheet2!I40/Sheet2!V38</f>
        <v>0.98886620503862099</v>
      </c>
      <c r="J40" s="6">
        <f>Sheet2!J40/Sheet2!W38</f>
        <v>0.96</v>
      </c>
      <c r="K40" s="6">
        <f>Sheet2!K40/Sheet2!X38</f>
        <v>1.0909090909090908</v>
      </c>
      <c r="L40" s="6">
        <f>Sheet2!L40/Sheet2!Y38</f>
        <v>0.94445879617669848</v>
      </c>
      <c r="M40" s="6">
        <f>Sheet2!M40/Sheet2!Z38</f>
        <v>1.0347471649380524</v>
      </c>
      <c r="N40" s="6">
        <f>Sheet2!N40/Sheet2!AA38</f>
        <v>0.97297297297297303</v>
      </c>
      <c r="O40" s="6">
        <f>Sheet2!O40/Sheet2!AB38</f>
        <v>1.0043803871697046</v>
      </c>
      <c r="P40">
        <f t="shared" si="0"/>
        <v>0.98993714265427402</v>
      </c>
      <c r="Q40">
        <f t="shared" si="1"/>
        <v>0.99566277855776142</v>
      </c>
      <c r="R40">
        <f t="shared" si="3"/>
        <v>0.30759873566132639</v>
      </c>
    </row>
    <row r="41" spans="1:18" ht="17" thickBot="1" x14ac:dyDescent="0.25">
      <c r="A41" s="8" t="s">
        <v>35</v>
      </c>
      <c r="B41" s="9" t="s">
        <v>22</v>
      </c>
      <c r="C41" s="6">
        <f>Sheet2!C41/Sheet2!P38</f>
        <v>1.0994121144064997</v>
      </c>
      <c r="D41" s="6">
        <f>Sheet2!D41/Sheet2!Q38</f>
        <v>0.9667318982387475</v>
      </c>
      <c r="E41" s="6">
        <f>Sheet2!E41/Sheet2!R38</f>
        <v>0.94880546075085326</v>
      </c>
      <c r="F41" s="6">
        <f>Sheet2!F41/Sheet2!S38</f>
        <v>0.99213899390684546</v>
      </c>
      <c r="G41" s="6">
        <f>Sheet2!G41/Sheet2!T38</f>
        <v>1.0861072232702489</v>
      </c>
      <c r="H41" s="6">
        <f>Sheet2!H41/Sheet2!U38</f>
        <v>0.96673816046966732</v>
      </c>
      <c r="I41" s="6">
        <f>Sheet2!I41/Sheet2!V38</f>
        <v>0.9621366783827584</v>
      </c>
      <c r="J41" s="6">
        <f>Sheet2!J41/Sheet2!W38</f>
        <v>0.96</v>
      </c>
      <c r="K41" s="6">
        <f>Sheet2!K41/Sheet2!X38</f>
        <v>0.90909090909090906</v>
      </c>
      <c r="L41" s="6">
        <f>Sheet2!L41/Sheet2!Y38</f>
        <v>1.0555412038233014</v>
      </c>
      <c r="M41" s="6">
        <f>Sheet2!M41/Sheet2!Z38</f>
        <v>0.97727914766536184</v>
      </c>
      <c r="N41" s="6">
        <f>Sheet2!N41/Sheet2!AA38</f>
        <v>1.027027027027027</v>
      </c>
      <c r="O41" s="6">
        <f>Sheet2!O41/Sheet2!AB38</f>
        <v>0.90264236258301545</v>
      </c>
      <c r="P41">
        <f t="shared" si="0"/>
        <v>1.0017721168257365</v>
      </c>
      <c r="Q41">
        <f t="shared" si="1"/>
        <v>0.9829514124791433</v>
      </c>
      <c r="R41">
        <f t="shared" si="3"/>
        <v>0.32004044269158893</v>
      </c>
    </row>
    <row r="42" spans="1:18" x14ac:dyDescent="0.2">
      <c r="A42" s="2" t="s">
        <v>36</v>
      </c>
      <c r="B42" s="3" t="s">
        <v>16</v>
      </c>
      <c r="C42" s="3">
        <f>Sheet2!C42/Sheet2!P42</f>
        <v>1.2952267120099654</v>
      </c>
      <c r="D42" s="3">
        <f>Sheet2!D42/Sheet2!Q42</f>
        <v>0.89910647803425159</v>
      </c>
      <c r="E42" s="3">
        <f>Sheet2!E42/Sheet2!R42</f>
        <v>0.85426653883029713</v>
      </c>
      <c r="F42" s="3">
        <f>Sheet2!F42/Sheet2!S42</f>
        <v>0.98253391064829021</v>
      </c>
      <c r="G42" s="3">
        <f>Sheet2!G42/Sheet2!T42</f>
        <v>1.0345548152634765</v>
      </c>
      <c r="H42" s="3">
        <f>Sheet2!H42/Sheet2!U42</f>
        <v>0.89910544068045162</v>
      </c>
      <c r="I42" s="3">
        <f>Sheet2!I42/Sheet2!V42</f>
        <v>0.89313957243940167</v>
      </c>
      <c r="J42" s="3">
        <f>Sheet2!J42/Sheet2!W42</f>
        <v>0.86249999999999993</v>
      </c>
      <c r="K42" s="3">
        <f>Sheet2!K42/Sheet2!X42</f>
        <v>1.153846153846154</v>
      </c>
      <c r="L42" s="3">
        <f>Sheet2!L42/Sheet2!Y42</f>
        <v>1.0372340425531916</v>
      </c>
      <c r="M42" s="3">
        <f>Sheet2!M42/Sheet2!Z42</f>
        <v>0.9930123311802701</v>
      </c>
      <c r="N42" s="3">
        <f>Sheet2!N42/Sheet2!AA42</f>
        <v>1.0317460317460319</v>
      </c>
      <c r="O42" s="3">
        <f>Sheet2!O42/Sheet2!AB42</f>
        <v>0.83284866888840281</v>
      </c>
      <c r="P42">
        <f t="shared" si="0"/>
        <v>1.0077834098807013</v>
      </c>
      <c r="Q42">
        <f t="shared" si="1"/>
        <v>0.97088745073304217</v>
      </c>
      <c r="R42">
        <f t="shared" si="3"/>
        <v>0.33024204484041736</v>
      </c>
    </row>
    <row r="43" spans="1:18" x14ac:dyDescent="0.2">
      <c r="A43" s="5" t="s">
        <v>36</v>
      </c>
      <c r="B43" s="6" t="s">
        <v>18</v>
      </c>
      <c r="C43" s="6">
        <f>Sheet2!C43/Sheet2!P42</f>
        <v>1.1621395113577968</v>
      </c>
      <c r="D43" s="6">
        <f>Sheet2!D43/Sheet2!Q42</f>
        <v>1.1018242740134028</v>
      </c>
      <c r="E43" s="6">
        <f>Sheet2!E43/Sheet2!R42</f>
        <v>1.1368648130393095</v>
      </c>
      <c r="F43" s="6">
        <f>Sheet2!F43/Sheet2!S42</f>
        <v>0.92410554162909819</v>
      </c>
      <c r="G43" s="6">
        <f>Sheet2!G43/Sheet2!T42</f>
        <v>0.9385675348273772</v>
      </c>
      <c r="H43" s="6">
        <f>Sheet2!H43/Sheet2!U42</f>
        <v>1.1018252168714113</v>
      </c>
      <c r="I43" s="6">
        <f>Sheet2!I43/Sheet2!V42</f>
        <v>1.1078452158509302</v>
      </c>
      <c r="J43" s="6">
        <f>Sheet2!J43/Sheet2!W42</f>
        <v>1.0874999999999999</v>
      </c>
      <c r="K43" s="6">
        <f>Sheet2!K43/Sheet2!X42</f>
        <v>0.80769230769230771</v>
      </c>
      <c r="L43" s="6">
        <f>Sheet2!L43/Sheet2!Y42</f>
        <v>1.021276595744681</v>
      </c>
      <c r="M43" s="6">
        <f>Sheet2!M43/Sheet2!Z42</f>
        <v>0.92360540223135645</v>
      </c>
      <c r="N43" s="6">
        <f>Sheet2!N43/Sheet2!AA42</f>
        <v>1.0317460317460319</v>
      </c>
      <c r="O43" s="6">
        <f>Sheet2!O43/Sheet2!AB42</f>
        <v>1.1139261680198669</v>
      </c>
      <c r="P43">
        <f t="shared" si="0"/>
        <v>1.0812335350099018</v>
      </c>
      <c r="Q43">
        <f t="shared" si="1"/>
        <v>1.0148871636648849</v>
      </c>
      <c r="R43">
        <f t="shared" si="3"/>
        <v>0.3223807436196649</v>
      </c>
    </row>
    <row r="44" spans="1:18" ht="17" thickBot="1" x14ac:dyDescent="0.25">
      <c r="A44" s="8" t="s">
        <v>36</v>
      </c>
      <c r="B44" s="9" t="s">
        <v>20</v>
      </c>
      <c r="C44" s="6">
        <f>Sheet2!C44/Sheet2!P42</f>
        <v>0.54263377663223766</v>
      </c>
      <c r="D44" s="6">
        <f>Sheet2!D44/Sheet2!Q42</f>
        <v>0.99906924795234542</v>
      </c>
      <c r="E44" s="6">
        <f>Sheet2!E44/Sheet2!R42</f>
        <v>1.008868648130393</v>
      </c>
      <c r="F44" s="6">
        <f>Sheet2!F44/Sheet2!S42</f>
        <v>1.0933605477226114</v>
      </c>
      <c r="G44" s="6">
        <f>Sheet2!G44/Sheet2!T42</f>
        <v>1.0268776499091457</v>
      </c>
      <c r="H44" s="6">
        <f>Sheet2!H44/Sheet2!U42</f>
        <v>0.99906934244813694</v>
      </c>
      <c r="I44" s="6">
        <f>Sheet2!I44/Sheet2!V42</f>
        <v>0.99901521170966756</v>
      </c>
      <c r="J44" s="6">
        <f>Sheet2!J44/Sheet2!W42</f>
        <v>1.05</v>
      </c>
      <c r="K44" s="6">
        <f>Sheet2!K44/Sheet2!X42</f>
        <v>1.0384615384615385</v>
      </c>
      <c r="L44" s="6">
        <f>Sheet2!L44/Sheet2!Y42</f>
        <v>0.94148936170212771</v>
      </c>
      <c r="M44" s="6">
        <f>Sheet2!M44/Sheet2!Z42</f>
        <v>1.0833822665883734</v>
      </c>
      <c r="N44" s="6">
        <f>Sheet2!N44/Sheet2!AA42</f>
        <v>0.93650793650793651</v>
      </c>
      <c r="O44" s="6">
        <f>Sheet2!O44/Sheet2!AB42</f>
        <v>1.0532251630917302</v>
      </c>
      <c r="P44">
        <f t="shared" si="0"/>
        <v>0.91098305510939681</v>
      </c>
      <c r="Q44">
        <f t="shared" si="1"/>
        <v>1.0142253856020729</v>
      </c>
      <c r="R44">
        <f t="shared" si="3"/>
        <v>0.27045413461684087</v>
      </c>
    </row>
    <row r="45" spans="1:18" x14ac:dyDescent="0.2">
      <c r="A45" s="2" t="s">
        <v>37</v>
      </c>
      <c r="B45" s="3" t="s">
        <v>16</v>
      </c>
      <c r="C45" s="3">
        <f>Sheet2!C45/Sheet2!P45</f>
        <v>1.0288122870835499</v>
      </c>
      <c r="D45" s="3">
        <f>Sheet2!D45/Sheet2!Q45</f>
        <v>0.98567335243553011</v>
      </c>
      <c r="E45" s="3">
        <f>Sheet2!E45/Sheet2!R45</f>
        <v>0.97757847533632292</v>
      </c>
      <c r="F45" s="3">
        <f>Sheet2!F45/Sheet2!S45</f>
        <v>0.9908334089652725</v>
      </c>
      <c r="G45" s="3">
        <f>Sheet2!G45/Sheet2!T45</f>
        <v>1.0061933647073822</v>
      </c>
      <c r="H45" s="3">
        <f>Sheet2!H45/Sheet2!U45</f>
        <v>0.98567441564602953</v>
      </c>
      <c r="I45" s="3">
        <f>Sheet2!I45/Sheet2!V45</f>
        <v>0.98402693759748117</v>
      </c>
      <c r="J45" s="3">
        <f>Sheet2!J45/Sheet2!W45</f>
        <v>1</v>
      </c>
      <c r="K45" s="3">
        <f>Sheet2!K45/Sheet2!X45</f>
        <v>1</v>
      </c>
      <c r="L45" s="3">
        <f>Sheet2!L45/Sheet2!Y45</f>
        <v>1.0109977055146768</v>
      </c>
      <c r="M45" s="3">
        <f>Sheet2!M45/Sheet2!Z45</f>
        <v>0.99193031894453698</v>
      </c>
      <c r="N45" s="3">
        <f>Sheet2!N45/Sheet2!AA45</f>
        <v>1.0109890109890109</v>
      </c>
      <c r="O45" s="3">
        <f>Sheet2!O45/Sheet2!AB45</f>
        <v>0.96875480991226715</v>
      </c>
      <c r="P45">
        <f t="shared" si="0"/>
        <v>0.99572438095516891</v>
      </c>
      <c r="Q45">
        <f t="shared" si="1"/>
        <v>0.99539628481237608</v>
      </c>
      <c r="R45">
        <f t="shared" si="3"/>
        <v>0.30956392003917621</v>
      </c>
    </row>
    <row r="46" spans="1:18" x14ac:dyDescent="0.2">
      <c r="A46" s="5" t="s">
        <v>37</v>
      </c>
      <c r="B46" s="6" t="s">
        <v>18</v>
      </c>
      <c r="C46" s="6">
        <f>Sheet2!C46/Sheet2!P45</f>
        <v>1.0288122870835499</v>
      </c>
      <c r="D46" s="6">
        <f>Sheet2!D46/Sheet2!Q45</f>
        <v>0.98567335243553011</v>
      </c>
      <c r="E46" s="6">
        <f>Sheet2!E46/Sheet2!R45</f>
        <v>0.97757847533632292</v>
      </c>
      <c r="F46" s="6">
        <f>Sheet2!F46/Sheet2!S45</f>
        <v>0.9908334089652725</v>
      </c>
      <c r="G46" s="6">
        <f>Sheet2!G46/Sheet2!T45</f>
        <v>1.0061933647073822</v>
      </c>
      <c r="H46" s="6">
        <f>Sheet2!H46/Sheet2!U45</f>
        <v>0.98567441564602953</v>
      </c>
      <c r="I46" s="6">
        <f>Sheet2!I46/Sheet2!V45</f>
        <v>0.98402693759748117</v>
      </c>
      <c r="J46" s="6">
        <f>Sheet2!J46/Sheet2!W45</f>
        <v>1</v>
      </c>
      <c r="K46" s="6">
        <f>Sheet2!K46/Sheet2!X45</f>
        <v>1</v>
      </c>
      <c r="L46" s="6">
        <f>Sheet2!L46/Sheet2!Y45</f>
        <v>1.0109977055146768</v>
      </c>
      <c r="M46" s="6">
        <f>Sheet2!M46/Sheet2!Z45</f>
        <v>0.99193031894453698</v>
      </c>
      <c r="N46" s="6">
        <f>Sheet2!N46/Sheet2!AA45</f>
        <v>1.0109890109890109</v>
      </c>
      <c r="O46" s="6">
        <f>Sheet2!O46/Sheet2!AB45</f>
        <v>0.96875480991226715</v>
      </c>
      <c r="P46">
        <f t="shared" si="0"/>
        <v>0.99572438095516891</v>
      </c>
      <c r="Q46">
        <f t="shared" si="1"/>
        <v>0.99539628481237608</v>
      </c>
      <c r="R46">
        <f t="shared" si="3"/>
        <v>0.30956392003917621</v>
      </c>
    </row>
    <row r="47" spans="1:18" x14ac:dyDescent="0.2">
      <c r="A47" s="5" t="s">
        <v>37</v>
      </c>
      <c r="B47" s="6" t="s">
        <v>20</v>
      </c>
      <c r="C47" s="6">
        <f>Sheet2!C47/Sheet2!P45</f>
        <v>1.0288122870835499</v>
      </c>
      <c r="D47" s="6">
        <f>Sheet2!D47/Sheet2!Q45</f>
        <v>0.98567335243553011</v>
      </c>
      <c r="E47" s="6">
        <f>Sheet2!E47/Sheet2!R45</f>
        <v>0.97757847533632292</v>
      </c>
      <c r="F47" s="6">
        <f>Sheet2!F47/Sheet2!S45</f>
        <v>0.9908334089652725</v>
      </c>
      <c r="G47" s="6">
        <f>Sheet2!G47/Sheet2!T45</f>
        <v>1.0061933647073822</v>
      </c>
      <c r="H47" s="6">
        <f>Sheet2!H47/Sheet2!U45</f>
        <v>0.98567441564602953</v>
      </c>
      <c r="I47" s="6">
        <f>Sheet2!I47/Sheet2!V45</f>
        <v>0.98402693759748117</v>
      </c>
      <c r="J47" s="6">
        <f>Sheet2!J47/Sheet2!W45</f>
        <v>1</v>
      </c>
      <c r="K47" s="6">
        <f>Sheet2!K47/Sheet2!X45</f>
        <v>1</v>
      </c>
      <c r="L47" s="6">
        <f>Sheet2!L47/Sheet2!Y45</f>
        <v>1.0109977055146768</v>
      </c>
      <c r="M47" s="6">
        <f>Sheet2!M47/Sheet2!Z45</f>
        <v>0.99193031894453698</v>
      </c>
      <c r="N47" s="6">
        <f>Sheet2!N47/Sheet2!AA45</f>
        <v>1.0109890109890109</v>
      </c>
      <c r="O47" s="6">
        <f>Sheet2!O47/Sheet2!AB45</f>
        <v>0.96875480991226715</v>
      </c>
      <c r="P47">
        <f t="shared" si="0"/>
        <v>0.99572438095516891</v>
      </c>
      <c r="Q47">
        <f t="shared" si="1"/>
        <v>0.99539628481237608</v>
      </c>
      <c r="R47">
        <f t="shared" si="3"/>
        <v>0.30956392003917621</v>
      </c>
    </row>
    <row r="48" spans="1:18" ht="17" thickBot="1" x14ac:dyDescent="0.25">
      <c r="A48" s="8" t="s">
        <v>37</v>
      </c>
      <c r="B48" s="9" t="s">
        <v>22</v>
      </c>
      <c r="C48" s="6">
        <f>Sheet2!C48/Sheet2!P45</f>
        <v>0.91356313874935047</v>
      </c>
      <c r="D48" s="6">
        <f>Sheet2!D48/Sheet2!Q45</f>
        <v>1.0429799426934097</v>
      </c>
      <c r="E48" s="6">
        <f>Sheet2!E48/Sheet2!R45</f>
        <v>1.0672645739910314</v>
      </c>
      <c r="F48" s="6">
        <f>Sheet2!F48/Sheet2!S45</f>
        <v>1.0274997731041822</v>
      </c>
      <c r="G48" s="6">
        <f>Sheet2!G48/Sheet2!T45</f>
        <v>0.98141990587785377</v>
      </c>
      <c r="H48" s="6">
        <f>Sheet2!H48/Sheet2!U45</f>
        <v>1.0429767530619114</v>
      </c>
      <c r="I48" s="6">
        <f>Sheet2!I48/Sheet2!V45</f>
        <v>1.0479191872075566</v>
      </c>
      <c r="J48" s="6">
        <f>Sheet2!J48/Sheet2!W45</f>
        <v>1</v>
      </c>
      <c r="K48" s="6">
        <f>Sheet2!K48/Sheet2!X45</f>
        <v>1</v>
      </c>
      <c r="L48" s="6">
        <f>Sheet2!L48/Sheet2!Y45</f>
        <v>0.96700688345596952</v>
      </c>
      <c r="M48" s="6">
        <f>Sheet2!M48/Sheet2!Z45</f>
        <v>1.0242090431663893</v>
      </c>
      <c r="N48" s="6">
        <f>Sheet2!N48/Sheet2!AA45</f>
        <v>0.96703296703296704</v>
      </c>
      <c r="O48" s="6">
        <f>Sheet2!O48/Sheet2!AB45</f>
        <v>1.0937355702631983</v>
      </c>
      <c r="P48">
        <f t="shared" si="0"/>
        <v>1.0128268571344934</v>
      </c>
      <c r="Q48">
        <f t="shared" si="1"/>
        <v>1.0138111455628718</v>
      </c>
      <c r="R48">
        <f t="shared" si="3"/>
        <v>0.30207747065170215</v>
      </c>
    </row>
    <row r="49" spans="1:18" x14ac:dyDescent="0.2">
      <c r="A49" s="2" t="s">
        <v>38</v>
      </c>
      <c r="B49" s="3" t="s">
        <v>16</v>
      </c>
      <c r="C49" s="3">
        <f>Sheet2!C49/Sheet2!P49</f>
        <v>1.506276150627615</v>
      </c>
      <c r="D49" s="3">
        <f>Sheet2!D49/Sheet2!Q49</f>
        <v>1.1314405888538381</v>
      </c>
      <c r="E49" s="3">
        <f>Sheet2!E49/Sheet2!R49</f>
        <v>1.305982905982906</v>
      </c>
      <c r="F49" s="3">
        <f>Sheet2!F49/Sheet2!S49</f>
        <v>0.50487573530426755</v>
      </c>
      <c r="G49" s="3">
        <f>Sheet2!G49/Sheet2!T49</f>
        <v>1.03777971519907</v>
      </c>
      <c r="H49" s="3">
        <f>Sheet2!H49/Sheet2!U49</f>
        <v>1.1314418842930851</v>
      </c>
      <c r="I49" s="3">
        <f>Sheet2!I49/Sheet2!V49</f>
        <v>1.1489812694897175</v>
      </c>
      <c r="J49" s="3">
        <f>Sheet2!J49/Sheet2!W49</f>
        <v>1.2142857142857142</v>
      </c>
      <c r="K49" s="3">
        <f>Sheet2!K49/Sheet2!X49</f>
        <v>0.4</v>
      </c>
      <c r="L49" s="3">
        <f>Sheet2!L49/Sheet2!Y49</f>
        <v>1.405479037384592</v>
      </c>
      <c r="M49" s="3">
        <f>Sheet2!M49/Sheet2!Z49</f>
        <v>0.47600336794835807</v>
      </c>
      <c r="N49" s="3">
        <f>Sheet2!N49/Sheet2!AA49</f>
        <v>1.4054054054054055</v>
      </c>
      <c r="O49" s="3">
        <f>Sheet2!O49/Sheet2!AB49</f>
        <v>0.92962130382154595</v>
      </c>
      <c r="P49">
        <f t="shared" si="0"/>
        <v>1.1121438451921566</v>
      </c>
      <c r="Q49">
        <f t="shared" si="1"/>
        <v>1.01655529975861</v>
      </c>
      <c r="R49">
        <f t="shared" si="3"/>
        <v>0.33073674484162585</v>
      </c>
    </row>
    <row r="50" spans="1:18" x14ac:dyDescent="0.2">
      <c r="A50" s="5" t="s">
        <v>38</v>
      </c>
      <c r="B50" s="6" t="s">
        <v>18</v>
      </c>
      <c r="C50" s="6">
        <f>Sheet2!C50/Sheet2!P49</f>
        <v>0.83073411943704834</v>
      </c>
      <c r="D50" s="6">
        <f>Sheet2!D50/Sheet2!Q49</f>
        <v>0.95899053627760256</v>
      </c>
      <c r="E50" s="6">
        <f>Sheet2!E50/Sheet2!R49</f>
        <v>0.90256410256410258</v>
      </c>
      <c r="F50" s="6">
        <f>Sheet2!F50/Sheet2!S49</f>
        <v>1.1650414215652443</v>
      </c>
      <c r="G50" s="6">
        <f>Sheet2!G50/Sheet2!T49</f>
        <v>0.98712998712998712</v>
      </c>
      <c r="H50" s="6">
        <f>Sheet2!H50/Sheet2!U49</f>
        <v>0.95899149823743945</v>
      </c>
      <c r="I50" s="6">
        <f>Sheet2!I50/Sheet2!V49</f>
        <v>0.95351001746006936</v>
      </c>
      <c r="J50" s="6">
        <f>Sheet2!J50/Sheet2!W49</f>
        <v>0.9285714285714286</v>
      </c>
      <c r="K50" s="6">
        <f>Sheet2!K50/Sheet2!X49</f>
        <v>1.2</v>
      </c>
      <c r="L50" s="6">
        <f>Sheet2!L50/Sheet2!Y49</f>
        <v>0.86484032087180263</v>
      </c>
      <c r="M50" s="6">
        <f>Sheet2!M50/Sheet2!Z49</f>
        <v>1.1754139769856859</v>
      </c>
      <c r="N50" s="6">
        <f>Sheet2!N50/Sheet2!AA49</f>
        <v>0.86486486486486491</v>
      </c>
      <c r="O50" s="6">
        <f>Sheet2!O50/Sheet2!AB49</f>
        <v>1.0257651737852327</v>
      </c>
      <c r="P50">
        <f t="shared" si="0"/>
        <v>0.9643325449609994</v>
      </c>
      <c r="Q50">
        <f t="shared" si="1"/>
        <v>0.99545414087850126</v>
      </c>
      <c r="R50">
        <f t="shared" si="3"/>
        <v>0.29986483937980662</v>
      </c>
    </row>
    <row r="51" spans="1:18" x14ac:dyDescent="0.2">
      <c r="A51" s="5" t="s">
        <v>38</v>
      </c>
      <c r="B51" s="6" t="s">
        <v>20</v>
      </c>
      <c r="C51" s="6">
        <f>Sheet2!C51/Sheet2!P49</f>
        <v>0.83149486496766833</v>
      </c>
      <c r="D51" s="6">
        <f>Sheet2!D51/Sheet2!Q49</f>
        <v>0.95478443743427965</v>
      </c>
      <c r="E51" s="6">
        <f>Sheet2!E51/Sheet2!R49</f>
        <v>0.89572649572649576</v>
      </c>
      <c r="F51" s="6">
        <f>Sheet2!F51/Sheet2!S49</f>
        <v>1.1650414215652443</v>
      </c>
      <c r="G51" s="6">
        <f>Sheet2!G51/Sheet2!T49</f>
        <v>0.98754514883547129</v>
      </c>
      <c r="H51" s="6">
        <f>Sheet2!H51/Sheet2!U49</f>
        <v>0.95478330873473771</v>
      </c>
      <c r="I51" s="6">
        <f>Sheet2!I51/Sheet2!V49</f>
        <v>0.94875435652510642</v>
      </c>
      <c r="J51" s="6">
        <f>Sheet2!J51/Sheet2!W49</f>
        <v>0.9285714285714286</v>
      </c>
      <c r="K51" s="6">
        <f>Sheet2!K51/Sheet2!X49</f>
        <v>1.2</v>
      </c>
      <c r="L51" s="6">
        <f>Sheet2!L51/Sheet2!Y49</f>
        <v>0.86484032087180263</v>
      </c>
      <c r="M51" s="6">
        <f>Sheet2!M51/Sheet2!Z49</f>
        <v>1.1742913275329778</v>
      </c>
      <c r="N51" s="6">
        <f>Sheet2!N51/Sheet2!AA49</f>
        <v>0.86486486486486491</v>
      </c>
      <c r="O51" s="6">
        <f>Sheet2!O51/Sheet2!AB49</f>
        <v>1.0223067611966108</v>
      </c>
      <c r="P51">
        <f t="shared" si="0"/>
        <v>0.961761804923422</v>
      </c>
      <c r="Q51">
        <f t="shared" si="1"/>
        <v>0.99399527968144463</v>
      </c>
      <c r="R51">
        <f t="shared" si="3"/>
        <v>0.30008382327389893</v>
      </c>
    </row>
    <row r="52" spans="1:18" ht="17" thickBot="1" x14ac:dyDescent="0.25">
      <c r="A52" s="8" t="s">
        <v>38</v>
      </c>
      <c r="B52" s="9" t="s">
        <v>22</v>
      </c>
      <c r="C52" s="6">
        <f>Sheet2!C52/Sheet2!P49</f>
        <v>0.83149486496766833</v>
      </c>
      <c r="D52" s="6">
        <f>Sheet2!D52/Sheet2!Q49</f>
        <v>0.95478443743427965</v>
      </c>
      <c r="E52" s="6">
        <f>Sheet2!E52/Sheet2!R49</f>
        <v>0.89572649572649576</v>
      </c>
      <c r="F52" s="6">
        <f>Sheet2!F52/Sheet2!S49</f>
        <v>1.1650414215652443</v>
      </c>
      <c r="G52" s="6">
        <f>Sheet2!G52/Sheet2!T49</f>
        <v>0.98754514883547129</v>
      </c>
      <c r="H52" s="6">
        <f>Sheet2!H52/Sheet2!U49</f>
        <v>0.95478330873473771</v>
      </c>
      <c r="I52" s="6">
        <f>Sheet2!I52/Sheet2!V49</f>
        <v>0.94875435652510642</v>
      </c>
      <c r="J52" s="6">
        <f>Sheet2!J52/Sheet2!W49</f>
        <v>0.9285714285714286</v>
      </c>
      <c r="K52" s="6">
        <f>Sheet2!K52/Sheet2!X49</f>
        <v>1.2</v>
      </c>
      <c r="L52" s="6">
        <f>Sheet2!L52/Sheet2!Y49</f>
        <v>0.86484032087180263</v>
      </c>
      <c r="M52" s="6">
        <f>Sheet2!M52/Sheet2!Z49</f>
        <v>1.1742913275329778</v>
      </c>
      <c r="N52" s="6">
        <f>Sheet2!N52/Sheet2!AA49</f>
        <v>0.86486486486486491</v>
      </c>
      <c r="O52" s="6">
        <f>Sheet2!O52/Sheet2!AB49</f>
        <v>1.0223067611966108</v>
      </c>
      <c r="P52">
        <f t="shared" si="0"/>
        <v>0.961761804923422</v>
      </c>
      <c r="Q52">
        <f t="shared" si="1"/>
        <v>0.99399527968144463</v>
      </c>
      <c r="R52">
        <f t="shared" si="3"/>
        <v>0.30008382327389893</v>
      </c>
    </row>
    <row r="53" spans="1:18" x14ac:dyDescent="0.2">
      <c r="A53" s="2" t="s">
        <v>39</v>
      </c>
      <c r="B53" s="3" t="s">
        <v>16</v>
      </c>
      <c r="C53" s="3">
        <f>Sheet2!C53/Sheet2!P53</f>
        <v>1.0034358232086202</v>
      </c>
      <c r="D53" s="3">
        <f>Sheet2!D53/Sheet2!Q53</f>
        <v>0.9969293756397134</v>
      </c>
      <c r="E53" s="3">
        <f>Sheet2!E53/Sheet2!R53</f>
        <v>0.99307958477508651</v>
      </c>
      <c r="F53" s="3">
        <f>Sheet2!F53/Sheet2!S53</f>
        <v>0.98651227786686224</v>
      </c>
      <c r="G53" s="3">
        <f>Sheet2!G53/Sheet2!T53</f>
        <v>0.9998503376207204</v>
      </c>
      <c r="H53" s="3">
        <f>Sheet2!H53/Sheet2!U53</f>
        <v>0.9969316255465458</v>
      </c>
      <c r="I53" s="3">
        <f>Sheet2!I53/Sheet2!V53</f>
        <v>0.9965715631023675</v>
      </c>
      <c r="J53" s="3">
        <f>Sheet2!J53/Sheet2!W53</f>
        <v>0.98550724637681164</v>
      </c>
      <c r="K53" s="3">
        <f>Sheet2!K53/Sheet2!X53</f>
        <v>0.82758620689655171</v>
      </c>
      <c r="L53" s="3">
        <f>Sheet2!L53/Sheet2!Y53</f>
        <v>0.99291087962962965</v>
      </c>
      <c r="M53" s="3">
        <f>Sheet2!M53/Sheet2!Z53</f>
        <v>0.99689157067105516</v>
      </c>
      <c r="N53" s="3">
        <f>Sheet2!N53/Sheet2!AA53</f>
        <v>0.99290780141843971</v>
      </c>
      <c r="O53" s="3">
        <f>Sheet2!O53/Sheet2!AB53</f>
        <v>0.99138755980861248</v>
      </c>
      <c r="P53">
        <f t="shared" si="0"/>
        <v>0.9949892653725706</v>
      </c>
      <c r="Q53">
        <f t="shared" si="1"/>
        <v>0.97561608789674836</v>
      </c>
      <c r="R53">
        <f t="shared" si="3"/>
        <v>0.32303171310919593</v>
      </c>
    </row>
    <row r="54" spans="1:18" x14ac:dyDescent="0.2">
      <c r="A54" s="5" t="s">
        <v>39</v>
      </c>
      <c r="B54" s="6" t="s">
        <v>18</v>
      </c>
      <c r="C54" s="6">
        <f>Sheet2!C54/Sheet2!P53</f>
        <v>0.99973683056274398</v>
      </c>
      <c r="D54" s="6">
        <f>Sheet2!D54/Sheet2!Q53</f>
        <v>0.99897645854657113</v>
      </c>
      <c r="E54" s="6">
        <f>Sheet2!E54/Sheet2!R53</f>
        <v>1.0034602076124568</v>
      </c>
      <c r="F54" s="6">
        <f>Sheet2!F54/Sheet2!S53</f>
        <v>0.98651227786686224</v>
      </c>
      <c r="G54" s="6">
        <f>Sheet2!G54/Sheet2!T53</f>
        <v>0.9984769651990949</v>
      </c>
      <c r="H54" s="6">
        <f>Sheet2!H54/Sheet2!U53</f>
        <v>0.99897543437590652</v>
      </c>
      <c r="I54" s="6">
        <f>Sheet2!I54/Sheet2!V53</f>
        <v>0.99885522579126274</v>
      </c>
      <c r="J54" s="6">
        <f>Sheet2!J54/Sheet2!W53</f>
        <v>0.98550724637681164</v>
      </c>
      <c r="K54" s="6">
        <f>Sheet2!K54/Sheet2!X53</f>
        <v>0.96551724137931039</v>
      </c>
      <c r="L54" s="6">
        <f>Sheet2!L54/Sheet2!Y53</f>
        <v>1.0212673611111109</v>
      </c>
      <c r="M54" s="6">
        <f>Sheet2!M54/Sheet2!Z53</f>
        <v>0.97878954104955207</v>
      </c>
      <c r="N54" s="6">
        <f>Sheet2!N54/Sheet2!AA53</f>
        <v>1.0212765957446808</v>
      </c>
      <c r="O54" s="6">
        <f>Sheet2!O54/Sheet2!AB53</f>
        <v>0.99743137748677912</v>
      </c>
      <c r="P54">
        <f t="shared" si="0"/>
        <v>0.9971714436471586</v>
      </c>
      <c r="Q54">
        <f t="shared" si="1"/>
        <v>0.9962329987238342</v>
      </c>
      <c r="R54">
        <f t="shared" si="3"/>
        <v>0.30942990662108666</v>
      </c>
    </row>
    <row r="55" spans="1:18" x14ac:dyDescent="0.2">
      <c r="A55" s="5" t="s">
        <v>39</v>
      </c>
      <c r="B55" s="6" t="s">
        <v>20</v>
      </c>
      <c r="C55" s="6">
        <f>Sheet2!C55/Sheet2!P53</f>
        <v>0.99611094053832772</v>
      </c>
      <c r="D55" s="6">
        <f>Sheet2!D55/Sheet2!Q53</f>
        <v>1.0194472876151484</v>
      </c>
      <c r="E55" s="6">
        <f>Sheet2!E55/Sheet2!R53</f>
        <v>1.0380622837370241</v>
      </c>
      <c r="F55" s="6">
        <f>Sheet2!F55/Sheet2!S53</f>
        <v>1.0043942273208817</v>
      </c>
      <c r="G55" s="6">
        <f>Sheet2!G55/Sheet2!T53</f>
        <v>0.99861782390900522</v>
      </c>
      <c r="H55" s="6">
        <f>Sheet2!H55/Sheet2!U53</f>
        <v>1.0194454571824711</v>
      </c>
      <c r="I55" s="6">
        <f>Sheet2!I55/Sheet2!V53</f>
        <v>1.0217153955945322</v>
      </c>
      <c r="J55" s="6">
        <f>Sheet2!J55/Sheet2!W53</f>
        <v>1.0434782608695652</v>
      </c>
      <c r="K55" s="6">
        <f>Sheet2!K55/Sheet2!X53</f>
        <v>0.96551724137931039</v>
      </c>
      <c r="L55" s="6">
        <f>Sheet2!L55/Sheet2!Y53</f>
        <v>0.99291087962962965</v>
      </c>
      <c r="M55" s="6">
        <f>Sheet2!M55/Sheet2!Z53</f>
        <v>0.99872005851161105</v>
      </c>
      <c r="N55" s="6">
        <f>Sheet2!N55/Sheet2!AA53</f>
        <v>0.99290780141843971</v>
      </c>
      <c r="O55" s="6">
        <f>Sheet2!O55/Sheet2!AB53</f>
        <v>1.020800805842357</v>
      </c>
      <c r="P55">
        <f t="shared" si="0"/>
        <v>1.0145036848028455</v>
      </c>
      <c r="Q55">
        <f t="shared" si="1"/>
        <v>1.0060126360374357</v>
      </c>
      <c r="R55">
        <f t="shared" si="3"/>
        <v>0.30799238575957383</v>
      </c>
    </row>
    <row r="56" spans="1:18" ht="17" thickBot="1" x14ac:dyDescent="0.25">
      <c r="A56" s="8" t="s">
        <v>39</v>
      </c>
      <c r="B56" s="9" t="s">
        <v>22</v>
      </c>
      <c r="C56" s="6">
        <f>Sheet2!C56/Sheet2!P53</f>
        <v>1.000716405690308</v>
      </c>
      <c r="D56" s="6">
        <f>Sheet2!D56/Sheet2!Q53</f>
        <v>0.984646878198567</v>
      </c>
      <c r="E56" s="6">
        <f>Sheet2!E56/Sheet2!R53</f>
        <v>0.96539792387543255</v>
      </c>
      <c r="F56" s="6">
        <f>Sheet2!F56/Sheet2!S53</f>
        <v>1.0225812169453936</v>
      </c>
      <c r="G56" s="6">
        <f>Sheet2!G56/Sheet2!T53</f>
        <v>1.0030548732711793</v>
      </c>
      <c r="H56" s="6">
        <f>Sheet2!H56/Sheet2!U53</f>
        <v>0.98464748289507642</v>
      </c>
      <c r="I56" s="6">
        <f>Sheet2!I56/Sheet2!V53</f>
        <v>0.98285781551183782</v>
      </c>
      <c r="J56" s="6">
        <f>Sheet2!J56/Sheet2!W53</f>
        <v>0.98550724637681164</v>
      </c>
      <c r="K56" s="6">
        <f>Sheet2!K56/Sheet2!X53</f>
        <v>1.2413793103448276</v>
      </c>
      <c r="L56" s="6">
        <f>Sheet2!L56/Sheet2!Y53</f>
        <v>0.99291087962962965</v>
      </c>
      <c r="M56" s="6">
        <f>Sheet2!M56/Sheet2!Z53</f>
        <v>1.025598829767782</v>
      </c>
      <c r="N56" s="6">
        <f>Sheet2!N56/Sheet2!AA53</f>
        <v>0.99290780141843971</v>
      </c>
      <c r="O56" s="6">
        <f>Sheet2!O56/Sheet2!AB53</f>
        <v>0.99038025686225128</v>
      </c>
      <c r="P56">
        <f t="shared" si="0"/>
        <v>0.99333560617742522</v>
      </c>
      <c r="Q56">
        <f t="shared" si="1"/>
        <v>1.0221382773419816</v>
      </c>
      <c r="R56">
        <f t="shared" si="3"/>
        <v>0.29031522527937437</v>
      </c>
    </row>
    <row r="57" spans="1:18" x14ac:dyDescent="0.2">
      <c r="A57" s="2" t="s">
        <v>40</v>
      </c>
      <c r="B57" s="3" t="s">
        <v>16</v>
      </c>
      <c r="C57" s="3">
        <f>Sheet2!C57/Sheet2!P57</f>
        <v>5.7134127711579594E-2</v>
      </c>
      <c r="D57" s="3">
        <f>Sheet2!D57/Sheet2!Q57</f>
        <v>1.6610800744878957</v>
      </c>
      <c r="E57" s="3">
        <f>Sheet2!E57/Sheet2!R57</f>
        <v>2.0749782040104621</v>
      </c>
      <c r="F57" s="3">
        <f>Sheet2!F57/Sheet2!S57</f>
        <v>0.35836905739247332</v>
      </c>
      <c r="G57" s="3">
        <f>Sheet2!G57/Sheet2!T57</f>
        <v>0.95277416076476007</v>
      </c>
      <c r="H57" s="3">
        <f>Sheet2!H57/Sheet2!U57</f>
        <v>1.6610795441495982</v>
      </c>
      <c r="I57" s="3">
        <f>Sheet2!I57/Sheet2!V57</f>
        <v>1.7259782492405151</v>
      </c>
      <c r="J57" s="3">
        <f>Sheet2!J57/Sheet2!W57</f>
        <v>1.8918918918918919</v>
      </c>
      <c r="K57" s="3">
        <f>Sheet2!K57/Sheet2!X57</f>
        <v>0.47058823529411764</v>
      </c>
      <c r="L57" s="3">
        <f>Sheet2!L57/Sheet2!Y57</f>
        <v>1.2477209671026555</v>
      </c>
      <c r="M57" s="3">
        <f>Sheet2!M57/Sheet2!Z57</f>
        <v>0.31842338352524358</v>
      </c>
      <c r="N57" s="3">
        <f>Sheet2!N57/Sheet2!AA57</f>
        <v>1.2477064220183487</v>
      </c>
      <c r="O57" s="3">
        <f>Sheet2!O57/Sheet2!AB57</f>
        <v>1.9267015706806283</v>
      </c>
      <c r="P57">
        <f t="shared" si="0"/>
        <v>1.0378903659006027</v>
      </c>
      <c r="Q57">
        <f t="shared" si="1"/>
        <v>1.2714293805186396</v>
      </c>
      <c r="R57">
        <f t="shared" si="3"/>
        <v>0.13143823376420416</v>
      </c>
    </row>
    <row r="58" spans="1:18" x14ac:dyDescent="0.2">
      <c r="A58" s="5" t="s">
        <v>40</v>
      </c>
      <c r="B58" s="6" t="s">
        <v>18</v>
      </c>
      <c r="C58" s="6">
        <f>Sheet2!C58/Sheet2!P57</f>
        <v>1.3142886240961402</v>
      </c>
      <c r="D58" s="6">
        <f>Sheet2!D58/Sheet2!Q57</f>
        <v>0.77963997517070138</v>
      </c>
      <c r="E58" s="6">
        <f>Sheet2!E58/Sheet2!R57</f>
        <v>0.64167393199651268</v>
      </c>
      <c r="F58" s="6">
        <f>Sheet2!F58/Sheet2!S57</f>
        <v>1.2138769808691756</v>
      </c>
      <c r="G58" s="6">
        <f>Sheet2!G58/Sheet2!T57</f>
        <v>1.0157419464117465</v>
      </c>
      <c r="H58" s="6">
        <f>Sheet2!H58/Sheet2!U57</f>
        <v>0.77964015195013392</v>
      </c>
      <c r="I58" s="6">
        <f>Sheet2!I58/Sheet2!V57</f>
        <v>0.75800725025316174</v>
      </c>
      <c r="J58" s="6">
        <f>Sheet2!J58/Sheet2!W57</f>
        <v>0.70270270270270274</v>
      </c>
      <c r="K58" s="6">
        <f>Sheet2!K58/Sheet2!X57</f>
        <v>1.1764705882352942</v>
      </c>
      <c r="L58" s="6">
        <f>Sheet2!L58/Sheet2!Y57</f>
        <v>0.91742634429911485</v>
      </c>
      <c r="M58" s="6">
        <f>Sheet2!M58/Sheet2!Z57</f>
        <v>1.2271922054915854</v>
      </c>
      <c r="N58" s="6">
        <f>Sheet2!N58/Sheet2!AA57</f>
        <v>0.91743119266055051</v>
      </c>
      <c r="O58" s="6">
        <f>Sheet2!O58/Sheet2!AB57</f>
        <v>0.69109947643979053</v>
      </c>
      <c r="P58">
        <f t="shared" si="0"/>
        <v>0.98736987803313248</v>
      </c>
      <c r="Q58">
        <f t="shared" si="1"/>
        <v>0.90952353982711998</v>
      </c>
      <c r="R58">
        <f t="shared" si="3"/>
        <v>0.36644366566834236</v>
      </c>
    </row>
    <row r="59" spans="1:18" x14ac:dyDescent="0.2">
      <c r="A59" s="5" t="s">
        <v>40</v>
      </c>
      <c r="B59" s="6" t="s">
        <v>20</v>
      </c>
      <c r="C59" s="6">
        <f>Sheet2!C59/Sheet2!P57</f>
        <v>1.3142886240961402</v>
      </c>
      <c r="D59" s="6">
        <f>Sheet2!D59/Sheet2!Q57</f>
        <v>0.77963997517070138</v>
      </c>
      <c r="E59" s="6">
        <f>Sheet2!E59/Sheet2!R57</f>
        <v>0.64167393199651268</v>
      </c>
      <c r="F59" s="6">
        <f>Sheet2!F59/Sheet2!S57</f>
        <v>1.2138769808691756</v>
      </c>
      <c r="G59" s="6">
        <f>Sheet2!G59/Sheet2!T57</f>
        <v>1.0157419464117465</v>
      </c>
      <c r="H59" s="6">
        <f>Sheet2!H59/Sheet2!U57</f>
        <v>0.77964015195013392</v>
      </c>
      <c r="I59" s="6">
        <f>Sheet2!I59/Sheet2!V57</f>
        <v>0.75800725025316174</v>
      </c>
      <c r="J59" s="6">
        <f>Sheet2!J59/Sheet2!W57</f>
        <v>0.70270270270270274</v>
      </c>
      <c r="K59" s="6">
        <f>Sheet2!K59/Sheet2!X57</f>
        <v>1.1764705882352942</v>
      </c>
      <c r="L59" s="6">
        <f>Sheet2!L59/Sheet2!Y57</f>
        <v>0.91742634429911485</v>
      </c>
      <c r="M59" s="6">
        <f>Sheet2!M59/Sheet2!Z57</f>
        <v>1.2271922054915854</v>
      </c>
      <c r="N59" s="6">
        <f>Sheet2!N59/Sheet2!AA57</f>
        <v>0.91743119266055051</v>
      </c>
      <c r="O59" s="6">
        <f>Sheet2!O59/Sheet2!AB57</f>
        <v>0.69109947643979053</v>
      </c>
      <c r="P59">
        <f t="shared" si="0"/>
        <v>0.98736987803313248</v>
      </c>
      <c r="Q59">
        <f t="shared" si="1"/>
        <v>0.90952353982711998</v>
      </c>
      <c r="R59">
        <f t="shared" si="3"/>
        <v>0.36644366566834236</v>
      </c>
    </row>
    <row r="60" spans="1:18" ht="17" thickBot="1" x14ac:dyDescent="0.25">
      <c r="A60" s="8" t="s">
        <v>40</v>
      </c>
      <c r="B60" s="9" t="s">
        <v>22</v>
      </c>
      <c r="C60" s="6">
        <f>Sheet2!C60/Sheet2!P57</f>
        <v>1.3142886240961402</v>
      </c>
      <c r="D60" s="6">
        <f>Sheet2!D60/Sheet2!Q57</f>
        <v>0.77963997517070138</v>
      </c>
      <c r="E60" s="6">
        <f>Sheet2!E60/Sheet2!R57</f>
        <v>0.64167393199651268</v>
      </c>
      <c r="F60" s="6">
        <f>Sheet2!F60/Sheet2!S57</f>
        <v>1.2138769808691756</v>
      </c>
      <c r="G60" s="6">
        <f>Sheet2!G60/Sheet2!T57</f>
        <v>1.0157419464117465</v>
      </c>
      <c r="H60" s="6">
        <f>Sheet2!H60/Sheet2!U57</f>
        <v>0.77964015195013392</v>
      </c>
      <c r="I60" s="6">
        <f>Sheet2!I60/Sheet2!V57</f>
        <v>0.75800725025316174</v>
      </c>
      <c r="J60" s="6">
        <f>Sheet2!J60/Sheet2!W57</f>
        <v>0.70270270270270274</v>
      </c>
      <c r="K60" s="6">
        <f>Sheet2!K60/Sheet2!X57</f>
        <v>1.1764705882352942</v>
      </c>
      <c r="L60" s="6">
        <f>Sheet2!L60/Sheet2!Y57</f>
        <v>0.91742634429911485</v>
      </c>
      <c r="M60" s="6">
        <f>Sheet2!M60/Sheet2!Z57</f>
        <v>1.2271922054915854</v>
      </c>
      <c r="N60" s="6">
        <f>Sheet2!N60/Sheet2!AA57</f>
        <v>0.91743119266055051</v>
      </c>
      <c r="O60" s="6">
        <f>Sheet2!O60/Sheet2!AB57</f>
        <v>0.69109947643979053</v>
      </c>
      <c r="P60">
        <f t="shared" si="0"/>
        <v>0.98736987803313248</v>
      </c>
      <c r="Q60">
        <f t="shared" si="1"/>
        <v>0.90952353982711998</v>
      </c>
      <c r="R60">
        <f t="shared" si="3"/>
        <v>0.36644366566834236</v>
      </c>
    </row>
    <row r="61" spans="1:18" x14ac:dyDescent="0.2">
      <c r="A61" s="2" t="s">
        <v>41</v>
      </c>
      <c r="B61" s="3" t="s">
        <v>16</v>
      </c>
      <c r="C61" s="3">
        <f>Sheet2!C61/Sheet2!P61</f>
        <v>1.0851063829787233</v>
      </c>
      <c r="D61" s="3">
        <f>Sheet2!D61/Sheet2!Q61</f>
        <v>0.98888888888888893</v>
      </c>
      <c r="E61" s="3">
        <f>Sheet2!E61/Sheet2!R61</f>
        <v>0.95918367346938771</v>
      </c>
      <c r="F61" s="3">
        <f>Sheet2!F61/Sheet2!S61</f>
        <v>1.0117199952494953</v>
      </c>
      <c r="G61" s="3">
        <f>Sheet2!G61/Sheet2!T61</f>
        <v>1.0026624189327566</v>
      </c>
      <c r="H61" s="3">
        <f>Sheet2!H61/Sheet2!U61</f>
        <v>0.98888745369772368</v>
      </c>
      <c r="I61" s="3">
        <f>Sheet2!I61/Sheet2!V61</f>
        <v>0.98684028523049772</v>
      </c>
      <c r="J61" s="3">
        <f>Sheet2!J61/Sheet2!W61</f>
        <v>0.96969696969696972</v>
      </c>
      <c r="K61" s="3">
        <f>Sheet2!K61/Sheet2!X61</f>
        <v>1.1428571428571428</v>
      </c>
      <c r="L61" s="3">
        <f>Sheet2!L61/Sheet2!Y61</f>
        <v>0.96001791913988122</v>
      </c>
      <c r="M61" s="3">
        <f>Sheet2!M61/Sheet2!Z61</f>
        <v>1.0290475118216618</v>
      </c>
      <c r="N61" s="3">
        <f>Sheet2!N61/Sheet2!AA61</f>
        <v>0.96</v>
      </c>
      <c r="O61" s="3">
        <f>Sheet2!O61/Sheet2!AB61</f>
        <v>0.98211382113821133</v>
      </c>
      <c r="P61">
        <f t="shared" si="0"/>
        <v>1.0112247351466237</v>
      </c>
      <c r="Q61">
        <f t="shared" si="1"/>
        <v>1.0024581691683161</v>
      </c>
      <c r="R61">
        <f t="shared" si="3"/>
        <v>0.3094442629285884</v>
      </c>
    </row>
    <row r="62" spans="1:18" x14ac:dyDescent="0.2">
      <c r="A62" s="5" t="s">
        <v>41</v>
      </c>
      <c r="B62" s="6" t="s">
        <v>18</v>
      </c>
      <c r="C62" s="6">
        <f>Sheet2!C62/Sheet2!P61</f>
        <v>1.0851063829787233</v>
      </c>
      <c r="D62" s="6">
        <f>Sheet2!D62/Sheet2!Q61</f>
        <v>0.98888888888888893</v>
      </c>
      <c r="E62" s="6">
        <f>Sheet2!E62/Sheet2!R61</f>
        <v>0.95918367346938771</v>
      </c>
      <c r="F62" s="6">
        <f>Sheet2!F62/Sheet2!S61</f>
        <v>1.0117199952494953</v>
      </c>
      <c r="G62" s="6">
        <f>Sheet2!G62/Sheet2!T61</f>
        <v>1.0026624189327566</v>
      </c>
      <c r="H62" s="6">
        <f>Sheet2!H62/Sheet2!U61</f>
        <v>0.98888745369772368</v>
      </c>
      <c r="I62" s="6">
        <f>Sheet2!I62/Sheet2!V61</f>
        <v>0.98684028523049772</v>
      </c>
      <c r="J62" s="6">
        <f>Sheet2!J62/Sheet2!W61</f>
        <v>0.96969696969696972</v>
      </c>
      <c r="K62" s="6">
        <f>Sheet2!K62/Sheet2!X61</f>
        <v>1.1428571428571428</v>
      </c>
      <c r="L62" s="6">
        <f>Sheet2!L62/Sheet2!Y61</f>
        <v>0.96001791913988122</v>
      </c>
      <c r="M62" s="6">
        <f>Sheet2!M62/Sheet2!Z61</f>
        <v>1.0290475118216618</v>
      </c>
      <c r="N62" s="6">
        <f>Sheet2!N62/Sheet2!AA61</f>
        <v>0.96</v>
      </c>
      <c r="O62" s="6">
        <f>Sheet2!O62/Sheet2!AB61</f>
        <v>0.98211382113821133</v>
      </c>
      <c r="P62">
        <f t="shared" si="0"/>
        <v>1.0112247351466237</v>
      </c>
      <c r="Q62">
        <f t="shared" si="1"/>
        <v>1.0024581691683161</v>
      </c>
      <c r="R62">
        <f t="shared" si="3"/>
        <v>0.3094442629285884</v>
      </c>
    </row>
    <row r="63" spans="1:18" x14ac:dyDescent="0.2">
      <c r="A63" s="5" t="s">
        <v>41</v>
      </c>
      <c r="B63" s="6" t="s">
        <v>20</v>
      </c>
      <c r="C63" s="6">
        <f>Sheet2!C63/Sheet2!P61</f>
        <v>0.74468085106382975</v>
      </c>
      <c r="D63" s="6">
        <f>Sheet2!D63/Sheet2!Q61</f>
        <v>1.0333333333333334</v>
      </c>
      <c r="E63" s="6">
        <f>Sheet2!E63/Sheet2!R61</f>
        <v>1.1224489795918366</v>
      </c>
      <c r="F63" s="6">
        <f>Sheet2!F63/Sheet2!S61</f>
        <v>0.96484001425151422</v>
      </c>
      <c r="G63" s="6">
        <f>Sheet2!G63/Sheet2!T61</f>
        <v>0.99201274320172927</v>
      </c>
      <c r="H63" s="6">
        <f>Sheet2!H63/Sheet2!U61</f>
        <v>1.0333376389068287</v>
      </c>
      <c r="I63" s="6">
        <f>Sheet2!I63/Sheet2!V61</f>
        <v>1.0394791443085067</v>
      </c>
      <c r="J63" s="6">
        <f>Sheet2!J63/Sheet2!W61</f>
        <v>1.0909090909090908</v>
      </c>
      <c r="K63" s="6">
        <f>Sheet2!K63/Sheet2!X61</f>
        <v>0.5714285714285714</v>
      </c>
      <c r="L63" s="6">
        <f>Sheet2!L63/Sheet2!Y61</f>
        <v>1.1199462425803561</v>
      </c>
      <c r="M63" s="6">
        <f>Sheet2!M63/Sheet2!Z61</f>
        <v>0.9128574645350146</v>
      </c>
      <c r="N63" s="6">
        <f>Sheet2!N63/Sheet2!AA61</f>
        <v>1.1200000000000001</v>
      </c>
      <c r="O63" s="6">
        <f>Sheet2!O63/Sheet2!AB61</f>
        <v>1.0536585365853659</v>
      </c>
      <c r="P63">
        <f t="shared" si="0"/>
        <v>0.96632579456012846</v>
      </c>
      <c r="Q63">
        <f t="shared" si="1"/>
        <v>0.99262549249505172</v>
      </c>
      <c r="R63">
        <f t="shared" si="3"/>
        <v>0.30243644198346525</v>
      </c>
    </row>
    <row r="64" spans="1:18" ht="17" thickBot="1" x14ac:dyDescent="0.25">
      <c r="A64" s="8" t="s">
        <v>41</v>
      </c>
      <c r="B64" s="9" t="s">
        <v>22</v>
      </c>
      <c r="C64" s="6">
        <f>Sheet2!C64/Sheet2!P61</f>
        <v>1.0851063829787233</v>
      </c>
      <c r="D64" s="6">
        <f>Sheet2!D64/Sheet2!Q61</f>
        <v>0.98888888888888893</v>
      </c>
      <c r="E64" s="6">
        <f>Sheet2!E64/Sheet2!R61</f>
        <v>0.95918367346938771</v>
      </c>
      <c r="F64" s="6">
        <f>Sheet2!F64/Sheet2!S61</f>
        <v>1.0117199952494953</v>
      </c>
      <c r="G64" s="6">
        <f>Sheet2!G64/Sheet2!T61</f>
        <v>1.0026624189327566</v>
      </c>
      <c r="H64" s="6">
        <f>Sheet2!H64/Sheet2!U61</f>
        <v>0.98888745369772368</v>
      </c>
      <c r="I64" s="6">
        <f>Sheet2!I64/Sheet2!V61</f>
        <v>0.98684028523049772</v>
      </c>
      <c r="J64" s="6">
        <f>Sheet2!J64/Sheet2!W61</f>
        <v>0.96969696969696972</v>
      </c>
      <c r="K64" s="6">
        <f>Sheet2!K64/Sheet2!X61</f>
        <v>1.1428571428571428</v>
      </c>
      <c r="L64" s="6">
        <f>Sheet2!L64/Sheet2!Y61</f>
        <v>0.96001791913988122</v>
      </c>
      <c r="M64" s="6">
        <f>Sheet2!M64/Sheet2!Z61</f>
        <v>1.0290475118216618</v>
      </c>
      <c r="N64" s="6">
        <f>Sheet2!N64/Sheet2!AA61</f>
        <v>0.96</v>
      </c>
      <c r="O64" s="6">
        <f>Sheet2!O64/Sheet2!AB61</f>
        <v>0.98211382113821133</v>
      </c>
      <c r="P64">
        <f t="shared" si="0"/>
        <v>1.0112247351466237</v>
      </c>
      <c r="Q64">
        <f t="shared" si="1"/>
        <v>1.0024581691683161</v>
      </c>
      <c r="R64">
        <f t="shared" si="3"/>
        <v>0.3094442629285884</v>
      </c>
    </row>
  </sheetData>
  <conditionalFormatting sqref="C11:F14">
    <cfRule type="aboveAverage" dxfId="1754" priority="1614" stdDev="3"/>
    <cfRule type="aboveAverage" dxfId="1753" priority="1615" stopIfTrue="1" aboveAverage="0" stdDev="3"/>
    <cfRule type="aboveAverage" dxfId="1752" priority="1616" stdDev="2"/>
    <cfRule type="aboveAverage" dxfId="1751" priority="1617" aboveAverage="0" stdDev="2"/>
    <cfRule type="aboveAverage" dxfId="1750" priority="1618" stdDev="1"/>
    <cfRule type="aboveAverage" dxfId="1749" priority="1619" aboveAverage="0" stdDev="1"/>
    <cfRule type="aboveAverage" dxfId="1748" priority="1620" aboveAverage="0"/>
    <cfRule type="aboveAverage" dxfId="1747" priority="1621" stopIfTrue="1"/>
  </conditionalFormatting>
  <conditionalFormatting sqref="C2:F8">
    <cfRule type="aboveAverage" dxfId="1746" priority="1590" stdDev="3"/>
    <cfRule type="aboveAverage" dxfId="1745" priority="1591" aboveAverage="0" stdDev="3"/>
    <cfRule type="aboveAverage" dxfId="1744" priority="1592" stdDev="2"/>
    <cfRule type="aboveAverage" dxfId="1743" priority="1593" aboveAverage="0" stdDev="2"/>
    <cfRule type="aboveAverage" dxfId="1742" priority="1594" stdDev="1"/>
    <cfRule type="aboveAverage" dxfId="1741" priority="1595" aboveAverage="0" stdDev="1"/>
    <cfRule type="aboveAverage" dxfId="1740" priority="1596" aboveAverage="0"/>
    <cfRule type="aboveAverage" dxfId="1739" priority="1597"/>
  </conditionalFormatting>
  <conditionalFormatting sqref="C15:F16">
    <cfRule type="aboveAverage" dxfId="1738" priority="1558" stdDev="3"/>
    <cfRule type="aboveAverage" dxfId="1737" priority="1559" stopIfTrue="1" aboveAverage="0" stdDev="3"/>
    <cfRule type="aboveAverage" dxfId="1736" priority="1560" stdDev="2"/>
    <cfRule type="aboveAverage" dxfId="1735" priority="1561" aboveAverage="0" stdDev="2"/>
    <cfRule type="aboveAverage" dxfId="1734" priority="1562" stdDev="1"/>
    <cfRule type="aboveAverage" dxfId="1733" priority="1563" aboveAverage="0" stdDev="1"/>
    <cfRule type="aboveAverage" dxfId="1732" priority="1564" aboveAverage="0"/>
    <cfRule type="aboveAverage" dxfId="1731" priority="1565" stopIfTrue="1"/>
  </conditionalFormatting>
  <conditionalFormatting sqref="C21:F24">
    <cfRule type="aboveAverage" dxfId="1730" priority="1502" stdDev="3"/>
    <cfRule type="aboveAverage" dxfId="1729" priority="1503" stopIfTrue="1" aboveAverage="0" stdDev="3"/>
    <cfRule type="aboveAverage" dxfId="1728" priority="1504" stdDev="2"/>
    <cfRule type="aboveAverage" dxfId="1727" priority="1505" aboveAverage="0" stdDev="2"/>
    <cfRule type="aboveAverage" dxfId="1726" priority="1506" stdDev="1"/>
    <cfRule type="aboveAverage" dxfId="1725" priority="1507" aboveAverage="0" stdDev="1"/>
    <cfRule type="aboveAverage" dxfId="1724" priority="1508" aboveAverage="0"/>
    <cfRule type="aboveAverage" dxfId="1723" priority="1509" stopIfTrue="1"/>
  </conditionalFormatting>
  <conditionalFormatting sqref="C25:F26">
    <cfRule type="aboveAverage" dxfId="1722" priority="1470" stdDev="3"/>
    <cfRule type="aboveAverage" dxfId="1721" priority="1471" stopIfTrue="1" aboveAverage="0" stdDev="3"/>
    <cfRule type="aboveAverage" dxfId="1720" priority="1472" stdDev="2"/>
    <cfRule type="aboveAverage" dxfId="1719" priority="1473" aboveAverage="0" stdDev="2"/>
    <cfRule type="aboveAverage" dxfId="1718" priority="1474" stdDev="1"/>
    <cfRule type="aboveAverage" dxfId="1717" priority="1475" aboveAverage="0" stdDev="1"/>
    <cfRule type="aboveAverage" dxfId="1716" priority="1476" aboveAverage="0"/>
    <cfRule type="aboveAverage" dxfId="1715" priority="1477" stopIfTrue="1"/>
  </conditionalFormatting>
  <conditionalFormatting sqref="C27:F28">
    <cfRule type="aboveAverage" dxfId="1714" priority="1438" stdDev="3"/>
    <cfRule type="aboveAverage" dxfId="1713" priority="1439" stopIfTrue="1" aboveAverage="0" stdDev="3"/>
    <cfRule type="aboveAverage" dxfId="1712" priority="1440" stdDev="2"/>
    <cfRule type="aboveAverage" dxfId="1711" priority="1441" aboveAverage="0" stdDev="2"/>
    <cfRule type="aboveAverage" dxfId="1710" priority="1442" stdDev="1"/>
    <cfRule type="aboveAverage" dxfId="1709" priority="1443" aboveAverage="0" stdDev="1"/>
    <cfRule type="aboveAverage" dxfId="1708" priority="1444" aboveAverage="0"/>
    <cfRule type="aboveAverage" dxfId="1707" priority="1445" stopIfTrue="1"/>
  </conditionalFormatting>
  <conditionalFormatting sqref="C29:F31">
    <cfRule type="aboveAverage" dxfId="1706" priority="1406" stdDev="3"/>
    <cfRule type="aboveAverage" dxfId="1705" priority="1407" stopIfTrue="1" aboveAverage="0" stdDev="3"/>
    <cfRule type="aboveAverage" dxfId="1704" priority="1408" stdDev="2"/>
    <cfRule type="aboveAverage" dxfId="1703" priority="1409" aboveAverage="0" stdDev="2"/>
    <cfRule type="aboveAverage" dxfId="1702" priority="1410" stdDev="1"/>
    <cfRule type="aboveAverage" dxfId="1701" priority="1411" aboveAverage="0" stdDev="1"/>
    <cfRule type="aboveAverage" dxfId="1700" priority="1412" aboveAverage="0"/>
    <cfRule type="aboveAverage" dxfId="1699" priority="1413" stopIfTrue="1"/>
  </conditionalFormatting>
  <conditionalFormatting sqref="C34:F37">
    <cfRule type="aboveAverage" dxfId="1698" priority="1374" stdDev="3"/>
    <cfRule type="aboveAverage" dxfId="1697" priority="1375" stopIfTrue="1" aboveAverage="0" stdDev="3"/>
    <cfRule type="aboveAverage" dxfId="1696" priority="1376" stdDev="2"/>
    <cfRule type="aboveAverage" dxfId="1695" priority="1377" aboveAverage="0" stdDev="2"/>
    <cfRule type="aboveAverage" dxfId="1694" priority="1378" stdDev="1"/>
    <cfRule type="aboveAverage" dxfId="1693" priority="1379" aboveAverage="0" stdDev="1"/>
    <cfRule type="aboveAverage" dxfId="1692" priority="1380" aboveAverage="0"/>
    <cfRule type="aboveAverage" dxfId="1691" priority="1381" stopIfTrue="1"/>
  </conditionalFormatting>
  <conditionalFormatting sqref="C38:F41">
    <cfRule type="aboveAverage" dxfId="1690" priority="1342" stdDev="3"/>
    <cfRule type="aboveAverage" dxfId="1689" priority="1343" stopIfTrue="1" aboveAverage="0" stdDev="3"/>
    <cfRule type="aboveAverage" dxfId="1688" priority="1344" stdDev="2"/>
    <cfRule type="aboveAverage" dxfId="1687" priority="1345" aboveAverage="0" stdDev="2"/>
    <cfRule type="aboveAverage" dxfId="1686" priority="1346" stdDev="1"/>
    <cfRule type="aboveAverage" dxfId="1685" priority="1347" aboveAverage="0" stdDev="1"/>
    <cfRule type="aboveAverage" dxfId="1684" priority="1348" aboveAverage="0"/>
    <cfRule type="aboveAverage" dxfId="1683" priority="1349" stopIfTrue="1"/>
  </conditionalFormatting>
  <conditionalFormatting sqref="C42:F44">
    <cfRule type="aboveAverage" dxfId="1682" priority="1310" stdDev="3"/>
    <cfRule type="aboveAverage" dxfId="1681" priority="1311" stopIfTrue="1" aboveAverage="0" stdDev="3"/>
    <cfRule type="aboveAverage" dxfId="1680" priority="1312" stdDev="2"/>
    <cfRule type="aboveAverage" dxfId="1679" priority="1313" aboveAverage="0" stdDev="2"/>
    <cfRule type="aboveAverage" dxfId="1678" priority="1314" stdDev="1"/>
    <cfRule type="aboveAverage" dxfId="1677" priority="1315" aboveAverage="0" stdDev="1"/>
    <cfRule type="aboveAverage" dxfId="1676" priority="1316" aboveAverage="0"/>
    <cfRule type="aboveAverage" dxfId="1675" priority="1317" stopIfTrue="1"/>
  </conditionalFormatting>
  <conditionalFormatting sqref="C45:F48">
    <cfRule type="aboveAverage" dxfId="1674" priority="1278" stdDev="3"/>
    <cfRule type="aboveAverage" dxfId="1673" priority="1279" stopIfTrue="1" aboveAverage="0" stdDev="3"/>
    <cfRule type="aboveAverage" dxfId="1672" priority="1280" stdDev="2"/>
    <cfRule type="aboveAverage" dxfId="1671" priority="1281" aboveAverage="0" stdDev="2"/>
    <cfRule type="aboveAverage" dxfId="1670" priority="1282" stdDev="1"/>
    <cfRule type="aboveAverage" dxfId="1669" priority="1283" aboveAverage="0" stdDev="1"/>
    <cfRule type="aboveAverage" dxfId="1668" priority="1284" aboveAverage="0"/>
    <cfRule type="aboveAverage" dxfId="1667" priority="1285" stopIfTrue="1"/>
  </conditionalFormatting>
  <conditionalFormatting sqref="C49:F52">
    <cfRule type="aboveAverage" dxfId="1666" priority="1246" stdDev="3"/>
    <cfRule type="aboveAverage" dxfId="1665" priority="1247" stopIfTrue="1" aboveAverage="0" stdDev="3"/>
    <cfRule type="aboveAverage" dxfId="1664" priority="1248" stdDev="2"/>
    <cfRule type="aboveAverage" dxfId="1663" priority="1249" aboveAverage="0" stdDev="2"/>
    <cfRule type="aboveAverage" dxfId="1662" priority="1250" stdDev="1"/>
    <cfRule type="aboveAverage" dxfId="1661" priority="1251" aboveAverage="0" stdDev="1"/>
    <cfRule type="aboveAverage" dxfId="1660" priority="1252" aboveAverage="0"/>
    <cfRule type="aboveAverage" dxfId="1659" priority="1253" stopIfTrue="1"/>
  </conditionalFormatting>
  <conditionalFormatting sqref="C53:F56">
    <cfRule type="aboveAverage" dxfId="1658" priority="1214" stdDev="3"/>
    <cfRule type="aboveAverage" dxfId="1657" priority="1215" stopIfTrue="1" aboveAverage="0" stdDev="3"/>
    <cfRule type="aboveAverage" dxfId="1656" priority="1216" stdDev="2"/>
    <cfRule type="aboveAverage" dxfId="1655" priority="1217" aboveAverage="0" stdDev="2"/>
    <cfRule type="aboveAverage" dxfId="1654" priority="1218" stdDev="1"/>
    <cfRule type="aboveAverage" dxfId="1653" priority="1219" aboveAverage="0" stdDev="1"/>
    <cfRule type="aboveAverage" dxfId="1652" priority="1220" aboveAverage="0"/>
    <cfRule type="aboveAverage" dxfId="1651" priority="1221" stopIfTrue="1"/>
  </conditionalFormatting>
  <conditionalFormatting sqref="C57:F60">
    <cfRule type="aboveAverage" dxfId="1650" priority="1182" stdDev="3"/>
    <cfRule type="aboveAverage" dxfId="1649" priority="1183" stopIfTrue="1" aboveAverage="0" stdDev="3"/>
    <cfRule type="aboveAverage" dxfId="1648" priority="1184" stdDev="2"/>
    <cfRule type="aboveAverage" dxfId="1647" priority="1185" aboveAverage="0" stdDev="2"/>
    <cfRule type="aboveAverage" dxfId="1646" priority="1186" stdDev="1"/>
    <cfRule type="aboveAverage" dxfId="1645" priority="1187" aboveAverage="0" stdDev="1"/>
    <cfRule type="aboveAverage" dxfId="1644" priority="1188" aboveAverage="0"/>
    <cfRule type="aboveAverage" dxfId="1643" priority="1189" stopIfTrue="1"/>
  </conditionalFormatting>
  <conditionalFormatting sqref="C61:F64">
    <cfRule type="aboveAverage" dxfId="1642" priority="1150" stdDev="3"/>
    <cfRule type="aboveAverage" dxfId="1641" priority="1151" stopIfTrue="1" aboveAverage="0" stdDev="3"/>
    <cfRule type="aboveAverage" dxfId="1640" priority="1152" stdDev="2"/>
    <cfRule type="aboveAverage" dxfId="1639" priority="1153" aboveAverage="0" stdDev="2"/>
    <cfRule type="aboveAverage" dxfId="1638" priority="1154" stdDev="1"/>
    <cfRule type="aboveAverage" dxfId="1637" priority="1155" aboveAverage="0" stdDev="1"/>
    <cfRule type="aboveAverage" dxfId="1636" priority="1156" aboveAverage="0"/>
    <cfRule type="aboveAverage" dxfId="1635" priority="1157" stopIfTrue="1"/>
  </conditionalFormatting>
  <conditionalFormatting sqref="C18:F20">
    <cfRule type="aboveAverage" dxfId="1634" priority="61" stdDev="3"/>
    <cfRule type="aboveAverage" dxfId="1633" priority="62" stopIfTrue="1" aboveAverage="0" stdDev="3"/>
    <cfRule type="aboveAverage" dxfId="1632" priority="63" stdDev="2"/>
    <cfRule type="aboveAverage" dxfId="1631" priority="64" aboveAverage="0" stdDev="2"/>
    <cfRule type="aboveAverage" dxfId="1630" priority="65" stdDev="1"/>
    <cfRule type="aboveAverage" dxfId="1629" priority="66" aboveAverage="0" stdDev="1"/>
    <cfRule type="aboveAverage" dxfId="1628" priority="67" aboveAverage="0"/>
    <cfRule type="aboveAverage" dxfId="1627" priority="68" stopIfTrue="1"/>
  </conditionalFormatting>
  <conditionalFormatting sqref="C2:C8">
    <cfRule type="colorScale" priority="12">
      <colorScale>
        <cfvo type="num" val="0"/>
        <cfvo type="num" val="1"/>
        <cfvo type="num" val="2"/>
        <color rgb="FFF8696B"/>
        <color rgb="FFFCFCFF"/>
        <color rgb="FF5A8AC6"/>
      </colorScale>
    </cfRule>
  </conditionalFormatting>
  <conditionalFormatting sqref="D2:F8">
    <cfRule type="colorScale" priority="11">
      <colorScale>
        <cfvo type="num" val="0"/>
        <cfvo type="num" val="1"/>
        <cfvo type="num" val="2"/>
        <color rgb="FFF8696B"/>
        <color rgb="FFFCFCFF"/>
        <color rgb="FF5A8AC6"/>
      </colorScale>
    </cfRule>
  </conditionalFormatting>
  <conditionalFormatting sqref="C17:F17">
    <cfRule type="aboveAverage" dxfId="1626" priority="3" stdDev="3"/>
    <cfRule type="aboveAverage" dxfId="1625" priority="4" stopIfTrue="1" aboveAverage="0" stdDev="3"/>
    <cfRule type="aboveAverage" dxfId="1624" priority="5" stdDev="2"/>
    <cfRule type="aboveAverage" dxfId="1623" priority="6" aboveAverage="0" stdDev="2"/>
    <cfRule type="aboveAverage" dxfId="1622" priority="7" stdDev="1"/>
    <cfRule type="aboveAverage" dxfId="1621" priority="8" aboveAverage="0" stdDev="1"/>
    <cfRule type="aboveAverage" dxfId="1620" priority="9" aboveAverage="0"/>
    <cfRule type="aboveAverage" dxfId="1619" priority="10" stopIfTrue="1"/>
  </conditionalFormatting>
  <conditionalFormatting sqref="C2:F64">
    <cfRule type="colorScale" priority="2">
      <colorScale>
        <cfvo type="percentile" val="10"/>
        <cfvo type="percentile" val="50"/>
        <cfvo type="percentile" val="90"/>
        <color theme="5" tint="-0.249977111117893"/>
        <color theme="0"/>
        <color theme="4"/>
      </colorScale>
    </cfRule>
  </conditionalFormatting>
  <conditionalFormatting sqref="G2:O64">
    <cfRule type="colorScale" priority="1">
      <colorScale>
        <cfvo type="percentile" val="10"/>
        <cfvo type="percentile" val="50"/>
        <cfvo type="percentile" val="90"/>
        <color theme="4"/>
        <color theme="0"/>
        <color theme="5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9243-245F-264B-81BA-2AC3B2F78084}">
  <dimension ref="A1:W64"/>
  <sheetViews>
    <sheetView tabSelected="1" zoomScale="60" zoomScaleNormal="60" workbookViewId="0">
      <selection activeCell="AE26" sqref="AE26"/>
    </sheetView>
  </sheetViews>
  <sheetFormatPr baseColWidth="10" defaultRowHeight="16" x14ac:dyDescent="0.2"/>
  <cols>
    <col min="16" max="16" width="10.83203125" hidden="1" customWidth="1"/>
    <col min="17" max="17" width="0" hidden="1" customWidth="1"/>
    <col min="22" max="22" width="13.33203125" bestFit="1" customWidth="1"/>
  </cols>
  <sheetData>
    <row r="1" spans="1:23" ht="17" thickBot="1" x14ac:dyDescent="0.25">
      <c r="A1" t="s">
        <v>0</v>
      </c>
      <c r="B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43</v>
      </c>
      <c r="Q1" s="12" t="s">
        <v>42</v>
      </c>
      <c r="R1" s="12" t="s">
        <v>44</v>
      </c>
      <c r="S1" s="12" t="s">
        <v>45</v>
      </c>
      <c r="U1" s="12" t="s">
        <v>47</v>
      </c>
      <c r="V1" s="12" t="s">
        <v>49</v>
      </c>
      <c r="W1" s="12" t="s">
        <v>48</v>
      </c>
    </row>
    <row r="2" spans="1:23" x14ac:dyDescent="0.2">
      <c r="A2" s="2" t="s">
        <v>15</v>
      </c>
      <c r="B2" s="3" t="s">
        <v>16</v>
      </c>
      <c r="C2" s="3">
        <f>(Sheet2!C9-Sheet2!P9)/Sheet2!P3</f>
        <v>0</v>
      </c>
      <c r="D2" s="3">
        <f>(Sheet2!D2-Sheet2!Q2)/Sheet2!Q3</f>
        <v>0.82327941415591965</v>
      </c>
      <c r="E2" s="3">
        <f>(Sheet2!E2-Sheet2!R2)/Sheet2!R3</f>
        <v>0.82809030513848292</v>
      </c>
      <c r="F2" s="3">
        <f>(Sheet2!F2-Sheet2!S2)/Sheet2!S3</f>
        <v>0.80768978288534321</v>
      </c>
      <c r="G2" s="3">
        <f>1-(Sheet2!G2-Sheet2!T2)/Sheet2!T3</f>
        <v>0.81095967059269569</v>
      </c>
      <c r="H2" s="3">
        <f>1-(Sheet2!H2-Sheet2!U2)/Sheet2!U3</f>
        <v>0.16846088292327821</v>
      </c>
      <c r="I2" s="3">
        <f>1-(Sheet2!I2-Sheet2!V2)/Sheet2!V3</f>
        <v>0.16844350648381179</v>
      </c>
      <c r="J2" s="3">
        <f>1-(Sheet2!J2-Sheet2!W2)/Sheet2!W3</f>
        <v>0.16341739462837579</v>
      </c>
      <c r="K2" s="3">
        <f>1-(Sheet2!K2-Sheet2!X2)/Sheet2!X3</f>
        <v>0.27037864119340793</v>
      </c>
      <c r="L2" s="3">
        <f>1-(Sheet2!L2-Sheet2!Y2)/Sheet2!Y3</f>
        <v>1.8395047947499679</v>
      </c>
      <c r="M2" s="3">
        <f>1-(Sheet2!M2-Sheet2!Z2)/Sheet2!Z3</f>
        <v>0.21109825888502576</v>
      </c>
      <c r="N2" s="3">
        <f>1-(Sheet2!N2-Sheet2!AA2)/Sheet2!AA3</f>
        <v>0.20224128911624306</v>
      </c>
      <c r="O2" s="3">
        <f>1-(Sheet2!O2-Sheet2!AB2)/Sheet2!AB3</f>
        <v>0.15590162813611053</v>
      </c>
      <c r="P2" s="3">
        <f>AVERAGE(C2:F2)</f>
        <v>0.61476487554493642</v>
      </c>
      <c r="Q2" s="3">
        <f>AVERAGE(G2:O2)</f>
        <v>0.44337845185654629</v>
      </c>
      <c r="R2" s="3">
        <f>AVERAGE(C2:O2)</f>
        <v>0.4961127360683586</v>
      </c>
      <c r="S2" s="4">
        <f>RANK(R2,R2:R8,)</f>
        <v>7</v>
      </c>
      <c r="U2" t="s">
        <v>16</v>
      </c>
      <c r="V2">
        <f>AVERAGE(R2,R11,R17,R21,R29,R34,R38,R42,R45,R49,R53,R57,R61)</f>
        <v>0.57337543318559214</v>
      </c>
      <c r="W2">
        <f>AVERAGE(S2,S11,S17,S21,S29,S34,S38,S42,S45,S49,S53,S57,S61)</f>
        <v>3</v>
      </c>
    </row>
    <row r="3" spans="1:23" x14ac:dyDescent="0.2">
      <c r="A3" s="5" t="s">
        <v>15</v>
      </c>
      <c r="B3" s="6" t="s">
        <v>17</v>
      </c>
      <c r="C3" s="6">
        <f>(Sheet2!C3-Sheet2!P2)/Sheet2!P3</f>
        <v>-1.0686214312001387</v>
      </c>
      <c r="D3" s="6">
        <f>(Sheet2!D3-Sheet2!Q2)/Sheet2!Q3</f>
        <v>-1.0755604914333727</v>
      </c>
      <c r="E3" s="6">
        <f>(Sheet2!E3-Sheet2!R2)/Sheet2!R3</f>
        <v>-1.0775119191209013</v>
      </c>
      <c r="F3" s="6">
        <f>(Sheet2!F3-Sheet2!S2)/Sheet2!S3</f>
        <v>-1.0673031738796324</v>
      </c>
      <c r="G3" s="6">
        <f>1-(Sheet2!G3-Sheet2!T2)/Sheet2!T3</f>
        <v>0.28130613504610047</v>
      </c>
      <c r="H3" s="6">
        <f>1-(Sheet2!H3-Sheet2!U2)/Sheet2!U3</f>
        <v>2.1910317989452768</v>
      </c>
      <c r="I3" s="6">
        <f>1-(Sheet2!I3-Sheet2!V2)/Sheet2!V3</f>
        <v>2.1919466452644221</v>
      </c>
      <c r="J3" s="6">
        <f>1-(Sheet2!J3-Sheet2!W2)/Sheet2!W3</f>
        <v>2.2003141729245037</v>
      </c>
      <c r="K3" s="6">
        <f>1-(Sheet2!K3-Sheet2!X2)/Sheet2!X3</f>
        <v>2.0124203350882168</v>
      </c>
      <c r="L3" s="6">
        <f>1-(Sheet2!L3-Sheet2!Y2)/Sheet2!Y3</f>
        <v>-0.2734467322943499</v>
      </c>
      <c r="M3" s="6">
        <f>1-(Sheet2!M3-Sheet2!Z2)/Sheet2!Z3</f>
        <v>1.5200334057840605</v>
      </c>
      <c r="N3" s="6">
        <f>1-(Sheet2!N3-Sheet2!AA2)/Sheet2!AA3</f>
        <v>2.0672510969020701</v>
      </c>
      <c r="O3" s="6">
        <f>1-(Sheet2!O3-Sheet2!AB2)/Sheet2!AB3</f>
        <v>2.069049284496673</v>
      </c>
      <c r="P3" s="6">
        <f t="shared" ref="P3:P64" si="0">AVERAGE(C3:F3)</f>
        <v>-1.0722492539085113</v>
      </c>
      <c r="Q3" s="6">
        <f t="shared" ref="Q3:Q64" si="1">AVERAGE(G3:O3)</f>
        <v>1.5844340157952193</v>
      </c>
      <c r="R3" s="6">
        <f t="shared" ref="R3:R64" si="2">AVERAGE(C3:O3)</f>
        <v>0.76699300973253304</v>
      </c>
      <c r="S3" s="7">
        <f>RANK(R3,R2:R8)</f>
        <v>3</v>
      </c>
      <c r="U3" t="s">
        <v>18</v>
      </c>
      <c r="V3">
        <f>AVERAGE(R4,R12,R18,R22,R39,R43,R46,R50,R54,R58,R62)</f>
        <v>0.69421430432887976</v>
      </c>
      <c r="W3">
        <f>AVERAGE(S4,S12,S18,S22,S39,S43,S46,S50,S54,S58,S62)</f>
        <v>2.5454545454545454</v>
      </c>
    </row>
    <row r="4" spans="1:23" x14ac:dyDescent="0.2">
      <c r="A4" s="5" t="s">
        <v>15</v>
      </c>
      <c r="B4" s="6" t="s">
        <v>18</v>
      </c>
      <c r="C4" s="6">
        <f>(Sheet2!C4-Sheet2!P2)/Sheet2!P3</f>
        <v>0.80652525901291416</v>
      </c>
      <c r="D4" s="6">
        <f>(Sheet2!D4-Sheet2!Q2)/Sheet2!Q3</f>
        <v>0.82198706766979857</v>
      </c>
      <c r="E4" s="6">
        <f>(Sheet2!E4-Sheet2!R2)/Sheet2!R3</f>
        <v>0.82641766176236608</v>
      </c>
      <c r="F4" s="6">
        <f>(Sheet2!F4-Sheet2!S2)/Sheet2!S3</f>
        <v>0.80924519308318277</v>
      </c>
      <c r="G4" s="6">
        <f>1-(Sheet2!G4-Sheet2!T2)/Sheet2!T3</f>
        <v>0.81095967059269569</v>
      </c>
      <c r="H4" s="6">
        <f>1-(Sheet2!H4-Sheet2!U2)/Sheet2!U3</f>
        <v>0.17067692707380444</v>
      </c>
      <c r="I4" s="6">
        <f>1-(Sheet2!I4-Sheet2!V2)/Sheet2!V3</f>
        <v>0.17066674156746575</v>
      </c>
      <c r="J4" s="6">
        <f>1-(Sheet2!J4-Sheet2!W2)/Sheet2!W3</f>
        <v>0.16341739462837579</v>
      </c>
      <c r="K4" s="6">
        <f>1-(Sheet2!K4-Sheet2!X2)/Sheet2!X3</f>
        <v>0.27037864119340793</v>
      </c>
      <c r="L4" s="6">
        <f>1-(Sheet2!L4-Sheet2!Y2)/Sheet2!Y3</f>
        <v>1.8395047947499679</v>
      </c>
      <c r="M4" s="6">
        <f>1-(Sheet2!M4-Sheet2!Z2)/Sheet2!Z3</f>
        <v>0.18399013454096158</v>
      </c>
      <c r="N4" s="6">
        <f>1-(Sheet2!N4-Sheet2!AA2)/Sheet2!AA3</f>
        <v>0.20224128911624306</v>
      </c>
      <c r="O4" s="6">
        <f>1-(Sheet2!O4-Sheet2!AB2)/Sheet2!AB3</f>
        <v>0.15597692099972782</v>
      </c>
      <c r="P4" s="6">
        <f t="shared" si="0"/>
        <v>0.8160437953820654</v>
      </c>
      <c r="Q4" s="6">
        <f t="shared" si="1"/>
        <v>0.44086805716251676</v>
      </c>
      <c r="R4" s="6">
        <f t="shared" si="2"/>
        <v>0.55630674584545481</v>
      </c>
      <c r="S4" s="7">
        <f>RANK(R4,R2:R8)</f>
        <v>6</v>
      </c>
      <c r="U4" t="s">
        <v>20</v>
      </c>
      <c r="V4">
        <f>AVERAGE(R6,R13,R19,R23,R30,R36,R40,R44,R47,R51,R55,R59,R63)</f>
        <v>0.72746922473095255</v>
      </c>
      <c r="W4">
        <f>AVERAGE(S6,S13,S19,S23,S30,S36,S40,S44,S47,S51,S55,S59,S63)</f>
        <v>1.7692307692307692</v>
      </c>
    </row>
    <row r="5" spans="1:23" x14ac:dyDescent="0.2">
      <c r="A5" s="5" t="s">
        <v>15</v>
      </c>
      <c r="B5" s="6" t="s">
        <v>19</v>
      </c>
      <c r="C5" s="6">
        <f>(Sheet2!C5-Sheet2!P2)/Sheet2!P3</f>
        <v>-1.0686214312001387</v>
      </c>
      <c r="D5" s="6">
        <f>(Sheet2!D5-Sheet2!Q2)/Sheet2!Q3</f>
        <v>-1.0755604914333727</v>
      </c>
      <c r="E5" s="6">
        <f>(Sheet2!E5-Sheet2!R2)/Sheet2!R3</f>
        <v>-1.0775119191209013</v>
      </c>
      <c r="F5" s="6">
        <f>(Sheet2!F5-Sheet2!S2)/Sheet2!S3</f>
        <v>-1.0673031738796324</v>
      </c>
      <c r="G5" s="6">
        <f>1-(Sheet2!G5-Sheet2!T2)/Sheet2!T3</f>
        <v>0.28130613504610047</v>
      </c>
      <c r="H5" s="6">
        <f>1-(Sheet2!H5-Sheet2!U2)/Sheet2!U3</f>
        <v>2.1910317989452768</v>
      </c>
      <c r="I5" s="6">
        <f>1-(Sheet2!I5-Sheet2!V2)/Sheet2!V3</f>
        <v>2.1919466452644221</v>
      </c>
      <c r="J5" s="6">
        <f>1-(Sheet2!J5-Sheet2!W2)/Sheet2!W3</f>
        <v>2.2003141729245037</v>
      </c>
      <c r="K5" s="6">
        <f>1-(Sheet2!K5-Sheet2!X2)/Sheet2!X3</f>
        <v>2.0124203350882168</v>
      </c>
      <c r="L5" s="6">
        <f>1-(Sheet2!L5-Sheet2!Y2)/Sheet2!Y3</f>
        <v>-0.2734467322943499</v>
      </c>
      <c r="M5" s="6">
        <f>1-(Sheet2!M5-Sheet2!Z2)/Sheet2!Z3</f>
        <v>1.5200334057840605</v>
      </c>
      <c r="N5" s="6">
        <f>1-(Sheet2!N5-Sheet2!AA2)/Sheet2!AA3</f>
        <v>2.0672510969020701</v>
      </c>
      <c r="O5" s="6">
        <f>1-(Sheet2!O5-Sheet2!AB2)/Sheet2!AB3</f>
        <v>2.069049284496673</v>
      </c>
      <c r="P5" s="6">
        <f t="shared" si="0"/>
        <v>-1.0722492539085113</v>
      </c>
      <c r="Q5" s="6">
        <f t="shared" si="1"/>
        <v>1.5844340157952193</v>
      </c>
      <c r="R5" s="6">
        <f t="shared" si="2"/>
        <v>0.76699300973253304</v>
      </c>
      <c r="S5" s="7">
        <f>RANK(R5,R2:R8)</f>
        <v>3</v>
      </c>
      <c r="U5" t="s">
        <v>46</v>
      </c>
      <c r="V5">
        <f>AVERAGE(R8,R7,R14,R20,R24,R31,R37,R41,R48,R52,R60,R56,R64)</f>
        <v>0.67995288271405829</v>
      </c>
      <c r="W5">
        <f>AVERAGE(S8,S7,S14,S20,S24,S31,S37,S41,S48,S52,S60,S56,S64)</f>
        <v>2.1538461538461537</v>
      </c>
    </row>
    <row r="6" spans="1:23" x14ac:dyDescent="0.2">
      <c r="A6" s="5" t="s">
        <v>15</v>
      </c>
      <c r="B6" s="6" t="s">
        <v>20</v>
      </c>
      <c r="C6" s="6">
        <f>(Sheet2!C6-Sheet2!P3)/Sheet2!P3</f>
        <v>0.91306042427731604</v>
      </c>
      <c r="D6" s="6">
        <f>(Sheet2!D6-Sheet2!Q3)/Sheet2!Q3</f>
        <v>0.91458738684610164</v>
      </c>
      <c r="E6" s="6">
        <f>(Sheet2!E6-Sheet2!R3)/Sheet2!R3</f>
        <v>0.89643152436964046</v>
      </c>
      <c r="F6" s="6">
        <f>(Sheet2!F6-Sheet2!S3)/Sheet2!S3</f>
        <v>1.0255445851172813</v>
      </c>
      <c r="G6" s="6">
        <f>1-(Sheet2!G6-Sheet2!T2)/Sheet2!T3</f>
        <v>3.1884398494449466</v>
      </c>
      <c r="H6" s="6">
        <f>1-(Sheet2!H6-Sheet2!U2)/Sheet2!U3</f>
        <v>0.25988963896769701</v>
      </c>
      <c r="I6" s="6">
        <f>1-(Sheet2!I6-Sheet2!V2)/Sheet2!V3</f>
        <v>0.2602077772728858</v>
      </c>
      <c r="J6" s="6">
        <f>1-(Sheet2!J6-Sheet2!W2)/Sheet2!W3</f>
        <v>0.41802949191539185</v>
      </c>
      <c r="K6" s="6">
        <f>1-(Sheet2!K6-Sheet2!X2)/Sheet2!X3</f>
        <v>7.2419357796270512E-2</v>
      </c>
      <c r="L6" s="6">
        <f>1-(Sheet2!L6-Sheet2!Y2)/Sheet2!Y3</f>
        <v>1.7167007743747402</v>
      </c>
      <c r="M6" s="6">
        <f>1-(Sheet2!M6-Sheet2!Z2)/Sheet2!Z3</f>
        <v>0.42796325363752652</v>
      </c>
      <c r="N6" s="6">
        <f>1-(Sheet2!N6-Sheet2!AA2)/Sheet2!AA3</f>
        <v>0.19420245373785594</v>
      </c>
      <c r="O6" s="6">
        <f>1-(Sheet2!O6-Sheet2!AB2)/Sheet2!AB3</f>
        <v>0.25078575474166509</v>
      </c>
      <c r="P6" s="6">
        <f t="shared" si="0"/>
        <v>0.93740598015258481</v>
      </c>
      <c r="Q6" s="6">
        <f t="shared" si="1"/>
        <v>0.75429315020988674</v>
      </c>
      <c r="R6" s="6">
        <f t="shared" si="2"/>
        <v>0.81063555942302457</v>
      </c>
      <c r="S6" s="7">
        <f>RANK(R6,R2:R8)</f>
        <v>2</v>
      </c>
    </row>
    <row r="7" spans="1:23" x14ac:dyDescent="0.2">
      <c r="A7" s="5" t="s">
        <v>15</v>
      </c>
      <c r="B7" s="6" t="s">
        <v>21</v>
      </c>
      <c r="C7" s="6">
        <f>(Sheet2!C7-Sheet2!P2)/Sheet2!P3</f>
        <v>-1.0686396205396937</v>
      </c>
      <c r="D7" s="6">
        <f>(Sheet2!D7-Sheet2!Q2)/Sheet2!Q3</f>
        <v>-1.0554094591868175</v>
      </c>
      <c r="E7" s="6">
        <f>(Sheet2!E7-Sheet2!R2)/Sheet2!R3</f>
        <v>-1.0511533666076127</v>
      </c>
      <c r="F7" s="6">
        <f>(Sheet2!F7-Sheet2!S2)/Sheet2!S3</f>
        <v>-1.0724677432081982</v>
      </c>
      <c r="G7" s="6">
        <f>1-(Sheet2!G7-Sheet2!T2)/Sheet2!T3</f>
        <v>0.67812052019837188</v>
      </c>
      <c r="H7" s="6">
        <f>1-(Sheet2!H7-Sheet2!U2)/Sheet2!U3</f>
        <v>1.7954921106980739</v>
      </c>
      <c r="I7" s="6">
        <f>1-(Sheet2!I7-Sheet2!V2)/Sheet2!V3</f>
        <v>1.7931914723782989</v>
      </c>
      <c r="J7" s="6">
        <f>1-(Sheet2!J7-Sheet2!W2)/Sheet2!W3</f>
        <v>1.7547430026722259</v>
      </c>
      <c r="K7" s="6">
        <f>1-(Sheet2!K7-Sheet2!X2)/Sheet2!X3</f>
        <v>2.1707877618059266</v>
      </c>
      <c r="L7" s="6">
        <f>1-(Sheet2!L7-Sheet2!Y2)/Sheet2!Y3</f>
        <v>0.43448232633930006</v>
      </c>
      <c r="M7" s="6">
        <f>1-(Sheet2!M7-Sheet2!Z2)/Sheet2!Z3</f>
        <v>2.8328411418751083</v>
      </c>
      <c r="N7" s="6">
        <f>1-(Sheet2!N7-Sheet2!AA2)/Sheet2!AA3</f>
        <v>2.0726103204876614</v>
      </c>
      <c r="O7" s="6">
        <f>1-(Sheet2!O7-Sheet2!AB2)/Sheet2!AB3</f>
        <v>2.0670325434399812</v>
      </c>
      <c r="P7" s="6">
        <f t="shared" si="0"/>
        <v>-1.0619175473855806</v>
      </c>
      <c r="Q7" s="6">
        <f t="shared" si="1"/>
        <v>1.7332556888772166</v>
      </c>
      <c r="R7" s="6">
        <f t="shared" si="2"/>
        <v>0.87320238541174056</v>
      </c>
      <c r="S7" s="7">
        <f>RANK(R7,R2:R8,0)</f>
        <v>1</v>
      </c>
    </row>
    <row r="8" spans="1:23" ht="17" thickBot="1" x14ac:dyDescent="0.25">
      <c r="A8" s="8" t="s">
        <v>15</v>
      </c>
      <c r="B8" s="9" t="s">
        <v>22</v>
      </c>
      <c r="C8" s="9">
        <f>(Sheet2!C8-Sheet2!P2)/Sheet2!P3</f>
        <v>0.74854607877290769</v>
      </c>
      <c r="D8" s="9">
        <f>(Sheet2!D8-Sheet2!Q2)/Sheet2!Q3</f>
        <v>0.79125794011091855</v>
      </c>
      <c r="E8" s="9">
        <f>(Sheet2!E8-Sheet2!R2)/Sheet2!R3</f>
        <v>0.79123447350611675</v>
      </c>
      <c r="F8" s="9">
        <f>(Sheet2!F8-Sheet2!S2)/Sheet2!S3</f>
        <v>0.79888002993918017</v>
      </c>
      <c r="G8" s="9">
        <f>1-(Sheet2!G8-Sheet2!T2)/Sheet2!T3</f>
        <v>0.94890801907911204</v>
      </c>
      <c r="H8" s="9">
        <f>1-(Sheet2!H8-Sheet2!U2)/Sheet2!U3</f>
        <v>0.22341684244659066</v>
      </c>
      <c r="I8" s="9">
        <f>1-(Sheet2!I8-Sheet2!V2)/Sheet2!V3</f>
        <v>0.22359721176869651</v>
      </c>
      <c r="J8" s="9">
        <f>1-(Sheet2!J8-Sheet2!W2)/Sheet2!W3</f>
        <v>9.9764370306621775E-2</v>
      </c>
      <c r="K8" s="9">
        <f>1-(Sheet2!K8-Sheet2!X2)/Sheet2!X3</f>
        <v>0.19119492783455294</v>
      </c>
      <c r="L8" s="9">
        <f>1-(Sheet2!L8-Sheet2!Y2)/Sheet2!Y3</f>
        <v>1.7167007743747402</v>
      </c>
      <c r="M8" s="9">
        <f>1-(Sheet2!M8-Sheet2!Z2)/Sheet2!Z3</f>
        <v>0.3040403994932398</v>
      </c>
      <c r="N8" s="9">
        <f>1-(Sheet2!N8-Sheet2!AA2)/Sheet2!AA3</f>
        <v>0.19420245373785594</v>
      </c>
      <c r="O8" s="9">
        <f>1-(Sheet2!O8-Sheet2!AB2)/Sheet2!AB3</f>
        <v>0.23220458368916896</v>
      </c>
      <c r="P8" s="9">
        <f t="shared" si="0"/>
        <v>0.78247963058228076</v>
      </c>
      <c r="Q8" s="9">
        <f t="shared" si="1"/>
        <v>0.45933662030339772</v>
      </c>
      <c r="R8" s="9">
        <f t="shared" si="2"/>
        <v>0.55876523885074636</v>
      </c>
      <c r="S8" s="10">
        <f>RANK(R8,R2:R8,0)</f>
        <v>5</v>
      </c>
    </row>
    <row r="9" spans="1:23" x14ac:dyDescent="0.2">
      <c r="A9" s="2" t="s">
        <v>23</v>
      </c>
      <c r="B9" s="3" t="s">
        <v>24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f t="shared" si="2"/>
        <v>0</v>
      </c>
      <c r="S9" s="4">
        <v>1</v>
      </c>
    </row>
    <row r="10" spans="1:23" ht="17" thickBot="1" x14ac:dyDescent="0.25">
      <c r="A10" s="8" t="s">
        <v>23</v>
      </c>
      <c r="B10" s="9" t="s">
        <v>25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f t="shared" si="0"/>
        <v>0</v>
      </c>
      <c r="Q10" s="9">
        <f t="shared" si="1"/>
        <v>0</v>
      </c>
      <c r="R10" s="9">
        <f t="shared" si="2"/>
        <v>0</v>
      </c>
      <c r="S10" s="10">
        <v>1</v>
      </c>
    </row>
    <row r="11" spans="1:23" x14ac:dyDescent="0.2">
      <c r="A11" s="2" t="s">
        <v>26</v>
      </c>
      <c r="B11" s="3" t="s">
        <v>16</v>
      </c>
      <c r="C11" s="3">
        <f>(Sheet2!C11-Sheet2!P11)/Sheet2!P12</f>
        <v>0.81948691188956957</v>
      </c>
      <c r="D11" s="3">
        <f>(Sheet2!D11-Sheet2!Q11)/Sheet2!Q12</f>
        <v>-0.8106366797015836</v>
      </c>
      <c r="E11" s="3">
        <f>(Sheet2!E11-Sheet2!R11)/Sheet2!R12</f>
        <v>-0.83399916157890941</v>
      </c>
      <c r="F11" s="3">
        <f>(Sheet2!F11-Sheet2!S11)/Sheet2!S12</f>
        <v>0.53913394444592577</v>
      </c>
      <c r="G11" s="3">
        <f>1-(Sheet2!G11-Sheet2!T11)/Sheet2!T12</f>
        <v>0.12303908494303983</v>
      </c>
      <c r="H11" s="3">
        <f>1-(Sheet2!H11-Sheet2!U11)/Sheet2!U12</f>
        <v>1.8106800768209319</v>
      </c>
      <c r="I11" s="3">
        <f>1-(Sheet2!I11-Sheet2!V11)/Sheet2!V12</f>
        <v>1.8106745592545728</v>
      </c>
      <c r="J11" s="3">
        <f>1-(Sheet2!J11-Sheet2!W11)/Sheet2!W12</f>
        <v>1.5</v>
      </c>
      <c r="K11" s="3">
        <f>1-(Sheet2!K11-Sheet2!X11)/Sheet2!X12</f>
        <v>-0.22474487139158894</v>
      </c>
      <c r="L11" s="3">
        <f>1-(Sheet2!L11-Sheet2!Y11)/Sheet2!Y12</f>
        <v>1.5</v>
      </c>
      <c r="M11" s="3">
        <f>1-(Sheet2!M11-Sheet2!Z11)/Sheet2!Z12</f>
        <v>0.34803194869398968</v>
      </c>
      <c r="N11" s="3">
        <f>1-(Sheet2!N11-Sheet2!AA11)/Sheet2!AA12</f>
        <v>0.5</v>
      </c>
      <c r="O11" s="3">
        <f>1-(Sheet2!O11-Sheet2!AB11)/Sheet2!AB12</f>
        <v>1.8418641901771733</v>
      </c>
      <c r="P11" s="3">
        <f t="shared" si="0"/>
        <v>-7.1503746236249416E-2</v>
      </c>
      <c r="Q11" s="3">
        <f t="shared" si="1"/>
        <v>1.0232827764997909</v>
      </c>
      <c r="R11" s="3">
        <f t="shared" si="2"/>
        <v>0.68642538488870153</v>
      </c>
      <c r="S11" s="4">
        <f>RANK(R11,R11:R14)</f>
        <v>3</v>
      </c>
    </row>
    <row r="12" spans="1:23" x14ac:dyDescent="0.2">
      <c r="A12" s="5" t="s">
        <v>26</v>
      </c>
      <c r="B12" s="6" t="s">
        <v>18</v>
      </c>
      <c r="C12" s="6">
        <f>(Sheet2!C12-Sheet2!P11)/Sheet2!P12</f>
        <v>0.73038085955221899</v>
      </c>
      <c r="D12" s="6">
        <f>(Sheet2!D12-Sheet2!Q11)/Sheet2!Q12</f>
        <v>-0.60541220382776495</v>
      </c>
      <c r="E12" s="6">
        <f>(Sheet2!E12-Sheet2!R11)/Sheet2!R12</f>
        <v>-0.49733894956540464</v>
      </c>
      <c r="F12" s="6">
        <f>(Sheet2!F12-Sheet2!S11)/Sheet2!S12</f>
        <v>0.41933837121705403</v>
      </c>
      <c r="G12" s="6">
        <f>1-(Sheet2!G12-Sheet2!T11)/Sheet2!T12</f>
        <v>0.1768875621833822</v>
      </c>
      <c r="H12" s="6">
        <f>1-(Sheet2!H12-Sheet2!U11)/Sheet2!U12</f>
        <v>1.605387254645243</v>
      </c>
      <c r="I12" s="6">
        <f>1-(Sheet2!I12-Sheet2!V11)/Sheet2!V12</f>
        <v>1.6053862021584233</v>
      </c>
      <c r="J12" s="6">
        <f>1-(Sheet2!J12-Sheet2!W11)/Sheet2!W12</f>
        <v>1.5</v>
      </c>
      <c r="K12" s="6">
        <f>1-(Sheet2!K12-Sheet2!X11)/Sheet2!X12</f>
        <v>1</v>
      </c>
      <c r="L12" s="6">
        <f>1-(Sheet2!L12-Sheet2!Y11)/Sheet2!Y12</f>
        <v>1.5</v>
      </c>
      <c r="M12" s="6">
        <f>1-(Sheet2!M12-Sheet2!Z11)/Sheet2!Z12</f>
        <v>0.95158095646605045</v>
      </c>
      <c r="N12" s="6">
        <f>1-(Sheet2!N12-Sheet2!AA11)/Sheet2!AA12</f>
        <v>0.5</v>
      </c>
      <c r="O12" s="6">
        <f>1-(Sheet2!O12-Sheet2!AB11)/Sheet2!AB12</f>
        <v>1.7210946709646679</v>
      </c>
      <c r="P12" s="6">
        <f t="shared" si="0"/>
        <v>1.1742019344025856E-2</v>
      </c>
      <c r="Q12" s="6">
        <f t="shared" si="1"/>
        <v>1.1733707384908629</v>
      </c>
      <c r="R12" s="6">
        <f t="shared" si="2"/>
        <v>0.81594651721491307</v>
      </c>
      <c r="S12" s="7">
        <f>RANK(R12,R11:R14)</f>
        <v>2</v>
      </c>
    </row>
    <row r="13" spans="1:23" x14ac:dyDescent="0.2">
      <c r="A13" s="5" t="s">
        <v>26</v>
      </c>
      <c r="B13" s="6" t="s">
        <v>20</v>
      </c>
      <c r="C13" s="6">
        <f>(Sheet2!C13-Sheet2!P11)/Sheet2!P12</f>
        <v>-0.22998437119478232</v>
      </c>
      <c r="D13" s="6">
        <f>(Sheet2!D13-Sheet2!Q11)/Sheet2!Q12</f>
        <v>1.0261223793690931E-2</v>
      </c>
      <c r="E13" s="6">
        <f>(Sheet2!E13-Sheet2!R11)/Sheet2!R12</f>
        <v>-9.9467789913080931E-2</v>
      </c>
      <c r="F13" s="6">
        <f>(Sheet2!F13-Sheet2!S11)/Sheet2!S12</f>
        <v>0.53913394444592577</v>
      </c>
      <c r="G13" s="6">
        <f>1-(Sheet2!G13-Sheet2!T11)/Sheet2!T12</f>
        <v>1.6173343283624719</v>
      </c>
      <c r="H13" s="6">
        <f>1-(Sheet2!H13-Sheet2!U11)/Sheet2!U12</f>
        <v>0.98970580618168713</v>
      </c>
      <c r="I13" s="6">
        <f>1-(Sheet2!I13-Sheet2!V11)/Sheet2!V12</f>
        <v>0.98971608657471954</v>
      </c>
      <c r="J13" s="6">
        <f>1-(Sheet2!J13-Sheet2!W11)/Sheet2!W12</f>
        <v>1.5</v>
      </c>
      <c r="K13" s="6">
        <f>1-(Sheet2!K13-Sheet2!X11)/Sheet2!X12</f>
        <v>1</v>
      </c>
      <c r="L13" s="6">
        <f>1-(Sheet2!L13-Sheet2!Y11)/Sheet2!Y12</f>
        <v>1.5</v>
      </c>
      <c r="M13" s="6">
        <f>1-(Sheet2!M13-Sheet2!Z11)/Sheet2!Z12</f>
        <v>0.27146229845425451</v>
      </c>
      <c r="N13" s="6">
        <f>1-(Sheet2!N13-Sheet2!AA11)/Sheet2!AA12</f>
        <v>2.5</v>
      </c>
      <c r="O13" s="6">
        <f>1-(Sheet2!O13-Sheet2!AB11)/Sheet2!AB12</f>
        <v>0.74286156534337389</v>
      </c>
      <c r="P13" s="6">
        <f t="shared" si="0"/>
        <v>5.4985751782938366E-2</v>
      </c>
      <c r="Q13" s="6">
        <f t="shared" si="1"/>
        <v>1.2345644538796119</v>
      </c>
      <c r="R13" s="6">
        <f t="shared" si="2"/>
        <v>0.87161716092678931</v>
      </c>
      <c r="S13" s="7">
        <f>RANK(R13,R11:R14)</f>
        <v>1</v>
      </c>
    </row>
    <row r="14" spans="1:23" ht="17" thickBot="1" x14ac:dyDescent="0.25">
      <c r="A14" s="8" t="s">
        <v>26</v>
      </c>
      <c r="B14" s="9" t="s">
        <v>22</v>
      </c>
      <c r="C14" s="9">
        <f>(Sheet2!C14-Sheet2!P11)/Sheet2!P12</f>
        <v>-1.3198834002470063</v>
      </c>
      <c r="D14" s="9">
        <f>(Sheet2!D14-Sheet2!Q11)/Sheet2!Q12</f>
        <v>1.4057876597356576</v>
      </c>
      <c r="E14" s="9">
        <f>(Sheet2!E14-Sheet2!R11)/Sheet2!R12</f>
        <v>1.430805901057395</v>
      </c>
      <c r="F14" s="9">
        <f>(Sheet2!F14-Sheet2!S11)/Sheet2!S12</f>
        <v>-1.4976062601089057</v>
      </c>
      <c r="G14" s="9">
        <f>1-(Sheet2!G14-Sheet2!T11)/Sheet2!T12</f>
        <v>2.082739024511123</v>
      </c>
      <c r="H14" s="9">
        <f>1-(Sheet2!H14-Sheet2!U11)/Sheet2!U12</f>
        <v>-0.40577313764786882</v>
      </c>
      <c r="I14" s="9">
        <f>1-(Sheet2!I14-Sheet2!V11)/Sheet2!V12</f>
        <v>-0.40577684798771219</v>
      </c>
      <c r="J14" s="9">
        <f>1-(Sheet2!J14-Sheet2!W11)/Sheet2!W12</f>
        <v>-0.5</v>
      </c>
      <c r="K14" s="9">
        <f>1-(Sheet2!K14-Sheet2!X11)/Sheet2!X12</f>
        <v>2.2247448713915889</v>
      </c>
      <c r="L14" s="9">
        <f>1-(Sheet2!L14-Sheet2!Y11)/Sheet2!Y12</f>
        <v>-0.5</v>
      </c>
      <c r="M14" s="9">
        <f>1-(Sheet2!M14-Sheet2!Z11)/Sheet2!Z12</f>
        <v>2.4289247963857106</v>
      </c>
      <c r="N14" s="9">
        <f>1-(Sheet2!N14-Sheet2!AA11)/Sheet2!AA12</f>
        <v>0.5</v>
      </c>
      <c r="O14" s="9">
        <f>1-(Sheet2!O14-Sheet2!AB11)/Sheet2!AB12</f>
        <v>-0.30582042648521512</v>
      </c>
      <c r="P14" s="9">
        <f t="shared" si="0"/>
        <v>4.7759751092851244E-3</v>
      </c>
      <c r="Q14" s="9">
        <f t="shared" si="1"/>
        <v>0.56878203112973624</v>
      </c>
      <c r="R14" s="9">
        <f t="shared" si="2"/>
        <v>0.39524170620036669</v>
      </c>
      <c r="S14" s="10">
        <f>RANK(R14,R11:R14)</f>
        <v>4</v>
      </c>
    </row>
    <row r="15" spans="1:23" x14ac:dyDescent="0.2">
      <c r="A15" s="2" t="s">
        <v>27</v>
      </c>
      <c r="B15" s="3" t="s">
        <v>24</v>
      </c>
      <c r="C15" s="3">
        <f>(Sheet2!C15-Sheet2!P15)/Sheet2!P16</f>
        <v>0.70710678118654757</v>
      </c>
      <c r="D15" s="3">
        <f>(Sheet2!D15-Sheet2!Q15)/Sheet2!Q16</f>
        <v>-0.70710678118654757</v>
      </c>
      <c r="E15" s="3">
        <f>(Sheet2!E15-Sheet2!R15)/Sheet2!R16</f>
        <v>-0.70710678118654757</v>
      </c>
      <c r="F15" s="3">
        <f>(Sheet2!F15-Sheet2!S15)/Sheet2!S16</f>
        <v>0.70710678118654646</v>
      </c>
      <c r="G15" s="3">
        <f>1-(Sheet2!G15-Sheet2!T15)/Sheet2!T16</f>
        <v>0.29289321881345243</v>
      </c>
      <c r="H15" s="3">
        <f>1-(Sheet2!H15-Sheet2!U15)/Sheet2!U16</f>
        <v>1.7071067811865475</v>
      </c>
      <c r="I15" s="3">
        <f>1-(Sheet2!I15-Sheet2!V15)/Sheet2!V16</f>
        <v>1.7071067811865475</v>
      </c>
      <c r="J15" s="3">
        <f>1-(Sheet2!J15-Sheet2!W15)/Sheet2!W16</f>
        <v>1.7071067811865475</v>
      </c>
      <c r="K15" s="3">
        <f>1-(Sheet2!K15-Sheet2!X15)/Sheet2!X16</f>
        <v>0.29289321881345254</v>
      </c>
      <c r="L15" s="3">
        <f>1-(Sheet2!L15-Sheet2!Y15)/Sheet2!Y16</f>
        <v>1.7071067811865466</v>
      </c>
      <c r="M15" s="3">
        <f>1-(Sheet2!M15-Sheet2!Z15)/Sheet2!Z16</f>
        <v>0.29289321881345165</v>
      </c>
      <c r="N15" s="3">
        <f>1-(Sheet2!N15-Sheet2!AA15)/Sheet2!AA16</f>
        <v>1.7071067811865475</v>
      </c>
      <c r="O15" s="3">
        <f>1-(Sheet2!O15-Sheet2!AB15)/Sheet2!AB16</f>
        <v>1.7071067811865475</v>
      </c>
      <c r="P15" s="3">
        <f t="shared" si="0"/>
        <v>-2.7755575615628914E-16</v>
      </c>
      <c r="Q15" s="3">
        <f t="shared" si="1"/>
        <v>1.2357022603955157</v>
      </c>
      <c r="R15" s="3">
        <f t="shared" si="2"/>
        <v>0.85548618027381851</v>
      </c>
      <c r="S15" s="4">
        <v>1</v>
      </c>
    </row>
    <row r="16" spans="1:23" ht="17" thickBot="1" x14ac:dyDescent="0.25">
      <c r="A16" s="8" t="s">
        <v>27</v>
      </c>
      <c r="B16" s="9" t="s">
        <v>25</v>
      </c>
      <c r="C16" s="9">
        <f>(Sheet2!C16-Sheet2!P15)/Sheet2!P16</f>
        <v>-0.70710678118654757</v>
      </c>
      <c r="D16" s="9">
        <f>(Sheet2!D16-Sheet2!Q15)/Sheet2!Q16</f>
        <v>0.70710678118654757</v>
      </c>
      <c r="E16" s="9">
        <f>(Sheet2!E16-Sheet2!R15)/Sheet2!R16</f>
        <v>0.70710678118654757</v>
      </c>
      <c r="F16" s="9">
        <f>(Sheet2!F16-Sheet2!S15)/Sheet2!S16</f>
        <v>-0.70710678118654868</v>
      </c>
      <c r="G16" s="9">
        <f>1-(Sheet2!G16-Sheet2!T15)/Sheet2!T16</f>
        <v>1.7071067811865475</v>
      </c>
      <c r="H16" s="9">
        <f>1-(Sheet2!H16-Sheet2!U15)/Sheet2!U16</f>
        <v>0.29289321881345243</v>
      </c>
      <c r="I16" s="9">
        <f>1-(Sheet2!I16-Sheet2!V15)/Sheet2!V16</f>
        <v>0.29289321881345243</v>
      </c>
      <c r="J16" s="9">
        <f>1-(Sheet2!J16-Sheet2!W15)/Sheet2!W16</f>
        <v>0.29289321881345254</v>
      </c>
      <c r="K16" s="9">
        <f>1-(Sheet2!K16-Sheet2!X15)/Sheet2!X16</f>
        <v>1.7071067811865475</v>
      </c>
      <c r="L16" s="9">
        <f>1-(Sheet2!L16-Sheet2!Y15)/Sheet2!Y16</f>
        <v>0.29289321881345154</v>
      </c>
      <c r="M16" s="9">
        <f>1-(Sheet2!M16-Sheet2!Z15)/Sheet2!Z16</f>
        <v>1.7071067811865466</v>
      </c>
      <c r="N16" s="9">
        <f>1-(Sheet2!N16-Sheet2!AA15)/Sheet2!AA16</f>
        <v>0.29289321881345254</v>
      </c>
      <c r="O16" s="9">
        <f>1-(Sheet2!O16-Sheet2!AB15)/Sheet2!AB16</f>
        <v>0.29289321881345243</v>
      </c>
      <c r="P16" s="9">
        <f t="shared" si="0"/>
        <v>-2.7755575615628914E-16</v>
      </c>
      <c r="Q16" s="9">
        <f t="shared" si="1"/>
        <v>0.76429773960448388</v>
      </c>
      <c r="R16" s="9">
        <f t="shared" si="2"/>
        <v>0.52912920434156563</v>
      </c>
      <c r="S16" s="10">
        <v>2</v>
      </c>
    </row>
    <row r="17" spans="1:19" x14ac:dyDescent="0.2">
      <c r="A17" s="2" t="s">
        <v>28</v>
      </c>
      <c r="B17" s="3" t="s">
        <v>16</v>
      </c>
      <c r="C17" s="3">
        <f>(Sheet2!C17-Sheet2!P17)/Sheet2!P18</f>
        <v>-0.86377714522091342</v>
      </c>
      <c r="D17" s="3">
        <f>(Sheet2!D17-Sheet2!Q17)/Sheet2!Q18</f>
        <v>0.8600732686214938</v>
      </c>
      <c r="E17" s="3">
        <f>(Sheet2!E17-Sheet2!R17)/Sheet2!R18</f>
        <v>0.86266218562750729</v>
      </c>
      <c r="F17" s="3">
        <f>(Sheet2!F17-Sheet2!S17)/Sheet2!S18</f>
        <v>-0.80628774536528869</v>
      </c>
      <c r="G17" s="3">
        <f>1-(Sheet2!G17-Sheet2!T17)/Sheet2!T18</f>
        <v>1.4999999999999905</v>
      </c>
      <c r="H17" s="3">
        <f>1-(Sheet2!H17-Sheet2!U17)/Sheet2!U18</f>
        <v>0.13991711732612622</v>
      </c>
      <c r="I17" s="3">
        <f>1-(Sheet2!I17-Sheet2!V17)/Sheet2!V18</f>
        <v>0.13997467924902196</v>
      </c>
      <c r="J17" s="3">
        <f>1-(Sheet2!J17-Sheet2!W17)/Sheet2!W18</f>
        <v>0.13397459621556129</v>
      </c>
      <c r="K17" s="3">
        <v>0</v>
      </c>
      <c r="L17" s="3">
        <f>1-(Sheet2!L17-Sheet2!Y17)/Sheet2!Y18</f>
        <v>0.21665054819935969</v>
      </c>
      <c r="M17" s="3">
        <f>1-(Sheet2!M17-Sheet2!Z17)/Sheet2!Z18</f>
        <v>1.8298867560092527</v>
      </c>
      <c r="N17" s="3">
        <f>1-(Sheet2!N17-Sheet2!AA17)/Sheet2!AA18</f>
        <v>0.21665054819935969</v>
      </c>
      <c r="O17" s="3">
        <f>1-(Sheet2!O17-Sheet2!AB17)/Sheet2!AB18</f>
        <v>0.1380430086367842</v>
      </c>
      <c r="P17" s="3">
        <f t="shared" si="0"/>
        <v>1.3167640915699746E-2</v>
      </c>
      <c r="Q17" s="3">
        <f t="shared" si="1"/>
        <v>0.47945525042616183</v>
      </c>
      <c r="R17" s="3">
        <f t="shared" si="2"/>
        <v>0.33598213980755809</v>
      </c>
      <c r="S17" s="4">
        <f>RANK(R17,R17:R20)</f>
        <v>4</v>
      </c>
    </row>
    <row r="18" spans="1:19" x14ac:dyDescent="0.2">
      <c r="A18" s="5" t="s">
        <v>28</v>
      </c>
      <c r="B18" s="6" t="s">
        <v>18</v>
      </c>
      <c r="C18" s="6">
        <f>(Sheet2!C18-Sheet2!P17)/Sheet2!P18</f>
        <v>-0.86377714522091342</v>
      </c>
      <c r="D18" s="6">
        <f>Sheet2!D18/Sheet2!Q17</f>
        <v>1.004267425320057</v>
      </c>
      <c r="E18" s="6">
        <f>Sheet2!E18/Sheet2!R17</f>
        <v>1.0077972709551657</v>
      </c>
      <c r="F18" s="6">
        <f>Sheet2!F18/Sheet2!S17</f>
        <v>0.99175732440107234</v>
      </c>
      <c r="G18" s="6">
        <f>Sheet2!G18/Sheet2!T17</f>
        <v>0.99517574086836669</v>
      </c>
      <c r="H18" s="6">
        <f>Sheet2!H18/Sheet2!U17</f>
        <v>1.0042692000738833</v>
      </c>
      <c r="I18" s="6">
        <f>Sheet2!I18/Sheet2!V17</f>
        <v>1.0045845080126474</v>
      </c>
      <c r="J18" s="6">
        <f>Sheet2!J18/Sheet2!W17</f>
        <v>1.0196078431372548</v>
      </c>
      <c r="K18" s="6">
        <v>0</v>
      </c>
      <c r="L18" s="6">
        <f>Sheet2!L18/Sheet2!Y17</f>
        <v>1.0113108093268421</v>
      </c>
      <c r="M18" s="6">
        <f>Sheet2!M18/Sheet2!Z17</f>
        <v>0.98785117691723623</v>
      </c>
      <c r="N18" s="6">
        <f>Sheet2!N18/Sheet2!AA17</f>
        <v>1.0113207547169811</v>
      </c>
      <c r="O18" s="6">
        <f>Sheet2!O18/Sheet2!AB17</f>
        <v>1.0014676761793826</v>
      </c>
      <c r="P18" s="6">
        <f t="shared" si="0"/>
        <v>0.53501121886384539</v>
      </c>
      <c r="Q18" s="6">
        <f t="shared" si="1"/>
        <v>0.89284307880362157</v>
      </c>
      <c r="R18" s="6">
        <f t="shared" si="2"/>
        <v>0.78274096805292126</v>
      </c>
      <c r="S18" s="7">
        <f>RANK(R18,R17:R20)</f>
        <v>3</v>
      </c>
    </row>
    <row r="19" spans="1:19" x14ac:dyDescent="0.2">
      <c r="A19" s="5" t="s">
        <v>28</v>
      </c>
      <c r="B19" s="6" t="s">
        <v>20</v>
      </c>
      <c r="C19" s="6">
        <f>(Sheet2!C19-Sheet2!P17)/Sheet2!P18</f>
        <v>0.95197060749572149</v>
      </c>
      <c r="D19" s="6">
        <f>Sheet2!D19/Sheet2!Q17</f>
        <v>0.99502133712660024</v>
      </c>
      <c r="E19" s="6">
        <f>Sheet2!E19/Sheet2!R17</f>
        <v>0.99122807017543857</v>
      </c>
      <c r="F19" s="6">
        <f>Sheet2!F19/Sheet2!S17</f>
        <v>1.0036730981066466</v>
      </c>
      <c r="G19" s="6">
        <f>Sheet2!G19/Sheet2!T17</f>
        <v>1.0144727773949</v>
      </c>
      <c r="H19" s="6">
        <f>Sheet2!H19/Sheet2!U17</f>
        <v>0.99501984742401695</v>
      </c>
      <c r="I19" s="6">
        <f>Sheet2!I19/Sheet2!V17</f>
        <v>0.9946483038065197</v>
      </c>
      <c r="J19" s="6">
        <f>Sheet2!J19/Sheet2!W17</f>
        <v>0.98039215686274506</v>
      </c>
      <c r="K19" s="6">
        <v>0</v>
      </c>
      <c r="L19" s="6">
        <f>Sheet2!L19/Sheet2!Y17</f>
        <v>0.99622973022438599</v>
      </c>
      <c r="M19" s="6">
        <f>Sheet2!M19/Sheet2!Z17</f>
        <v>1.007023538344723</v>
      </c>
      <c r="N19" s="6">
        <f>Sheet2!N19/Sheet2!AA17</f>
        <v>0.99622641509433962</v>
      </c>
      <c r="O19" s="6">
        <f>Sheet2!O19/Sheet2!AB17</f>
        <v>0.99833042127742189</v>
      </c>
      <c r="P19" s="6">
        <f t="shared" si="0"/>
        <v>0.98547327822610176</v>
      </c>
      <c r="Q19" s="6">
        <f t="shared" si="1"/>
        <v>0.88692702115878364</v>
      </c>
      <c r="R19" s="6">
        <f t="shared" si="2"/>
        <v>0.917248946410266</v>
      </c>
      <c r="S19" s="7">
        <f>RANK(R19,R17:R20)</f>
        <v>1</v>
      </c>
    </row>
    <row r="20" spans="1:19" ht="17" thickBot="1" x14ac:dyDescent="0.25">
      <c r="A20" s="8" t="s">
        <v>28</v>
      </c>
      <c r="B20" s="9" t="s">
        <v>22</v>
      </c>
      <c r="C20" s="9">
        <f>(Sheet2!C20-Sheet2!P17)/Sheet2!P18</f>
        <v>0.77558368294610547</v>
      </c>
      <c r="D20" s="9">
        <f>Sheet2!D20/Sheet2!Q17</f>
        <v>0.99644381223328593</v>
      </c>
      <c r="E20" s="9">
        <f>Sheet2!E20/Sheet2!R17</f>
        <v>0.99317738791423005</v>
      </c>
      <c r="F20" s="9">
        <f>Sheet2!F20/Sheet2!S17</f>
        <v>1.0128122530912089</v>
      </c>
      <c r="G20" s="9">
        <f>Sheet2!G20/Sheet2!T17</f>
        <v>0.99517574086836669</v>
      </c>
      <c r="H20" s="9">
        <f>Sheet2!H20/Sheet2!U17</f>
        <v>0.99644175242821642</v>
      </c>
      <c r="I20" s="9">
        <f>Sheet2!I20/Sheet2!V17</f>
        <v>0.99618268016818556</v>
      </c>
      <c r="J20" s="9">
        <f>Sheet2!J20/Sheet2!W17</f>
        <v>0.98039215686274506</v>
      </c>
      <c r="K20" s="9">
        <v>0</v>
      </c>
      <c r="L20" s="9">
        <f>Sheet2!L20/Sheet2!Y17</f>
        <v>0.98114865112192984</v>
      </c>
      <c r="M20" s="9">
        <f>Sheet2!M20/Sheet2!Z17</f>
        <v>1.017274107820805</v>
      </c>
      <c r="N20" s="9">
        <f>Sheet2!N20/Sheet2!AA17</f>
        <v>0.98113207547169812</v>
      </c>
      <c r="O20" s="9">
        <f>Sheet2!O20/Sheet2!AB17</f>
        <v>0.99873422636381282</v>
      </c>
      <c r="P20" s="9">
        <f t="shared" si="0"/>
        <v>0.94450428404620745</v>
      </c>
      <c r="Q20" s="9">
        <f t="shared" si="1"/>
        <v>0.8829423767895288</v>
      </c>
      <c r="R20" s="9">
        <f t="shared" si="2"/>
        <v>0.90188450209927629</v>
      </c>
      <c r="S20" s="10">
        <f>RANK(R20,R17:R20)</f>
        <v>2</v>
      </c>
    </row>
    <row r="21" spans="1:19" x14ac:dyDescent="0.2">
      <c r="A21" s="2" t="s">
        <v>29</v>
      </c>
      <c r="B21" s="3" t="s">
        <v>16</v>
      </c>
      <c r="C21" s="3">
        <f>(Sheet2!C21-Sheet2!P21)/Sheet2!P22</f>
        <v>-1.4999998260484322</v>
      </c>
      <c r="D21" s="3">
        <f>(Sheet2!D21-Sheet2!Q21)/Sheet2!Q22</f>
        <v>1.4999875173750337</v>
      </c>
      <c r="E21" s="3">
        <f>(Sheet2!E21-Sheet2!R21)/Sheet2!R22</f>
        <v>1.4999836539416243</v>
      </c>
      <c r="F21" s="3">
        <f>(Sheet2!F21-Sheet2!S21)/Sheet2!S22</f>
        <v>-1.4998089942074493</v>
      </c>
      <c r="G21" s="3">
        <f>1-(Sheet2!G21-Sheet2!T21)/Sheet2!T22</f>
        <v>2.4999983291706549</v>
      </c>
      <c r="H21" s="3">
        <f>1-(Sheet2!H21-Sheet2!U21)/Sheet2!U22</f>
        <v>-0.49998751598444269</v>
      </c>
      <c r="I21" s="3">
        <f>1-(Sheet2!I21-Sheet2!V21)/Sheet2!V22</f>
        <v>-0.49998752010028236</v>
      </c>
      <c r="J21" s="3">
        <f>1-(Sheet2!J21-Sheet2!W21)/Sheet2!W22</f>
        <v>-0.4999632402494707</v>
      </c>
      <c r="K21" s="3">
        <f>1-(Sheet2!K21-Sheet2!X21)/Sheet2!X22</f>
        <v>2.4332996288588635</v>
      </c>
      <c r="L21" s="3">
        <f>1-(Sheet2!L21-Sheet2!Y21)/Sheet2!Y22</f>
        <v>-0.49934669540846888</v>
      </c>
      <c r="M21" s="3">
        <f>1-(Sheet2!M21-Sheet2!Z21)/Sheet2!Z22</f>
        <v>2.4996302261126844</v>
      </c>
      <c r="N21" s="3">
        <f>1-(Sheet2!N21-Sheet2!AA21)/Sheet2!AA22</f>
        <v>-0.49933927978294257</v>
      </c>
      <c r="O21" s="3">
        <f>1-(Sheet2!O21-Sheet2!AB21)/Sheet2!AB22</f>
        <v>-0.4999990639557399</v>
      </c>
      <c r="P21" s="3">
        <f t="shared" si="0"/>
        <v>4.0587765194111114E-5</v>
      </c>
      <c r="Q21" s="3">
        <f t="shared" si="1"/>
        <v>0.49270054096231725</v>
      </c>
      <c r="R21" s="3">
        <f t="shared" si="2"/>
        <v>0.34111286305551014</v>
      </c>
      <c r="S21" s="4">
        <f>RANK(R21,R21:R24)</f>
        <v>4</v>
      </c>
    </row>
    <row r="22" spans="1:19" x14ac:dyDescent="0.2">
      <c r="A22" s="5" t="s">
        <v>29</v>
      </c>
      <c r="B22" s="6" t="s">
        <v>18</v>
      </c>
      <c r="C22" s="6">
        <f>(Sheet2!C22-Sheet2!P21)/Sheet2!P22</f>
        <v>0.50044085191691423</v>
      </c>
      <c r="D22" s="6">
        <f>(Sheet2!D22-Sheet2!Q21)/Sheet2!Q22</f>
        <v>-0.50435715356691879</v>
      </c>
      <c r="E22" s="6">
        <f>(Sheet2!E22-Sheet2!R21)/Sheet2!R22</f>
        <v>-0.50503770186681152</v>
      </c>
      <c r="F22" s="6">
        <f>(Sheet2!F22-Sheet2!S21)/Sheet2!S22</f>
        <v>0.51389638370006818</v>
      </c>
      <c r="G22" s="6">
        <f>1-(Sheet2!G22-Sheet2!T21)/Sheet2!T22</f>
        <v>0.4989451491477539</v>
      </c>
      <c r="H22" s="6">
        <f>1-(Sheet2!H22-Sheet2!U21)/Sheet2!U22</f>
        <v>1.5043578467858629</v>
      </c>
      <c r="I22" s="6">
        <f>1-(Sheet2!I22-Sheet2!V21)/Sheet2!V22</f>
        <v>1.504357127748575</v>
      </c>
      <c r="J22" s="6">
        <f>1-(Sheet2!J22-Sheet2!W21)/Sheet2!W22</f>
        <v>1.5049381204800198</v>
      </c>
      <c r="K22" s="6">
        <f>1-(Sheet2!K22-Sheet2!X21)/Sheet2!X22</f>
        <v>0.38572873048905842</v>
      </c>
      <c r="L22" s="6">
        <f>1-(Sheet2!L22-Sheet2!Y21)/Sheet2!Y22</f>
        <v>1.4997822318028233</v>
      </c>
      <c r="M22" s="6">
        <f>1-(Sheet2!M22-Sheet2!Z21)/Sheet2!Z22</f>
        <v>0.47796247544389681</v>
      </c>
      <c r="N22" s="6">
        <f>1-(Sheet2!N22-Sheet2!AA21)/Sheet2!AA22</f>
        <v>1.4997797599276477</v>
      </c>
      <c r="O22" s="6">
        <f>1-(Sheet2!O22-Sheet2!AB21)/Sheet2!AB22</f>
        <v>1.5010851238670222</v>
      </c>
      <c r="P22" s="6">
        <f t="shared" si="0"/>
        <v>1.235595045813026E-3</v>
      </c>
      <c r="Q22" s="6">
        <f t="shared" si="1"/>
        <v>1.1529929517436288</v>
      </c>
      <c r="R22" s="6">
        <f t="shared" si="2"/>
        <v>0.79860607275968554</v>
      </c>
      <c r="S22" s="7">
        <f>RANK(R22,R21:R24)</f>
        <v>2</v>
      </c>
    </row>
    <row r="23" spans="1:19" x14ac:dyDescent="0.2">
      <c r="A23" s="5" t="s">
        <v>29</v>
      </c>
      <c r="B23" s="6" t="s">
        <v>20</v>
      </c>
      <c r="C23" s="6">
        <f>(Sheet2!C23-Sheet2!P21)/Sheet2!P22</f>
        <v>0.49932992955006239</v>
      </c>
      <c r="D23" s="6">
        <f>(Sheet2!D23-Sheet2!Q21)/Sheet2!Q22</f>
        <v>-0.49454419607262678</v>
      </c>
      <c r="E23" s="6">
        <f>(Sheet2!E23-Sheet2!R21)/Sheet2!R22</f>
        <v>-0.49378286587672093</v>
      </c>
      <c r="F23" s="6">
        <f>(Sheet2!F23-Sheet2!S21)/Sheet2!S22</f>
        <v>0.47759971162602843</v>
      </c>
      <c r="G23" s="6">
        <f>1-(Sheet2!G23-Sheet2!T21)/Sheet2!T22</f>
        <v>0.4989451491477539</v>
      </c>
      <c r="H23" s="6">
        <f>1-(Sheet2!H23-Sheet2!U21)/Sheet2!U22</f>
        <v>1.4945441173910026</v>
      </c>
      <c r="I23" s="6">
        <f>1-(Sheet2!I23-Sheet2!V21)/Sheet2!V22</f>
        <v>1.4945450168684029</v>
      </c>
      <c r="J23" s="6">
        <f>1-(Sheet2!J23-Sheet2!W21)/Sheet2!W22</f>
        <v>1.490086999289431</v>
      </c>
      <c r="K23" s="6">
        <f>1-(Sheet2!K23-Sheet2!X21)/Sheet2!X22</f>
        <v>0.93174763672100647</v>
      </c>
      <c r="L23" s="6">
        <f>1-(Sheet2!L23-Sheet2!Y21)/Sheet2!Y22</f>
        <v>1.4636391184181496</v>
      </c>
      <c r="M23" s="6">
        <f>1-(Sheet2!M23-Sheet2!Z21)/Sheet2!Z22</f>
        <v>0.53046842038839648</v>
      </c>
      <c r="N23" s="6">
        <f>1-(Sheet2!N23-Sheet2!AA21)/Sheet2!AA22</f>
        <v>1.4634321410238187</v>
      </c>
      <c r="O23" s="6">
        <f>1-(Sheet2!O23-Sheet2!AB21)/Sheet2!AB22</f>
        <v>1.4984627569654134</v>
      </c>
      <c r="P23" s="6">
        <f t="shared" si="0"/>
        <v>-2.8493551933142236E-3</v>
      </c>
      <c r="Q23" s="6">
        <f t="shared" si="1"/>
        <v>1.2073190395792639</v>
      </c>
      <c r="R23" s="6">
        <f t="shared" si="2"/>
        <v>0.83495953349539365</v>
      </c>
      <c r="S23" s="7">
        <f>RANK(R23,R21:R24)</f>
        <v>1</v>
      </c>
    </row>
    <row r="24" spans="1:19" ht="17" thickBot="1" x14ac:dyDescent="0.25">
      <c r="A24" s="8" t="s">
        <v>29</v>
      </c>
      <c r="B24" s="9" t="s">
        <v>22</v>
      </c>
      <c r="C24" s="9">
        <f>(Sheet2!C24-Sheet2!P21)/Sheet2!P22</f>
        <v>0.50022904458145556</v>
      </c>
      <c r="D24" s="9">
        <f>(Sheet2!D24-Sheet2!Q21)/Sheet2!Q22</f>
        <v>-0.50108616773548809</v>
      </c>
      <c r="E24" s="9">
        <f>(Sheet2!E24-Sheet2!R21)/Sheet2!R22</f>
        <v>-0.5011630861980918</v>
      </c>
      <c r="F24" s="9">
        <f>(Sheet2!F24-Sheet2!S21)/Sheet2!S22</f>
        <v>0.50831289888135289</v>
      </c>
      <c r="G24" s="9">
        <f>1-(Sheet2!G24-Sheet2!T21)/Sheet2!T22</f>
        <v>0.50211137253386573</v>
      </c>
      <c r="H24" s="9">
        <f>1-(Sheet2!H24-Sheet2!U21)/Sheet2!U22</f>
        <v>1.5010855518075767</v>
      </c>
      <c r="I24" s="9">
        <f>1-(Sheet2!I24-Sheet2!V21)/Sheet2!V22</f>
        <v>1.5010853754833045</v>
      </c>
      <c r="J24" s="9">
        <f>1-(Sheet2!J24-Sheet2!W21)/Sheet2!W22</f>
        <v>1.5049381204800198</v>
      </c>
      <c r="K24" s="9">
        <f>1-(Sheet2!K24-Sheet2!X21)/Sheet2!X22</f>
        <v>0.24922400393107136</v>
      </c>
      <c r="L24" s="9">
        <f>1-(Sheet2!L24-Sheet2!Y21)/Sheet2!Y22</f>
        <v>1.5359253451874968</v>
      </c>
      <c r="M24" s="9">
        <f>1-(Sheet2!M24-Sheet2!Z21)/Sheet2!Z22</f>
        <v>0.49193887805502279</v>
      </c>
      <c r="N24" s="9">
        <f>1-(Sheet2!N24-Sheet2!AA21)/Sheet2!AA22</f>
        <v>1.5361273788314764</v>
      </c>
      <c r="O24" s="9">
        <f>1-(Sheet2!O24-Sheet2!AB21)/Sheet2!AB22</f>
        <v>1.5004511831233043</v>
      </c>
      <c r="P24" s="9">
        <f t="shared" si="0"/>
        <v>1.573172382307142E-3</v>
      </c>
      <c r="Q24" s="9">
        <f t="shared" si="1"/>
        <v>1.1469874677147933</v>
      </c>
      <c r="R24" s="9">
        <f t="shared" si="2"/>
        <v>0.79455229992018217</v>
      </c>
      <c r="S24" s="10">
        <f>RANK(R24,R21:R24)</f>
        <v>3</v>
      </c>
    </row>
    <row r="25" spans="1:19" x14ac:dyDescent="0.2">
      <c r="A25" s="2" t="s">
        <v>30</v>
      </c>
      <c r="B25" s="3" t="s">
        <v>24</v>
      </c>
      <c r="C25" s="3">
        <f>(Sheet2!C25-Sheet2!P25)/Sheet2!P26</f>
        <v>0.70710678118654746</v>
      </c>
      <c r="D25" s="3">
        <f>(Sheet2!D25-Sheet2!Q25)/Sheet2!Q26</f>
        <v>0.70710678118654757</v>
      </c>
      <c r="E25" s="3">
        <f>(Sheet2!E25-Sheet2!R25)/Sheet2!R26</f>
        <v>0.70710678118654757</v>
      </c>
      <c r="F25" s="3">
        <f>(Sheet2!F25-Sheet2!S25)/Sheet2!S26</f>
        <v>-0.70710678118654768</v>
      </c>
      <c r="G25" s="3">
        <f>1-(Sheet2!G25-Sheet2!T25)/Sheet2!T26</f>
        <v>0.29289321881345254</v>
      </c>
      <c r="H25" s="3">
        <f>1-(Sheet2!H25-Sheet2!U25)/Sheet2!U26</f>
        <v>0.29289321881345853</v>
      </c>
      <c r="I25" s="3">
        <f>1-(Sheet2!I25-Sheet2!V25)/Sheet2!V26</f>
        <v>0.29289321881345254</v>
      </c>
      <c r="J25" s="3">
        <f>1-(Sheet2!J25-Sheet2!W25)/Sheet2!W26</f>
        <v>0.29289321881345254</v>
      </c>
      <c r="K25" s="3">
        <f>1-(Sheet2!K25-Sheet2!X25)/Sheet2!X26</f>
        <v>1.7071067811865475</v>
      </c>
      <c r="L25" s="3">
        <f>1-(Sheet2!L25-Sheet2!Y25)/Sheet2!Y26</f>
        <v>0.29289321881345176</v>
      </c>
      <c r="M25" s="3">
        <f>1-(Sheet2!M25-Sheet2!Z25)/Sheet2!Z26</f>
        <v>1.7071067811865523</v>
      </c>
      <c r="N25" s="3">
        <f>1-(Sheet2!N25-Sheet2!AA25)/Sheet2!AA26</f>
        <v>0.29289321881345254</v>
      </c>
      <c r="O25" s="3">
        <f>1-(Sheet2!O25-Sheet2!AB25)/Sheet2!AB26</f>
        <v>1.7071067811865475</v>
      </c>
      <c r="P25" s="3">
        <f t="shared" si="0"/>
        <v>0.35355339059327368</v>
      </c>
      <c r="Q25" s="3">
        <f t="shared" si="1"/>
        <v>0.76429773960448522</v>
      </c>
      <c r="R25" s="3">
        <f t="shared" si="2"/>
        <v>0.63791486298565103</v>
      </c>
      <c r="S25" s="4">
        <v>2</v>
      </c>
    </row>
    <row r="26" spans="1:19" ht="17" thickBot="1" x14ac:dyDescent="0.25">
      <c r="A26" s="8" t="s">
        <v>30</v>
      </c>
      <c r="B26" s="9" t="s">
        <v>25</v>
      </c>
      <c r="C26" s="9">
        <f>(Sheet2!C26-Sheet2!P25)/Sheet2!P26</f>
        <v>-0.70710678118654746</v>
      </c>
      <c r="D26" s="9">
        <f>(Sheet2!D26-Sheet2!Q25)/Sheet2!Q26</f>
        <v>-0.70710678118654757</v>
      </c>
      <c r="E26" s="9">
        <f>(Sheet2!E26-Sheet2!R25)/Sheet2!R26</f>
        <v>-0.70710678118654757</v>
      </c>
      <c r="F26" s="9">
        <f>(Sheet2!F26-Sheet2!S25)/Sheet2!S26</f>
        <v>0.70710678118654768</v>
      </c>
      <c r="G26" s="9">
        <f>1-(Sheet2!G26-Sheet2!T25)/Sheet2!T26</f>
        <v>1.7071067811865475</v>
      </c>
      <c r="H26" s="9">
        <f>1-(Sheet2!H26-Sheet2!U25)/Sheet2!U26</f>
        <v>1.7071067811865535</v>
      </c>
      <c r="I26" s="9">
        <f>1-(Sheet2!I26-Sheet2!V25)/Sheet2!V26</f>
        <v>1.7071067811865475</v>
      </c>
      <c r="J26" s="9">
        <f>1-(Sheet2!J26-Sheet2!W25)/Sheet2!W26</f>
        <v>1.7071067811865475</v>
      </c>
      <c r="K26" s="9">
        <f>1-(Sheet2!K26-Sheet2!X25)/Sheet2!X26</f>
        <v>0.29289321881345254</v>
      </c>
      <c r="L26" s="9">
        <f>1-(Sheet2!L26-Sheet2!Y25)/Sheet2!Y26</f>
        <v>1.7071067811865466</v>
      </c>
      <c r="M26" s="9">
        <f>1-(Sheet2!M26-Sheet2!Z25)/Sheet2!Z26</f>
        <v>0.29289321881344832</v>
      </c>
      <c r="N26" s="9">
        <f>1-(Sheet2!N26-Sheet2!AA25)/Sheet2!AA26</f>
        <v>1.7071067811865475</v>
      </c>
      <c r="O26" s="9">
        <f>1-(Sheet2!O26-Sheet2!AB25)/Sheet2!AB26</f>
        <v>0.29289321881345243</v>
      </c>
      <c r="P26" s="9">
        <f t="shared" si="0"/>
        <v>-0.35355339059327368</v>
      </c>
      <c r="Q26" s="9">
        <f t="shared" si="1"/>
        <v>1.2357022603955159</v>
      </c>
      <c r="R26" s="9">
        <f t="shared" si="2"/>
        <v>0.74670052162973444</v>
      </c>
      <c r="S26" s="10">
        <v>1</v>
      </c>
    </row>
    <row r="27" spans="1:19" x14ac:dyDescent="0.2">
      <c r="A27" s="2" t="s">
        <v>31</v>
      </c>
      <c r="B27" s="3" t="s">
        <v>24</v>
      </c>
      <c r="C27" s="3">
        <f>(Sheet2!C27-Sheet2!P27)/Sheet2!P28</f>
        <v>0.70710678118654757</v>
      </c>
      <c r="D27" s="3">
        <f>(Sheet2!D27-Sheet2!Q27)/Sheet2!Q28</f>
        <v>-0.70710678118654757</v>
      </c>
      <c r="E27" s="3">
        <f>(Sheet2!E27-Sheet2!R27)/Sheet2!R28</f>
        <v>-0.70710678118654746</v>
      </c>
      <c r="F27" s="3">
        <f>(Sheet2!F27-Sheet2!S27)/Sheet2!S28</f>
        <v>0.70710678118655101</v>
      </c>
      <c r="G27" s="3">
        <f>1-(Sheet2!G27-Sheet2!T27)/Sheet2!T28</f>
        <v>1.7071067811865512</v>
      </c>
      <c r="H27" s="3">
        <f>1-(Sheet2!H27-Sheet2!U27)/Sheet2!U28</f>
        <v>1.7071067811865479</v>
      </c>
      <c r="I27" s="3">
        <f>1-(Sheet2!I27-Sheet2!V27)/Sheet2!V28</f>
        <v>1.7071067811865464</v>
      </c>
      <c r="J27" s="3">
        <f>1-(Sheet2!J27-Sheet2!W27)/Sheet2!W28</f>
        <v>1.7071067811865475</v>
      </c>
      <c r="K27" s="3">
        <f>1-(Sheet2!K27-Sheet2!X27)/Sheet2!X28</f>
        <v>0.29289321881345254</v>
      </c>
      <c r="L27" s="3">
        <f>1-(Sheet2!L27-Sheet2!Y27)/Sheet2!Y28</f>
        <v>1.7071067811865506</v>
      </c>
      <c r="M27" s="3">
        <f>1-(Sheet2!M27-Sheet2!Z27)/Sheet2!Z28</f>
        <v>0.29289321881345665</v>
      </c>
      <c r="N27" s="3">
        <f>1-(Sheet2!N27-Sheet2!AA27)/Sheet2!AA28</f>
        <v>1.7071067811865475</v>
      </c>
      <c r="O27" s="3">
        <f>1-(Sheet2!O27-Sheet2!AB27)/Sheet2!AB28</f>
        <v>1.7071067811865475</v>
      </c>
      <c r="P27" s="3">
        <f t="shared" si="0"/>
        <v>8.8817841970012523E-16</v>
      </c>
      <c r="Q27" s="3">
        <f t="shared" si="1"/>
        <v>1.3928371006591942</v>
      </c>
      <c r="R27" s="3">
        <f t="shared" si="2"/>
        <v>0.96427183891790402</v>
      </c>
      <c r="S27" s="4">
        <v>1</v>
      </c>
    </row>
    <row r="28" spans="1:19" ht="17" thickBot="1" x14ac:dyDescent="0.25">
      <c r="A28" s="8" t="s">
        <v>31</v>
      </c>
      <c r="B28" s="9" t="s">
        <v>25</v>
      </c>
      <c r="C28" s="9">
        <f>(Sheet2!C28-Sheet2!P27)/Sheet2!P28</f>
        <v>-0.70710678118654757</v>
      </c>
      <c r="D28" s="9">
        <f>(Sheet2!D28-Sheet2!Q27)/Sheet2!Q28</f>
        <v>0.70710678118654757</v>
      </c>
      <c r="E28" s="9">
        <f>(Sheet2!E28-Sheet2!R27)/Sheet2!R28</f>
        <v>0.70710678118654746</v>
      </c>
      <c r="F28" s="9">
        <f>(Sheet2!F28-Sheet2!S27)/Sheet2!S28</f>
        <v>-0.70710678118655179</v>
      </c>
      <c r="G28" s="9">
        <f>1-(Sheet2!G28-Sheet2!T27)/Sheet2!T28</f>
        <v>0.29289321881344954</v>
      </c>
      <c r="H28" s="9">
        <f>1-(Sheet2!H28-Sheet2!U27)/Sheet2!U28</f>
        <v>0.29289321881345265</v>
      </c>
      <c r="I28" s="9">
        <f>1-(Sheet2!I28-Sheet2!V27)/Sheet2!V28</f>
        <v>0.2928932188134532</v>
      </c>
      <c r="J28" s="9">
        <f>1-(Sheet2!J28-Sheet2!W27)/Sheet2!W28</f>
        <v>0.29289321881345254</v>
      </c>
      <c r="K28" s="9">
        <f>1-(Sheet2!K28-Sheet2!X27)/Sheet2!X28</f>
        <v>1.7071067811865475</v>
      </c>
      <c r="L28" s="9">
        <f>1-(Sheet2!L28-Sheet2!Y27)/Sheet2!Y28</f>
        <v>0.29289321881345531</v>
      </c>
      <c r="M28" s="9">
        <f>1-(Sheet2!M28-Sheet2!Z27)/Sheet2!Z28</f>
        <v>1.7071067811865426</v>
      </c>
      <c r="N28" s="9">
        <f>1-(Sheet2!N28-Sheet2!AA27)/Sheet2!AA28</f>
        <v>0.29289321881345243</v>
      </c>
      <c r="O28" s="9">
        <f>1-(Sheet2!O28-Sheet2!AB27)/Sheet2!AB28</f>
        <v>0.29289321881345254</v>
      </c>
      <c r="P28" s="9">
        <f t="shared" si="0"/>
        <v>-1.0824674490095276E-15</v>
      </c>
      <c r="Q28" s="9">
        <f t="shared" si="1"/>
        <v>0.60716289934080636</v>
      </c>
      <c r="R28" s="9">
        <f t="shared" si="2"/>
        <v>0.420343545697481</v>
      </c>
      <c r="S28" s="10">
        <v>2</v>
      </c>
    </row>
    <row r="29" spans="1:19" x14ac:dyDescent="0.2">
      <c r="A29" s="2" t="s">
        <v>32</v>
      </c>
      <c r="B29" s="3" t="s">
        <v>16</v>
      </c>
      <c r="C29" s="3">
        <f>(Sheet2!C29-Sheet2!P29)/Sheet2!P30</f>
        <v>-1.1498710215046222</v>
      </c>
      <c r="D29" s="3">
        <f>(Sheet2!D29-Sheet2!Q29)/Sheet2!Q30</f>
        <v>-1.1544491977910956</v>
      </c>
      <c r="E29" s="3">
        <f>(Sheet2!E29-Sheet2!R29)/Sheet2!R30</f>
        <v>-1.1208970766356008</v>
      </c>
      <c r="F29" s="3">
        <f>(Sheet2!F29-Sheet2!S29)/Sheet2!S30</f>
        <v>-0.74399836328480617</v>
      </c>
      <c r="G29" s="3">
        <f>1-(Sheet2!G29-Sheet2!T29)/Sheet2!T30</f>
        <v>0.41916404251868422</v>
      </c>
      <c r="H29" s="3">
        <f>1-(Sheet2!H29-Sheet2!U29)/Sheet2!U30</f>
        <v>2.1544518942140574</v>
      </c>
      <c r="I29" s="3">
        <f>1-(Sheet2!I29-Sheet2!V29)/Sheet2!V30</f>
        <v>2.1544479701973138</v>
      </c>
      <c r="J29" s="3">
        <f>1-(Sheet2!J29-Sheet2!W29)/Sheet2!W30</f>
        <v>0</v>
      </c>
      <c r="K29" s="3">
        <f>1-(Sheet2!K29-Sheet2!X29)/Sheet2!X30</f>
        <v>2</v>
      </c>
      <c r="L29" s="3">
        <f>1-(Sheet2!L29-Sheet2!Y29)/Sheet2!Y30</f>
        <v>1.0067338922246878</v>
      </c>
      <c r="M29" s="3">
        <f>1-(Sheet2!M29-Sheet2!Z29)/Sheet2!Z30</f>
        <v>2.1019748949656103</v>
      </c>
      <c r="N29" s="3">
        <f>1-(Sheet2!N29-Sheet2!AA29)/Sheet2!AA30</f>
        <v>1.5773502691896422</v>
      </c>
      <c r="O29" s="3">
        <f>1-(Sheet2!O29-Sheet2!AB29)/Sheet2!AB30</f>
        <v>2.0955916309895493</v>
      </c>
      <c r="P29" s="3">
        <f t="shared" si="0"/>
        <v>-1.0423039148040312</v>
      </c>
      <c r="Q29" s="3">
        <f t="shared" si="1"/>
        <v>1.5010793993666161</v>
      </c>
      <c r="R29" s="3">
        <f t="shared" si="2"/>
        <v>0.71849991808334002</v>
      </c>
      <c r="S29" s="4">
        <v>2</v>
      </c>
    </row>
    <row r="30" spans="1:19" x14ac:dyDescent="0.2">
      <c r="A30" s="5" t="s">
        <v>32</v>
      </c>
      <c r="B30" s="6" t="s">
        <v>20</v>
      </c>
      <c r="C30" s="6">
        <f>(Sheet2!C30-Sheet2!P29)/Sheet2!P30</f>
        <v>0.48357099122784092</v>
      </c>
      <c r="D30" s="6">
        <f>(Sheet2!D30-Sheet2!Q29)/Sheet2!Q30</f>
        <v>0.55636105917644096</v>
      </c>
      <c r="E30" s="6">
        <f>(Sheet2!E30-Sheet2!R29)/Sheet2!R30</f>
        <v>0.80064076902544479</v>
      </c>
      <c r="F30" s="6">
        <f>(Sheet2!F30-Sheet2!S29)/Sheet2!S30</f>
        <v>1.1367539309392785</v>
      </c>
      <c r="G30" s="6">
        <f>1-(Sheet2!G30-Sheet2!T29)/Sheet2!T30</f>
        <v>0.42614244809515101</v>
      </c>
      <c r="H30" s="6">
        <f>1-(Sheet2!H30-Sheet2!U29)/Sheet2!U30</f>
        <v>0.44352538921597229</v>
      </c>
      <c r="I30" s="6">
        <f>1-(Sheet2!I30-Sheet2!V29)/Sheet2!V30</f>
        <v>0.44369043768702199</v>
      </c>
      <c r="J30" s="6">
        <f>1-(Sheet2!J30-Sheet2!W29)/Sheet2!W30</f>
        <v>2</v>
      </c>
      <c r="K30" s="6">
        <f>1-(Sheet2!K30-Sheet2!X29)/Sheet2!X30</f>
        <v>1</v>
      </c>
      <c r="L30" s="6">
        <f>1-(Sheet2!L30-Sheet2!Y29)/Sheet2!Y30</f>
        <v>1.9966160492538809</v>
      </c>
      <c r="M30" s="6">
        <f>1-(Sheet2!M30-Sheet2!Z29)/Sheet2!Z30</f>
        <v>0.15028441833974993</v>
      </c>
      <c r="N30" s="6">
        <f>1-(Sheet2!N30-Sheet2!AA29)/Sheet2!AA30</f>
        <v>1.5773502691896422</v>
      </c>
      <c r="O30" s="6">
        <f>1-(Sheet2!O30-Sheet2!AB29)/Sheet2!AB30</f>
        <v>0.76805103596847846</v>
      </c>
      <c r="P30" s="6">
        <f t="shared" si="0"/>
        <v>0.74433168759225121</v>
      </c>
      <c r="Q30" s="6">
        <f t="shared" si="1"/>
        <v>0.97840667197221065</v>
      </c>
      <c r="R30" s="6">
        <f t="shared" si="2"/>
        <v>0.90638359985530004</v>
      </c>
      <c r="S30" s="7">
        <v>1</v>
      </c>
    </row>
    <row r="31" spans="1:19" ht="17" thickBot="1" x14ac:dyDescent="0.25">
      <c r="A31" s="8" t="s">
        <v>32</v>
      </c>
      <c r="B31" s="9" t="s">
        <v>22</v>
      </c>
      <c r="C31" s="9">
        <f>(Sheet2!C31-Sheet2!P29)/Sheet2!P30</f>
        <v>0.66630003027678131</v>
      </c>
      <c r="D31" s="9">
        <f>(Sheet2!D31-Sheet2!Q29)/Sheet2!Q30</f>
        <v>0.59808813861467358</v>
      </c>
      <c r="E31" s="9">
        <f>(Sheet2!E31-Sheet2!R29)/Sheet2!R30</f>
        <v>0.32025630761018337</v>
      </c>
      <c r="F31" s="9">
        <f>(Sheet2!F31-Sheet2!S29)/Sheet2!S30</f>
        <v>-0.39275556765452518</v>
      </c>
      <c r="G31" s="9">
        <f>1-(Sheet2!G31-Sheet2!T29)/Sheet2!T30</f>
        <v>2.1546935093861648</v>
      </c>
      <c r="H31" s="9">
        <f>1-(Sheet2!H31-Sheet2!U29)/Sheet2!U30</f>
        <v>0.40202271656998556</v>
      </c>
      <c r="I31" s="9">
        <f>1-(Sheet2!I31-Sheet2!V29)/Sheet2!V30</f>
        <v>0.40186159211563388</v>
      </c>
      <c r="J31" s="9">
        <f>1-(Sheet2!J31-Sheet2!W29)/Sheet2!W30</f>
        <v>1</v>
      </c>
      <c r="K31" s="9">
        <f>1-(Sheet2!K31-Sheet2!X29)/Sheet2!X30</f>
        <v>0</v>
      </c>
      <c r="L31" s="9">
        <f>1-(Sheet2!L31-Sheet2!Y29)/Sheet2!Y30</f>
        <v>-3.3499414785911341E-3</v>
      </c>
      <c r="M31" s="9">
        <f>1-(Sheet2!M31-Sheet2!Z29)/Sheet2!Z30</f>
        <v>0.74774068669459526</v>
      </c>
      <c r="N31" s="9">
        <f>1-(Sheet2!N31-Sheet2!AA29)/Sheet2!AA30</f>
        <v>-0.15470053837923503</v>
      </c>
      <c r="O31" s="9">
        <f>1-(Sheet2!O31-Sheet2!AB29)/Sheet2!AB30</f>
        <v>0.13635733304197861</v>
      </c>
      <c r="P31" s="9">
        <f t="shared" si="0"/>
        <v>0.2979722272117783</v>
      </c>
      <c r="Q31" s="9">
        <f t="shared" si="1"/>
        <v>0.52051392866117019</v>
      </c>
      <c r="R31" s="9">
        <f t="shared" si="2"/>
        <v>0.45203955898443426</v>
      </c>
      <c r="S31" s="10">
        <v>3</v>
      </c>
    </row>
    <row r="32" spans="1:19" x14ac:dyDescent="0.2">
      <c r="A32" s="2" t="s">
        <v>33</v>
      </c>
      <c r="B32" s="3" t="s">
        <v>24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f t="shared" si="0"/>
        <v>0</v>
      </c>
      <c r="Q32" s="3">
        <f t="shared" si="1"/>
        <v>0</v>
      </c>
      <c r="R32" s="3">
        <f t="shared" si="2"/>
        <v>0</v>
      </c>
      <c r="S32" s="4">
        <v>1</v>
      </c>
    </row>
    <row r="33" spans="1:19" ht="17" thickBot="1" x14ac:dyDescent="0.25">
      <c r="A33" s="8" t="s">
        <v>33</v>
      </c>
      <c r="B33" s="9" t="s">
        <v>25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f t="shared" si="0"/>
        <v>0</v>
      </c>
      <c r="Q33" s="9">
        <f t="shared" si="1"/>
        <v>0</v>
      </c>
      <c r="R33" s="9">
        <f t="shared" si="2"/>
        <v>0</v>
      </c>
      <c r="S33" s="10">
        <v>1</v>
      </c>
    </row>
    <row r="34" spans="1:19" x14ac:dyDescent="0.2">
      <c r="A34" s="2" t="s">
        <v>34</v>
      </c>
      <c r="B34" s="3" t="s">
        <v>16</v>
      </c>
      <c r="C34" s="3">
        <f>(Sheet2!C34-Sheet2!P34)/Sheet2!P35</f>
        <v>-0.5</v>
      </c>
      <c r="D34" s="3">
        <f>(Sheet2!D34-Sheet2!Q34)/Sheet2!Q35</f>
        <v>0.5</v>
      </c>
      <c r="E34" s="3">
        <f>(Sheet2!E34-Sheet2!R34)/Sheet2!R35</f>
        <v>0.5</v>
      </c>
      <c r="F34" s="3">
        <f>(Sheet2!F34-Sheet2!S34)/Sheet2!S35</f>
        <v>-0.49999999999992661</v>
      </c>
      <c r="G34" s="3">
        <f>1-(Sheet2!G34-Sheet2!T34)/Sheet2!T35</f>
        <v>1.4999999999999989</v>
      </c>
      <c r="H34" s="3">
        <f>1-(Sheet2!H34-Sheet2!U34)/Sheet2!U35</f>
        <v>0.50000000000000122</v>
      </c>
      <c r="I34" s="3">
        <f>1-(Sheet2!I34-Sheet2!V34)/Sheet2!V35</f>
        <v>0.50000000000000122</v>
      </c>
      <c r="J34" s="3">
        <f>1-(Sheet2!J34-Sheet2!W34)/Sheet2!W35</f>
        <v>0.5</v>
      </c>
      <c r="K34" s="3">
        <v>0</v>
      </c>
      <c r="L34" s="3">
        <v>0</v>
      </c>
      <c r="M34" s="3">
        <f>1-(Sheet2!M34-Sheet2!Z34)/Sheet2!Z35</f>
        <v>1.4999999999999538</v>
      </c>
      <c r="N34" s="3">
        <v>0</v>
      </c>
      <c r="O34" s="3">
        <f>1-(Sheet2!O34-Sheet2!AB34)/Sheet2!AB35</f>
        <v>0.5</v>
      </c>
      <c r="P34" s="3">
        <f t="shared" si="0"/>
        <v>1.8346435481930712E-14</v>
      </c>
      <c r="Q34" s="3">
        <f t="shared" si="1"/>
        <v>0.55555555555555058</v>
      </c>
      <c r="R34" s="3">
        <f t="shared" si="2"/>
        <v>0.3846153846153868</v>
      </c>
      <c r="S34" s="4">
        <f>RANK(R34,R34:R37)</f>
        <v>2</v>
      </c>
    </row>
    <row r="35" spans="1:19" x14ac:dyDescent="0.2">
      <c r="A35" s="5" t="s">
        <v>34</v>
      </c>
      <c r="B35" s="6" t="s">
        <v>18</v>
      </c>
      <c r="C35" s="6">
        <f>(Sheet2!C35-Sheet2!P34)/Sheet2!P35</f>
        <v>-0.5</v>
      </c>
      <c r="D35" s="6">
        <f>(Sheet2!D35-Sheet2!Q34)/Sheet2!Q35</f>
        <v>0.5</v>
      </c>
      <c r="E35" s="6">
        <f>(Sheet2!E35-Sheet2!R34)/Sheet2!R35</f>
        <v>0.5</v>
      </c>
      <c r="F35" s="6">
        <f>(Sheet2!F35-Sheet2!S34)/Sheet2!S35</f>
        <v>-0.49999999999992661</v>
      </c>
      <c r="G35" s="6">
        <f>1-(Sheet2!G35-Sheet2!T34)/Sheet2!T35</f>
        <v>1.4999999999999989</v>
      </c>
      <c r="H35" s="6">
        <f>1-(Sheet2!H35-Sheet2!U34)/Sheet2!U35</f>
        <v>0.50000000000000122</v>
      </c>
      <c r="I35" s="6">
        <f>1-(Sheet2!I35-Sheet2!V34)/Sheet2!V35</f>
        <v>0.50000000000000122</v>
      </c>
      <c r="J35" s="6">
        <f>1-(Sheet2!J35-Sheet2!W34)/Sheet2!W35</f>
        <v>0.5</v>
      </c>
      <c r="K35" s="6">
        <v>0</v>
      </c>
      <c r="L35" s="6">
        <v>0</v>
      </c>
      <c r="M35" s="6">
        <f>1-(Sheet2!M35-Sheet2!Z34)/Sheet2!Z35</f>
        <v>1.4999999999999538</v>
      </c>
      <c r="N35" s="6">
        <v>0</v>
      </c>
      <c r="O35" s="6">
        <f>1-(Sheet2!O35-Sheet2!AB34)/Sheet2!AB35</f>
        <v>0.5</v>
      </c>
      <c r="P35" s="6">
        <f t="shared" si="0"/>
        <v>1.8346435481930712E-14</v>
      </c>
      <c r="Q35" s="6">
        <f t="shared" si="1"/>
        <v>0.55555555555555058</v>
      </c>
      <c r="R35" s="6">
        <f t="shared" si="2"/>
        <v>0.3846153846153868</v>
      </c>
      <c r="S35" s="7">
        <f>RANK(R35,R34:R37)</f>
        <v>2</v>
      </c>
    </row>
    <row r="36" spans="1:19" x14ac:dyDescent="0.2">
      <c r="A36" s="5" t="s">
        <v>34</v>
      </c>
      <c r="B36" s="6" t="s">
        <v>20</v>
      </c>
      <c r="C36" s="6">
        <f>(Sheet2!C36-Sheet2!P34)/Sheet2!P35</f>
        <v>1.5</v>
      </c>
      <c r="D36" s="6">
        <f>(Sheet2!D36-Sheet2!Q34)/Sheet2!Q35</f>
        <v>-1.5</v>
      </c>
      <c r="E36" s="6">
        <f>(Sheet2!E36-Sheet2!R34)/Sheet2!R35</f>
        <v>-1.5</v>
      </c>
      <c r="F36" s="6">
        <f>(Sheet2!F36-Sheet2!S34)/Sheet2!S35</f>
        <v>1.5000000000000735</v>
      </c>
      <c r="G36" s="6">
        <f>1-(Sheet2!G36-Sheet2!T34)/Sheet2!T35</f>
        <v>-0.50000000000000111</v>
      </c>
      <c r="H36" s="6">
        <f>1-(Sheet2!H36-Sheet2!U34)/Sheet2!U35</f>
        <v>2.5000000000000013</v>
      </c>
      <c r="I36" s="6">
        <f>1-(Sheet2!I36-Sheet2!V34)/Sheet2!V35</f>
        <v>2.5000000000000009</v>
      </c>
      <c r="J36" s="6">
        <f>1-(Sheet2!J36-Sheet2!W34)/Sheet2!W35</f>
        <v>2.5</v>
      </c>
      <c r="K36" s="6">
        <v>0</v>
      </c>
      <c r="L36" s="6">
        <v>0</v>
      </c>
      <c r="M36" s="6">
        <f>1-(Sheet2!M36-Sheet2!Z34)/Sheet2!Z35</f>
        <v>-0.50000000000004619</v>
      </c>
      <c r="N36" s="6">
        <v>0</v>
      </c>
      <c r="O36" s="6">
        <f>1-(Sheet2!O36-Sheet2!AB34)/Sheet2!AB35</f>
        <v>2.5</v>
      </c>
      <c r="P36" s="6">
        <f t="shared" si="0"/>
        <v>1.8374191057546341E-14</v>
      </c>
      <c r="Q36" s="6">
        <f t="shared" si="1"/>
        <v>0.99999999999999489</v>
      </c>
      <c r="R36" s="6">
        <f t="shared" si="2"/>
        <v>0.69230769230769451</v>
      </c>
      <c r="S36" s="7">
        <f>RANK(R36,R34:R37)</f>
        <v>1</v>
      </c>
    </row>
    <row r="37" spans="1:19" ht="17" thickBot="1" x14ac:dyDescent="0.25">
      <c r="A37" s="8" t="s">
        <v>34</v>
      </c>
      <c r="B37" s="9" t="s">
        <v>22</v>
      </c>
      <c r="C37" s="9">
        <f>(Sheet2!C37-Sheet2!P34)/Sheet2!P35</f>
        <v>-0.5</v>
      </c>
      <c r="D37" s="9">
        <f>(Sheet2!D37-Sheet2!Q34)/Sheet2!Q35</f>
        <v>0.5</v>
      </c>
      <c r="E37" s="9">
        <f>(Sheet2!E37-Sheet2!R34)/Sheet2!R35</f>
        <v>0.5</v>
      </c>
      <c r="F37" s="9">
        <f>(Sheet2!F37-Sheet2!S34)/Sheet2!S35</f>
        <v>-0.49999999999992661</v>
      </c>
      <c r="G37" s="9">
        <f>1-(Sheet2!G37-Sheet2!T34)/Sheet2!T35</f>
        <v>1.4999999999999989</v>
      </c>
      <c r="H37" s="9">
        <f>1-(Sheet2!H37-Sheet2!U34)/Sheet2!U35</f>
        <v>0.50000000000000122</v>
      </c>
      <c r="I37" s="9">
        <f>1-(Sheet2!I37-Sheet2!V34)/Sheet2!V35</f>
        <v>0.50000000000000122</v>
      </c>
      <c r="J37" s="9">
        <f>1-(Sheet2!J37-Sheet2!W34)/Sheet2!W35</f>
        <v>0.5</v>
      </c>
      <c r="K37" s="9">
        <v>0</v>
      </c>
      <c r="L37" s="9">
        <v>0</v>
      </c>
      <c r="M37" s="9">
        <f>1-(Sheet2!M37-Sheet2!Z34)/Sheet2!Z35</f>
        <v>1.4999999999999538</v>
      </c>
      <c r="N37" s="9">
        <v>0</v>
      </c>
      <c r="O37" s="9">
        <f>1-(Sheet2!O37-Sheet2!AB34)/Sheet2!AB35</f>
        <v>0.5</v>
      </c>
      <c r="P37" s="9">
        <f t="shared" si="0"/>
        <v>1.8346435481930712E-14</v>
      </c>
      <c r="Q37" s="9">
        <f t="shared" si="1"/>
        <v>0.55555555555555058</v>
      </c>
      <c r="R37" s="9">
        <f t="shared" si="2"/>
        <v>0.3846153846153868</v>
      </c>
      <c r="S37" s="10">
        <f>RANK(R37,R34:R37)</f>
        <v>2</v>
      </c>
    </row>
    <row r="38" spans="1:19" x14ac:dyDescent="0.2">
      <c r="A38" s="2" t="s">
        <v>35</v>
      </c>
      <c r="B38" s="3" t="s">
        <v>16</v>
      </c>
      <c r="C38" s="3">
        <f>(Sheet2!C38-Sheet2!P38)/Sheet2!P39</f>
        <v>-0.64848502889435622</v>
      </c>
      <c r="D38" s="3">
        <f>(Sheet2!D38-Sheet2!Q38)/Sheet2!Q39</f>
        <v>0.65639246174052557</v>
      </c>
      <c r="E38" s="3">
        <f>(Sheet2!E38-Sheet2!R38)/Sheet2!R39</f>
        <v>0.44095855184409843</v>
      </c>
      <c r="F38" s="3">
        <f>(Sheet2!F38-Sheet2!S38)/Sheet2!S39</f>
        <v>0.41402235167245383</v>
      </c>
      <c r="G38" s="3">
        <f>1-(Sheet2!G38-Sheet2!T38)/Sheet2!T39</f>
        <v>1.4852304676435335</v>
      </c>
      <c r="H38" s="3">
        <f>1-(Sheet2!H38-Sheet2!U38)/Sheet2!U39</f>
        <v>0.34356285506414308</v>
      </c>
      <c r="I38" s="3">
        <f>1-(Sheet2!I38-Sheet2!V38)/Sheet2!V39</f>
        <v>0.34364175520842555</v>
      </c>
      <c r="J38" s="3">
        <f>1-(Sheet2!J38-Sheet2!W38)/Sheet2!W39</f>
        <v>0.13397459621556129</v>
      </c>
      <c r="K38" s="3">
        <f>1-(Sheet2!K38-Sheet2!X38)/Sheet2!X39</f>
        <v>0.13397459621556129</v>
      </c>
      <c r="L38" s="3">
        <f>1-(Sheet2!L38-Sheet2!Y38)/Sheet2!Y39</f>
        <v>1.8660254037844388</v>
      </c>
      <c r="M38" s="3">
        <f>1-(Sheet2!M38-Sheet2!Z38)/Sheet2!Z39</f>
        <v>0.29980541123009241</v>
      </c>
      <c r="N38" s="3">
        <f>1-(Sheet2!N38-Sheet2!AA38)/Sheet2!AA39</f>
        <v>1.8660254037844388</v>
      </c>
      <c r="O38" s="3">
        <f>1-(Sheet2!O38-Sheet2!AB38)/Sheet2!AB39</f>
        <v>0.3528375422045944</v>
      </c>
      <c r="P38" s="3">
        <f t="shared" si="0"/>
        <v>0.21572208409068039</v>
      </c>
      <c r="Q38" s="3">
        <f t="shared" si="1"/>
        <v>0.75834200348342096</v>
      </c>
      <c r="R38" s="3">
        <f t="shared" si="2"/>
        <v>0.59138202828565456</v>
      </c>
      <c r="S38" s="4">
        <f>RANK(R38,R38:R41)</f>
        <v>3</v>
      </c>
    </row>
    <row r="39" spans="1:19" x14ac:dyDescent="0.2">
      <c r="A39" s="5" t="s">
        <v>35</v>
      </c>
      <c r="B39" s="6" t="s">
        <v>18</v>
      </c>
      <c r="C39" s="6">
        <f>(Sheet2!C39-Sheet2!P38)/Sheet2!P39</f>
        <v>-0.67931938390864943</v>
      </c>
      <c r="D39" s="6">
        <f>(Sheet2!D39-Sheet2!Q38)/Sheet2!Q39</f>
        <v>0.94812244473631468</v>
      </c>
      <c r="E39" s="6">
        <f>(Sheet2!E39-Sheet2!R38)/Sheet2!R39</f>
        <v>1.1968874978625528</v>
      </c>
      <c r="F39" s="6">
        <f>(Sheet2!F39-Sheet2!S38)/Sheet2!S39</f>
        <v>-1.0050773969906399</v>
      </c>
      <c r="G39" s="6">
        <f>1-(Sheet2!G39-Sheet2!T38)/Sheet2!T39</f>
        <v>1.5678078708643226</v>
      </c>
      <c r="H39" s="6">
        <f>1-(Sheet2!H39-Sheet2!U38)/Sheet2!U39</f>
        <v>5.1813012870428943E-2</v>
      </c>
      <c r="I39" s="6">
        <f>1-(Sheet2!I39-Sheet2!V38)/Sheet2!V39</f>
        <v>5.1875927107164377E-2</v>
      </c>
      <c r="J39" s="6">
        <f>1-(Sheet2!J39-Sheet2!W38)/Sheet2!W39</f>
        <v>0.13397459621556129</v>
      </c>
      <c r="K39" s="6">
        <f>1-(Sheet2!K39-Sheet2!X38)/Sheet2!X39</f>
        <v>1.8660254037844388</v>
      </c>
      <c r="L39" s="6">
        <f>1-(Sheet2!L39-Sheet2!Y38)/Sheet2!Y39</f>
        <v>0.13397459621556129</v>
      </c>
      <c r="M39" s="6">
        <f>1-(Sheet2!M39-Sheet2!Z38)/Sheet2!Z39</f>
        <v>2.0450838242301232</v>
      </c>
      <c r="N39" s="6">
        <f>1-(Sheet2!N39-Sheet2!AA38)/Sheet2!AA39</f>
        <v>0.13397459621556129</v>
      </c>
      <c r="O39" s="6">
        <f>1-(Sheet2!O39-Sheet2!AB38)/Sheet2!AB39</f>
        <v>0.27792484612538348</v>
      </c>
      <c r="P39" s="6">
        <f t="shared" si="0"/>
        <v>0.11515329042489453</v>
      </c>
      <c r="Q39" s="6">
        <f t="shared" si="1"/>
        <v>0.6958282970698384</v>
      </c>
      <c r="R39" s="6">
        <f t="shared" si="2"/>
        <v>0.51715906425600955</v>
      </c>
      <c r="S39" s="7">
        <f>RANK(R39,R38:R41)</f>
        <v>4</v>
      </c>
    </row>
    <row r="40" spans="1:19" x14ac:dyDescent="0.2">
      <c r="A40" s="5" t="s">
        <v>35</v>
      </c>
      <c r="B40" s="6" t="s">
        <v>20</v>
      </c>
      <c r="C40" s="6">
        <f>(Sheet2!C40-Sheet2!P38)/Sheet2!P39</f>
        <v>-0.12237384646297657</v>
      </c>
      <c r="D40" s="6">
        <f>(Sheet2!D40-Sheet2!Q38)/Sheet2!Q39</f>
        <v>-0.3646624787447364</v>
      </c>
      <c r="E40" s="6">
        <f>(Sheet2!E40-Sheet2!R38)/Sheet2!R39</f>
        <v>-0.69293486718358321</v>
      </c>
      <c r="F40" s="6">
        <f>(Sheet2!F40-Sheet2!S38)/Sheet2!S39</f>
        <v>1.2020957454300185</v>
      </c>
      <c r="G40" s="6">
        <f>1-(Sheet2!G40-Sheet2!T38)/Sheet2!T39</f>
        <v>1.4450004506898149</v>
      </c>
      <c r="H40" s="6">
        <f>1-(Sheet2!H40-Sheet2!U38)/Sheet2!U39</f>
        <v>1.3649207026158972</v>
      </c>
      <c r="I40" s="6">
        <f>1-(Sheet2!I40-Sheet2!V38)/Sheet2!V39</f>
        <v>1.3645924166903134</v>
      </c>
      <c r="J40" s="6">
        <f>1-(Sheet2!J40-Sheet2!W38)/Sheet2!W39</f>
        <v>1.8660254037844388</v>
      </c>
      <c r="K40" s="6">
        <f>1-(Sheet2!K40-Sheet2!X38)/Sheet2!X39</f>
        <v>0.13397459621556129</v>
      </c>
      <c r="L40" s="6">
        <f>1-(Sheet2!L40-Sheet2!Y38)/Sheet2!Y39</f>
        <v>1.8660254037844388</v>
      </c>
      <c r="M40" s="6">
        <f>1-(Sheet2!M40-Sheet2!Z38)/Sheet2!Z39</f>
        <v>3.524725734068368E-3</v>
      </c>
      <c r="N40" s="6">
        <f>1-(Sheet2!N40-Sheet2!AA38)/Sheet2!AA39</f>
        <v>1.8660254037844388</v>
      </c>
      <c r="O40" s="6">
        <f>1-(Sheet2!O40-Sheet2!AB38)/Sheet2!AB39</f>
        <v>0.93549184504290173</v>
      </c>
      <c r="P40" s="6">
        <f t="shared" si="0"/>
        <v>5.5311382596806014E-3</v>
      </c>
      <c r="Q40" s="6">
        <f t="shared" si="1"/>
        <v>1.2050645498157637</v>
      </c>
      <c r="R40" s="6">
        <f t="shared" si="2"/>
        <v>0.83597734626004594</v>
      </c>
      <c r="S40" s="7">
        <f>RANK(R40,R38:R41)</f>
        <v>1</v>
      </c>
    </row>
    <row r="41" spans="1:19" ht="17" thickBot="1" x14ac:dyDescent="0.25">
      <c r="A41" s="8" t="s">
        <v>35</v>
      </c>
      <c r="B41" s="9" t="s">
        <v>22</v>
      </c>
      <c r="C41" s="9">
        <f>(Sheet2!C41-Sheet2!P38)/Sheet2!P39</f>
        <v>1.4501782592659822</v>
      </c>
      <c r="D41" s="9">
        <f>(Sheet2!D41-Sheet2!Q38)/Sheet2!Q39</f>
        <v>-1.2398524277321037</v>
      </c>
      <c r="E41" s="9">
        <f>(Sheet2!E41-Sheet2!R38)/Sheet2!R39</f>
        <v>-0.94491118252306805</v>
      </c>
      <c r="F41" s="9">
        <f>(Sheet2!F41-Sheet2!S38)/Sheet2!S39</f>
        <v>-0.61104070011184919</v>
      </c>
      <c r="G41" s="9">
        <f>1-(Sheet2!G41-Sheet2!T38)/Sheet2!T39</f>
        <v>-0.49803878919767097</v>
      </c>
      <c r="H41" s="9">
        <f>1-(Sheet2!H41-Sheet2!U38)/Sheet2!U39</f>
        <v>2.2397034294495306</v>
      </c>
      <c r="I41" s="9">
        <f>1-(Sheet2!I41-Sheet2!V38)/Sheet2!V39</f>
        <v>2.2398899009940925</v>
      </c>
      <c r="J41" s="9">
        <f>1-(Sheet2!J41-Sheet2!W38)/Sheet2!W39</f>
        <v>1.8660254037844388</v>
      </c>
      <c r="K41" s="9">
        <f>1-(Sheet2!K41-Sheet2!X38)/Sheet2!X39</f>
        <v>1.8660254037844388</v>
      </c>
      <c r="L41" s="9">
        <f>1-(Sheet2!L41-Sheet2!Y38)/Sheet2!Y39</f>
        <v>0.13397459621556129</v>
      </c>
      <c r="M41" s="9">
        <f>1-(Sheet2!M41-Sheet2!Z38)/Sheet2!Z39</f>
        <v>1.6515860388057109</v>
      </c>
      <c r="N41" s="9">
        <f>1-(Sheet2!N41-Sheet2!AA38)/Sheet2!AA39</f>
        <v>0.13397459621556129</v>
      </c>
      <c r="O41" s="9">
        <f>1-(Sheet2!O41-Sheet2!AB38)/Sheet2!AB39</f>
        <v>2.4337457666271205</v>
      </c>
      <c r="P41" s="9">
        <f t="shared" si="0"/>
        <v>-0.33640651277525968</v>
      </c>
      <c r="Q41" s="9">
        <f t="shared" si="1"/>
        <v>1.3407651496309763</v>
      </c>
      <c r="R41" s="9">
        <f t="shared" si="2"/>
        <v>0.82471233042905745</v>
      </c>
      <c r="S41" s="10">
        <f>RANK(R41,R38:R41)</f>
        <v>2</v>
      </c>
    </row>
    <row r="42" spans="1:19" x14ac:dyDescent="0.2">
      <c r="A42" s="2" t="s">
        <v>36</v>
      </c>
      <c r="B42" s="3" t="s">
        <v>16</v>
      </c>
      <c r="C42" s="3">
        <f>(Sheet2!C42-Sheet2!P42)/Sheet2!P43</f>
        <v>0.73505019669438709</v>
      </c>
      <c r="D42" s="3">
        <f>(Sheet2!D42-Sheet2!Q42)/Sheet2!Q43</f>
        <v>-0.99537715745545452</v>
      </c>
      <c r="E42" s="3">
        <f>(Sheet2!E42-Sheet2!R42)/Sheet2!R43</f>
        <v>-1.0298622398150057</v>
      </c>
      <c r="F42" s="3">
        <f>(Sheet2!F42-Sheet2!S42)/Sheet2!S43</f>
        <v>-0.20316807328184069</v>
      </c>
      <c r="G42" s="3">
        <f>1-(Sheet2!G42-Sheet2!T42)/Sheet2!T43</f>
        <v>0.35218273963810609</v>
      </c>
      <c r="H42" s="3">
        <f>1-(Sheet2!H42-Sheet2!U42)/Sheet2!U43</f>
        <v>1.9953776754338337</v>
      </c>
      <c r="I42" s="3">
        <f>1-(Sheet2!I42-Sheet2!V42)/Sheet2!V43</f>
        <v>1.9953818993430825</v>
      </c>
      <c r="J42" s="3">
        <f>1-(Sheet2!J42-Sheet2!W42)/Sheet2!W43</f>
        <v>2.1406468642034682</v>
      </c>
      <c r="K42" s="3">
        <f>1-(Sheet2!K42-Sheet2!X42)/Sheet2!X43</f>
        <v>0.12712843905602922</v>
      </c>
      <c r="L42" s="3">
        <f>1-(Sheet2!L42-Sheet2!Y42)/Sheet2!Y43</f>
        <v>0.27413381368869993</v>
      </c>
      <c r="M42" s="3">
        <f>1-(Sheet2!M42-Sheet2!Z42)/Sheet2!Z43</f>
        <v>1.0872179736724219</v>
      </c>
      <c r="N42" s="3">
        <f>1-(Sheet2!N42-Sheet2!AA42)/Sheet2!AA43</f>
        <v>0.42264973081037416</v>
      </c>
      <c r="O42" s="3">
        <f>1-(Sheet2!O42-Sheet2!AB42)/Sheet2!AB43</f>
        <v>2.1301278651132032</v>
      </c>
      <c r="P42" s="3">
        <f t="shared" si="0"/>
        <v>-0.37333931846447843</v>
      </c>
      <c r="Q42" s="3">
        <f t="shared" si="1"/>
        <v>1.1694274445510244</v>
      </c>
      <c r="R42" s="3">
        <f t="shared" si="2"/>
        <v>0.69472997900779276</v>
      </c>
      <c r="S42" s="4">
        <v>2</v>
      </c>
    </row>
    <row r="43" spans="1:19" x14ac:dyDescent="0.2">
      <c r="A43" s="5" t="s">
        <v>36</v>
      </c>
      <c r="B43" s="6" t="s">
        <v>18</v>
      </c>
      <c r="C43" s="6">
        <f>(Sheet2!C43-Sheet2!P42)/Sheet2!P43</f>
        <v>0.40369206060004958</v>
      </c>
      <c r="D43" s="6">
        <f>(Sheet2!D43-Sheet2!Q42)/Sheet2!Q43</f>
        <v>1.0045596035574411</v>
      </c>
      <c r="E43" s="6">
        <f>(Sheet2!E43-Sheet2!R42)/Sheet2!R43</f>
        <v>0.96718970219468381</v>
      </c>
      <c r="F43" s="6">
        <f>(Sheet2!F43-Sheet2!S42)/Sheet2!S43</f>
        <v>-0.88281529823248972</v>
      </c>
      <c r="G43" s="6">
        <f>1-(Sheet2!G43-Sheet2!T42)/Sheet2!T43</f>
        <v>2.151706671905445</v>
      </c>
      <c r="H43" s="6">
        <f>1-(Sheet2!H43-Sheet2!U42)/Sheet2!U43</f>
        <v>-4.5590996537887563E-3</v>
      </c>
      <c r="I43" s="6">
        <f>1-(Sheet2!I43-Sheet2!V42)/Sheet2!V43</f>
        <v>-4.554990460704067E-3</v>
      </c>
      <c r="J43" s="6">
        <f>1-(Sheet2!J43-Sheet2!W42)/Sheet2!W43</f>
        <v>0.27413381368870271</v>
      </c>
      <c r="K43" s="6">
        <f>1-(Sheet2!K43-Sheet2!X42)/Sheet2!X43</f>
        <v>2.0910894511799625</v>
      </c>
      <c r="L43" s="6">
        <f>1-(Sheet2!L43-Sheet2!Y42)/Sheet2!Y43</f>
        <v>0.58521932210782757</v>
      </c>
      <c r="M43" s="6">
        <f>1-(Sheet2!M43-Sheet2!Z42)/Sheet2!Z43</f>
        <v>1.9535343172085775</v>
      </c>
      <c r="N43" s="6">
        <f>1-(Sheet2!N43-Sheet2!AA42)/Sheet2!AA43</f>
        <v>0.42264973081037416</v>
      </c>
      <c r="O43" s="6">
        <f>1-(Sheet2!O43-Sheet2!AB42)/Sheet2!AB43</f>
        <v>0.22973310359783727</v>
      </c>
      <c r="P43" s="6">
        <f t="shared" si="0"/>
        <v>0.37315651702992125</v>
      </c>
      <c r="Q43" s="6">
        <f t="shared" si="1"/>
        <v>0.85543914670935928</v>
      </c>
      <c r="R43" s="6">
        <f t="shared" si="2"/>
        <v>0.70704449142337833</v>
      </c>
      <c r="S43" s="7">
        <v>1</v>
      </c>
    </row>
    <row r="44" spans="1:19" ht="17" thickBot="1" x14ac:dyDescent="0.25">
      <c r="A44" s="8" t="s">
        <v>36</v>
      </c>
      <c r="B44" s="9" t="s">
        <v>20</v>
      </c>
      <c r="C44" s="9">
        <f>(Sheet2!C44-Sheet2!P42)/Sheet2!P43</f>
        <v>-1.1387422572944366</v>
      </c>
      <c r="D44" s="9">
        <f>(Sheet2!D44-Sheet2!Q42)/Sheet2!Q43</f>
        <v>-9.1824461019880017E-3</v>
      </c>
      <c r="E44" s="9">
        <f>(Sheet2!E44-Sheet2!R42)/Sheet2!R43</f>
        <v>6.2672537620320656E-2</v>
      </c>
      <c r="F44" s="9">
        <f>(Sheet2!F44-Sheet2!S42)/Sheet2!S43</f>
        <v>1.085983371514327</v>
      </c>
      <c r="G44" s="9">
        <f>1-(Sheet2!G44-Sheet2!T42)/Sheet2!T43</f>
        <v>0.49611058845646039</v>
      </c>
      <c r="H44" s="9">
        <f>1-(Sheet2!H44-Sheet2!U42)/Sheet2!U43</f>
        <v>1.0091814242199568</v>
      </c>
      <c r="I44" s="9">
        <f>1-(Sheet2!I44-Sheet2!V42)/Sheet2!V43</f>
        <v>1.0091730911176264</v>
      </c>
      <c r="J44" s="9">
        <f>1-(Sheet2!J44-Sheet2!W42)/Sheet2!W43</f>
        <v>0.58521932210783034</v>
      </c>
      <c r="K44" s="9">
        <f>1-(Sheet2!K44-Sheet2!X42)/Sheet2!X43</f>
        <v>0.78178210976400697</v>
      </c>
      <c r="L44" s="9">
        <f>1-(Sheet2!L44-Sheet2!Y42)/Sheet2!Y43</f>
        <v>2.1406468642034655</v>
      </c>
      <c r="M44" s="9">
        <f>1-(Sheet2!M44-Sheet2!Z42)/Sheet2!Z43</f>
        <v>-4.0752290880999409E-2</v>
      </c>
      <c r="N44" s="9">
        <f>1-(Sheet2!N44-Sheet2!AA42)/Sheet2!AA43</f>
        <v>2.1547005383792515</v>
      </c>
      <c r="O44" s="9">
        <f>1-(Sheet2!O44-Sheet2!AB42)/Sheet2!AB43</f>
        <v>0.64013903128896033</v>
      </c>
      <c r="P44" s="9">
        <f t="shared" si="0"/>
        <v>1.8280143455573494E-4</v>
      </c>
      <c r="Q44" s="9">
        <f t="shared" si="1"/>
        <v>0.97513340873961751</v>
      </c>
      <c r="R44" s="9">
        <f t="shared" si="2"/>
        <v>0.67514860649190622</v>
      </c>
      <c r="S44" s="10">
        <v>3</v>
      </c>
    </row>
    <row r="45" spans="1:19" x14ac:dyDescent="0.2">
      <c r="A45" s="2" t="s">
        <v>37</v>
      </c>
      <c r="B45" s="3" t="s">
        <v>16</v>
      </c>
      <c r="C45" s="3">
        <f>(Sheet2!C45-Sheet2!P45)/Sheet2!P46</f>
        <v>0.5</v>
      </c>
      <c r="D45" s="3">
        <f>(Sheet2!D45-Sheet2!Q45)/Sheet2!Q46</f>
        <v>-0.5</v>
      </c>
      <c r="E45" s="3">
        <f>(Sheet2!E45-Sheet2!R45)/Sheet2!R46</f>
        <v>-0.5</v>
      </c>
      <c r="F45" s="3">
        <f>(Sheet2!F45-Sheet2!S45)/Sheet2!S46</f>
        <v>-0.50000000000000266</v>
      </c>
      <c r="G45" s="3">
        <f>1-(Sheet2!G45-Sheet2!T45)/Sheet2!T46</f>
        <v>0.49999999999999234</v>
      </c>
      <c r="H45" s="3">
        <f>1-(Sheet2!H45-Sheet2!U45)/Sheet2!U46</f>
        <v>1.5000000000000018</v>
      </c>
      <c r="I45" s="3">
        <f>1-(Sheet2!I45-Sheet2!V45)/Sheet2!V46</f>
        <v>1.4999999999999984</v>
      </c>
      <c r="J45" s="3">
        <v>0</v>
      </c>
      <c r="K45" s="3">
        <v>0</v>
      </c>
      <c r="L45" s="3">
        <f>1-(Sheet2!L45-Sheet2!Y45)/Sheet2!Y46</f>
        <v>0.5</v>
      </c>
      <c r="M45" s="3">
        <f>1-(Sheet2!M45-Sheet2!Z45)/Sheet2!Z46</f>
        <v>1.4999999999999971</v>
      </c>
      <c r="N45" s="3">
        <f>1-(Sheet2!N45-Sheet2!AA45)/Sheet2!AA46</f>
        <v>0.5</v>
      </c>
      <c r="O45" s="3">
        <f>1-(Sheet2!O45-Sheet2!AB45)/Sheet2!AB46</f>
        <v>1.5</v>
      </c>
      <c r="P45" s="3">
        <f t="shared" si="0"/>
        <v>-0.25000000000000067</v>
      </c>
      <c r="Q45" s="3">
        <f t="shared" si="1"/>
        <v>0.83333333333333226</v>
      </c>
      <c r="R45" s="3">
        <f t="shared" si="2"/>
        <v>0.499999999999999</v>
      </c>
      <c r="S45" s="4">
        <f>RANK(R45,R45:R48)</f>
        <v>2</v>
      </c>
    </row>
    <row r="46" spans="1:19" x14ac:dyDescent="0.2">
      <c r="A46" s="5" t="s">
        <v>37</v>
      </c>
      <c r="B46" s="6" t="s">
        <v>18</v>
      </c>
      <c r="C46" s="6">
        <f>(Sheet2!C46-Sheet2!P45)/Sheet2!P46</f>
        <v>0.5</v>
      </c>
      <c r="D46" s="6">
        <f>(Sheet2!D46-Sheet2!Q45)/Sheet2!Q46</f>
        <v>-0.5</v>
      </c>
      <c r="E46" s="6">
        <f>(Sheet2!E46-Sheet2!R45)/Sheet2!R46</f>
        <v>-0.5</v>
      </c>
      <c r="F46" s="6">
        <f>(Sheet2!F46-Sheet2!S45)/Sheet2!S46</f>
        <v>-0.50000000000000266</v>
      </c>
      <c r="G46" s="6">
        <f>1-(Sheet2!G46-Sheet2!T45)/Sheet2!T46</f>
        <v>0.49999999999999234</v>
      </c>
      <c r="H46" s="6">
        <f>1-(Sheet2!H46-Sheet2!U45)/Sheet2!U46</f>
        <v>1.5000000000000018</v>
      </c>
      <c r="I46" s="6">
        <f>1-(Sheet2!I46-Sheet2!V45)/Sheet2!V46</f>
        <v>1.4999999999999984</v>
      </c>
      <c r="J46" s="6">
        <v>0</v>
      </c>
      <c r="K46" s="6">
        <v>0</v>
      </c>
      <c r="L46" s="6">
        <f>1-(Sheet2!L46-Sheet2!Y45)/Sheet2!Y46</f>
        <v>0.5</v>
      </c>
      <c r="M46" s="6">
        <f>1-(Sheet2!M46-Sheet2!Z45)/Sheet2!Z46</f>
        <v>1.4999999999999971</v>
      </c>
      <c r="N46" s="6">
        <f>1-(Sheet2!N46-Sheet2!AA45)/Sheet2!AA46</f>
        <v>0.5</v>
      </c>
      <c r="O46" s="6">
        <f>1-(Sheet2!O46-Sheet2!AB45)/Sheet2!AB46</f>
        <v>1.5</v>
      </c>
      <c r="P46" s="6">
        <f t="shared" si="0"/>
        <v>-0.25000000000000067</v>
      </c>
      <c r="Q46" s="6">
        <f t="shared" si="1"/>
        <v>0.83333333333333226</v>
      </c>
      <c r="R46" s="6">
        <f t="shared" si="2"/>
        <v>0.499999999999999</v>
      </c>
      <c r="S46" s="7">
        <f>RANK(R46,R45:R48)</f>
        <v>2</v>
      </c>
    </row>
    <row r="47" spans="1:19" x14ac:dyDescent="0.2">
      <c r="A47" s="5" t="s">
        <v>37</v>
      </c>
      <c r="B47" s="6" t="s">
        <v>20</v>
      </c>
      <c r="C47" s="6">
        <f>(Sheet2!C47-Sheet2!P45)/Sheet2!P46</f>
        <v>0.5</v>
      </c>
      <c r="D47" s="6">
        <f>(Sheet2!D47-Sheet2!Q45)/Sheet2!Q46</f>
        <v>-0.5</v>
      </c>
      <c r="E47" s="6">
        <f>(Sheet2!E47-Sheet2!R45)/Sheet2!R46</f>
        <v>-0.5</v>
      </c>
      <c r="F47" s="6">
        <f>(Sheet2!F47-Sheet2!S45)/Sheet2!S46</f>
        <v>-0.50000000000000266</v>
      </c>
      <c r="G47" s="6">
        <f>1-(Sheet2!G47-Sheet2!T45)/Sheet2!T46</f>
        <v>0.49999999999999234</v>
      </c>
      <c r="H47" s="6">
        <f>1-(Sheet2!H47-Sheet2!U45)/Sheet2!U46</f>
        <v>1.5000000000000018</v>
      </c>
      <c r="I47" s="6">
        <f>1-(Sheet2!I47-Sheet2!V45)/Sheet2!V46</f>
        <v>1.4999999999999984</v>
      </c>
      <c r="J47" s="6">
        <v>0</v>
      </c>
      <c r="K47" s="6">
        <v>0</v>
      </c>
      <c r="L47" s="6">
        <f>1-(Sheet2!L47-Sheet2!Y45)/Sheet2!Y46</f>
        <v>0.5</v>
      </c>
      <c r="M47" s="6">
        <f>1-(Sheet2!M47-Sheet2!Z45)/Sheet2!Z46</f>
        <v>1.4999999999999971</v>
      </c>
      <c r="N47" s="6">
        <f>1-(Sheet2!N47-Sheet2!AA45)/Sheet2!AA46</f>
        <v>0.5</v>
      </c>
      <c r="O47" s="6">
        <f>1-(Sheet2!O47-Sheet2!AB45)/Sheet2!AB46</f>
        <v>1.5</v>
      </c>
      <c r="P47" s="6">
        <f t="shared" si="0"/>
        <v>-0.25000000000000067</v>
      </c>
      <c r="Q47" s="6">
        <f t="shared" si="1"/>
        <v>0.83333333333333226</v>
      </c>
      <c r="R47" s="6">
        <f t="shared" si="2"/>
        <v>0.499999999999999</v>
      </c>
      <c r="S47" s="7">
        <f>RANK(R47,R45:R48)</f>
        <v>2</v>
      </c>
    </row>
    <row r="48" spans="1:19" ht="17" thickBot="1" x14ac:dyDescent="0.25">
      <c r="A48" s="8" t="s">
        <v>37</v>
      </c>
      <c r="B48" s="9" t="s">
        <v>22</v>
      </c>
      <c r="C48" s="9">
        <f>(Sheet2!C48-Sheet2!P45)/Sheet2!P46</f>
        <v>-1.5</v>
      </c>
      <c r="D48" s="9">
        <f>(Sheet2!D48-Sheet2!Q45)/Sheet2!Q46</f>
        <v>1.5</v>
      </c>
      <c r="E48" s="9">
        <f>(Sheet2!E48-Sheet2!R45)/Sheet2!R46</f>
        <v>1.5</v>
      </c>
      <c r="F48" s="9">
        <f>(Sheet2!F48-Sheet2!S45)/Sheet2!S46</f>
        <v>1.4999999999999973</v>
      </c>
      <c r="G48" s="9">
        <f>1-(Sheet2!G48-Sheet2!T45)/Sheet2!T46</f>
        <v>2.4999999999999925</v>
      </c>
      <c r="H48" s="9">
        <f>1-(Sheet2!H48-Sheet2!U45)/Sheet2!U46</f>
        <v>-0.49999999999999845</v>
      </c>
      <c r="I48" s="9">
        <f>1-(Sheet2!I48-Sheet2!V45)/Sheet2!V46</f>
        <v>-0.50000000000000155</v>
      </c>
      <c r="J48" s="9">
        <v>0</v>
      </c>
      <c r="K48" s="9">
        <v>0</v>
      </c>
      <c r="L48" s="9">
        <f>1-(Sheet2!L48-Sheet2!Y45)/Sheet2!Y46</f>
        <v>2.5</v>
      </c>
      <c r="M48" s="9">
        <f>1-(Sheet2!M48-Sheet2!Z45)/Sheet2!Z46</f>
        <v>-0.50000000000000289</v>
      </c>
      <c r="N48" s="9">
        <f>1-(Sheet2!N48-Sheet2!AA45)/Sheet2!AA46</f>
        <v>2.5</v>
      </c>
      <c r="O48" s="9">
        <f>1-(Sheet2!O48-Sheet2!AB45)/Sheet2!AB46</f>
        <v>-0.5</v>
      </c>
      <c r="P48" s="9">
        <f t="shared" si="0"/>
        <v>0.74999999999999933</v>
      </c>
      <c r="Q48" s="9">
        <f t="shared" si="1"/>
        <v>0.61111111111110994</v>
      </c>
      <c r="R48" s="9">
        <f t="shared" si="2"/>
        <v>0.65384615384615274</v>
      </c>
      <c r="S48" s="10">
        <f>RANK(R48,R45:R48)</f>
        <v>1</v>
      </c>
    </row>
    <row r="49" spans="1:19" x14ac:dyDescent="0.2">
      <c r="A49" s="2" t="s">
        <v>38</v>
      </c>
      <c r="B49" s="3" t="s">
        <v>16</v>
      </c>
      <c r="C49" s="3">
        <f>(Sheet2!C49-Sheet2!P49)/Sheet2!P50</f>
        <v>1.4999991532898218</v>
      </c>
      <c r="D49" s="3">
        <f>(Sheet2!D49-Sheet2!Q49)/Sheet2!Q50</f>
        <v>1.4996161473931136</v>
      </c>
      <c r="E49" s="3">
        <f>(Sheet2!E49-Sheet2!R49)/Sheet2!R50</f>
        <v>1.4998127749860091</v>
      </c>
      <c r="F49" s="3">
        <f>(Sheet2!F49-Sheet2!S49)/Sheet2!S50</f>
        <v>-1.5000000000000002</v>
      </c>
      <c r="G49" s="3">
        <f>1-(Sheet2!G49-Sheet2!T49)/Sheet2!T50</f>
        <v>-0.49995471766462507</v>
      </c>
      <c r="H49" s="3">
        <f>1-(Sheet2!H49-Sheet2!U49)/Sheet2!U50</f>
        <v>-0.49961577342454278</v>
      </c>
      <c r="I49" s="3">
        <f>1-(Sheet2!I49-Sheet2!V49)/Sheet2!V50</f>
        <v>-0.49961803481273814</v>
      </c>
      <c r="J49" s="3">
        <f>1-(Sheet2!J49-Sheet2!W49)/Sheet2!W50</f>
        <v>-0.5</v>
      </c>
      <c r="K49" s="3">
        <f>1-(Sheet2!K49-Sheet2!X49)/Sheet2!X50</f>
        <v>2.5</v>
      </c>
      <c r="L49" s="3">
        <f>1-(Sheet2!L49-Sheet2!Y49)/Sheet2!Y50</f>
        <v>-0.50000000000000289</v>
      </c>
      <c r="M49" s="3">
        <f>1-(Sheet2!M49-Sheet2!Z49)/Sheet2!Z50</f>
        <v>2.499998278679004</v>
      </c>
      <c r="N49" s="3">
        <f>1-(Sheet2!N49-Sheet2!AA49)/Sheet2!AA50</f>
        <v>-0.5</v>
      </c>
      <c r="O49" s="3">
        <f>1-(Sheet2!O49-Sheet2!AB49)/Sheet2!AB50</f>
        <v>2.4990952899978542</v>
      </c>
      <c r="P49" s="3">
        <f t="shared" si="0"/>
        <v>0.74985701891723622</v>
      </c>
      <c r="Q49" s="3">
        <f t="shared" si="1"/>
        <v>0.49998944919721666</v>
      </c>
      <c r="R49" s="3">
        <f t="shared" si="2"/>
        <v>0.576871778341838</v>
      </c>
      <c r="S49" s="4">
        <f>RANK(R49,R49:R52)</f>
        <v>4</v>
      </c>
    </row>
    <row r="50" spans="1:19" x14ac:dyDescent="0.2">
      <c r="A50" s="5" t="s">
        <v>38</v>
      </c>
      <c r="B50" s="6" t="s">
        <v>18</v>
      </c>
      <c r="C50" s="6">
        <f>(Sheet2!C50-Sheet2!P49)/Sheet2!P50</f>
        <v>-0.50150234651688264</v>
      </c>
      <c r="D50" s="6">
        <f>(Sheet2!D50-Sheet2!Q49)/Sheet2!Q50</f>
        <v>-0.46788023798665146</v>
      </c>
      <c r="E50" s="6">
        <f>(Sheet2!E50-Sheet2!R49)/Sheet2!R50</f>
        <v>-0.47759401214638275</v>
      </c>
      <c r="F50" s="6">
        <f>(Sheet2!F50-Sheet2!S49)/Sheet2!S50</f>
        <v>0.50000000000000033</v>
      </c>
      <c r="G50" s="6">
        <f>1-(Sheet2!G50-Sheet2!T49)/Sheet2!T50</f>
        <v>1.5109735851385024</v>
      </c>
      <c r="H50" s="6">
        <f>1-(Sheet2!H50-Sheet2!U49)/Sheet2!U50</f>
        <v>1.4678645351014579</v>
      </c>
      <c r="I50" s="6">
        <f>1-(Sheet2!I50-Sheet2!V49)/Sheet2!V50</f>
        <v>1.4679596065586018</v>
      </c>
      <c r="J50" s="6">
        <f>1-(Sheet2!J50-Sheet2!W49)/Sheet2!W50</f>
        <v>1.5</v>
      </c>
      <c r="K50" s="6">
        <f>1-(Sheet2!K50-Sheet2!X49)/Sheet2!X50</f>
        <v>0.5</v>
      </c>
      <c r="L50" s="6">
        <f>1-(Sheet2!L50-Sheet2!Y49)/Sheet2!Y50</f>
        <v>1.5000000000000013</v>
      </c>
      <c r="M50" s="6">
        <f>1-(Sheet2!M50-Sheet2!Z49)/Sheet2!Z50</f>
        <v>0.49785810167414246</v>
      </c>
      <c r="N50" s="6">
        <f>1-(Sheet2!N50-Sheet2!AA49)/Sheet2!AA50</f>
        <v>1.5</v>
      </c>
      <c r="O50" s="6">
        <f>1-(Sheet2!O50-Sheet2!AB49)/Sheet2!AB50</f>
        <v>0.45119115918997477</v>
      </c>
      <c r="P50" s="6">
        <f t="shared" si="0"/>
        <v>-0.23674414916247913</v>
      </c>
      <c r="Q50" s="6">
        <f t="shared" si="1"/>
        <v>1.1550941097402978</v>
      </c>
      <c r="R50" s="6">
        <f t="shared" si="2"/>
        <v>0.7268361839240588</v>
      </c>
      <c r="S50" s="7">
        <f>RANK(R50,R49:R52)</f>
        <v>3</v>
      </c>
    </row>
    <row r="51" spans="1:19" x14ac:dyDescent="0.2">
      <c r="A51" s="5" t="s">
        <v>38</v>
      </c>
      <c r="B51" s="6" t="s">
        <v>20</v>
      </c>
      <c r="C51" s="6">
        <f>(Sheet2!C51-Sheet2!P49)/Sheet2!P50</f>
        <v>-0.49924840338646964</v>
      </c>
      <c r="D51" s="6">
        <f>(Sheet2!D51-Sheet2!Q49)/Sheet2!Q50</f>
        <v>-0.5158679547032311</v>
      </c>
      <c r="E51" s="6">
        <f>(Sheet2!E51-Sheet2!R49)/Sheet2!R50</f>
        <v>-0.5111093814198131</v>
      </c>
      <c r="F51" s="6">
        <f>(Sheet2!F51-Sheet2!S49)/Sheet2!S50</f>
        <v>0.50000000000000033</v>
      </c>
      <c r="G51" s="6">
        <f>1-(Sheet2!G51-Sheet2!T49)/Sheet2!T50</f>
        <v>1.4944905662630688</v>
      </c>
      <c r="H51" s="6">
        <f>1-(Sheet2!H51-Sheet2!U49)/Sheet2!U50</f>
        <v>1.5158756191615412</v>
      </c>
      <c r="I51" s="6">
        <f>1-(Sheet2!I51-Sheet2!V49)/Sheet2!V50</f>
        <v>1.5158292141270693</v>
      </c>
      <c r="J51" s="6">
        <f>1-(Sheet2!J51-Sheet2!W49)/Sheet2!W50</f>
        <v>1.5</v>
      </c>
      <c r="K51" s="6">
        <f>1-(Sheet2!K51-Sheet2!X49)/Sheet2!X50</f>
        <v>0.5</v>
      </c>
      <c r="L51" s="6">
        <f>1-(Sheet2!L51-Sheet2!Y49)/Sheet2!Y50</f>
        <v>1.5000000000000013</v>
      </c>
      <c r="M51" s="6">
        <f>1-(Sheet2!M51-Sheet2!Z49)/Sheet2!Z50</f>
        <v>0.50107180982342747</v>
      </c>
      <c r="N51" s="6">
        <f>1-(Sheet2!N51-Sheet2!AA49)/Sheet2!AA50</f>
        <v>1.5</v>
      </c>
      <c r="O51" s="6">
        <f>1-(Sheet2!O51-Sheet2!AB49)/Sheet2!AB50</f>
        <v>0.52485677540608555</v>
      </c>
      <c r="P51" s="6">
        <f t="shared" si="0"/>
        <v>-0.25655643487737834</v>
      </c>
      <c r="Q51" s="6">
        <f t="shared" si="1"/>
        <v>1.1724582205312437</v>
      </c>
      <c r="R51" s="6">
        <f t="shared" si="2"/>
        <v>0.7327614034824369</v>
      </c>
      <c r="S51" s="7">
        <f>RANK(R51,R49:R52)</f>
        <v>1</v>
      </c>
    </row>
    <row r="52" spans="1:19" ht="17" thickBot="1" x14ac:dyDescent="0.25">
      <c r="A52" s="8" t="s">
        <v>38</v>
      </c>
      <c r="B52" s="9" t="s">
        <v>22</v>
      </c>
      <c r="C52" s="9">
        <f>(Sheet2!C52-Sheet2!P49)/Sheet2!P50</f>
        <v>-0.49924840338646964</v>
      </c>
      <c r="D52" s="9">
        <f>(Sheet2!D52-Sheet2!Q49)/Sheet2!Q50</f>
        <v>-0.5158679547032311</v>
      </c>
      <c r="E52" s="9">
        <f>(Sheet2!E52-Sheet2!R49)/Sheet2!R50</f>
        <v>-0.5111093814198131</v>
      </c>
      <c r="F52" s="9">
        <f>(Sheet2!F52-Sheet2!S49)/Sheet2!S50</f>
        <v>0.50000000000000033</v>
      </c>
      <c r="G52" s="9">
        <f>1-(Sheet2!G52-Sheet2!T49)/Sheet2!T50</f>
        <v>1.4944905662630688</v>
      </c>
      <c r="H52" s="9">
        <f>1-(Sheet2!H52-Sheet2!U49)/Sheet2!U50</f>
        <v>1.5158756191615412</v>
      </c>
      <c r="I52" s="9">
        <f>1-(Sheet2!I52-Sheet2!V49)/Sheet2!V50</f>
        <v>1.5158292141270693</v>
      </c>
      <c r="J52" s="9">
        <f>1-(Sheet2!J52-Sheet2!W49)/Sheet2!W50</f>
        <v>1.5</v>
      </c>
      <c r="K52" s="9">
        <f>1-(Sheet2!K52-Sheet2!X49)/Sheet2!X50</f>
        <v>0.5</v>
      </c>
      <c r="L52" s="9">
        <f>1-(Sheet2!L52-Sheet2!Y49)/Sheet2!Y50</f>
        <v>1.5000000000000013</v>
      </c>
      <c r="M52" s="9">
        <f>1-(Sheet2!M52-Sheet2!Z49)/Sheet2!Z50</f>
        <v>0.50107180982342747</v>
      </c>
      <c r="N52" s="9">
        <f>1-(Sheet2!N52-Sheet2!AA49)/Sheet2!AA50</f>
        <v>1.5</v>
      </c>
      <c r="O52" s="9">
        <f>1-(Sheet2!O52-Sheet2!AB49)/Sheet2!AB50</f>
        <v>0.52485677540608555</v>
      </c>
      <c r="P52" s="9">
        <f t="shared" si="0"/>
        <v>-0.25655643487737834</v>
      </c>
      <c r="Q52" s="9">
        <f t="shared" si="1"/>
        <v>1.1724582205312437</v>
      </c>
      <c r="R52" s="9">
        <f t="shared" si="2"/>
        <v>0.7327614034824369</v>
      </c>
      <c r="S52" s="10">
        <f>RANK(R52,R49:R52)</f>
        <v>1</v>
      </c>
    </row>
    <row r="53" spans="1:19" x14ac:dyDescent="0.2">
      <c r="A53" s="2" t="s">
        <v>39</v>
      </c>
      <c r="B53" s="3" t="s">
        <v>16</v>
      </c>
      <c r="C53" s="3">
        <f>(Sheet2!C53-Sheet2!P53)/Sheet2!P54</f>
        <v>1.1345642451146083</v>
      </c>
      <c r="D53" s="3">
        <f>(Sheet2!D53-Sheet2!Q53)/Sheet2!Q54</f>
        <v>-0.21284269642818096</v>
      </c>
      <c r="E53" s="3">
        <f>(Sheet2!E53-Sheet2!R53)/Sheet2!R54</f>
        <v>-0.2304286117927706</v>
      </c>
      <c r="F53" s="3">
        <f>(Sheet2!F53-Sheet2!S53)/Sheet2!S54</f>
        <v>-0.78173477544931613</v>
      </c>
      <c r="G53" s="3">
        <f>1-(Sheet2!G53-Sheet2!T53)/Sheet2!T54</f>
        <v>1.0703312476907756</v>
      </c>
      <c r="H53" s="3">
        <f>1-(Sheet2!H53-Sheet2!U53)/Sheet2!U54</f>
        <v>1.2127040268469795</v>
      </c>
      <c r="I53" s="3">
        <f>1-(Sheet2!I53-Sheet2!V53)/Sheet2!V54</f>
        <v>1.2128304348518721</v>
      </c>
      <c r="J53" s="3">
        <f>1-(Sheet2!J53-Sheet2!W53)/Sheet2!W54</f>
        <v>1.5</v>
      </c>
      <c r="K53" s="3">
        <f>1-(Sheet2!K53-Sheet2!X53)/Sheet2!X54</f>
        <v>1.9933992677987828</v>
      </c>
      <c r="L53" s="3">
        <f>1-(Sheet2!L53-Sheet2!Y53)/Sheet2!Y54</f>
        <v>1.5000000000000029</v>
      </c>
      <c r="M53" s="3">
        <f>1-(Sheet2!M53-Sheet2!Z53)/Sheet2!Z54</f>
        <v>1.1611295993882054</v>
      </c>
      <c r="N53" s="3">
        <f>1-(Sheet2!N53-Sheet2!AA53)/Sheet2!AA54</f>
        <v>1.5</v>
      </c>
      <c r="O53" s="3">
        <f>1-(Sheet2!O53-Sheet2!AB53)/Sheet2!AB54</f>
        <v>1.6059767123402784</v>
      </c>
      <c r="P53" s="3">
        <f t="shared" si="0"/>
        <v>-2.2610459638914865E-2</v>
      </c>
      <c r="Q53" s="3">
        <f t="shared" si="1"/>
        <v>1.4173745876574333</v>
      </c>
      <c r="R53" s="3">
        <f t="shared" si="2"/>
        <v>0.97430226541240283</v>
      </c>
      <c r="S53" s="4">
        <f>RANK(R53,R53:R56)</f>
        <v>1</v>
      </c>
    </row>
    <row r="54" spans="1:19" x14ac:dyDescent="0.2">
      <c r="A54" s="5" t="s">
        <v>39</v>
      </c>
      <c r="B54" s="6" t="s">
        <v>18</v>
      </c>
      <c r="C54" s="6">
        <f>(Sheet2!C54-Sheet2!P53)/Sheet2!P54</f>
        <v>-8.6902793242821047E-2</v>
      </c>
      <c r="D54" s="6">
        <f>(Sheet2!D54-Sheet2!Q53)/Sheet2!Q54</f>
        <v>-7.094756547606032E-2</v>
      </c>
      <c r="E54" s="6">
        <f>(Sheet2!E54-Sheet2!R53)/Sheet2!R54</f>
        <v>0.1152143058963853</v>
      </c>
      <c r="F54" s="6">
        <f>(Sheet2!F54-Sheet2!S53)/Sheet2!S54</f>
        <v>-0.78173477544931613</v>
      </c>
      <c r="G54" s="6">
        <f>1-(Sheet2!G54-Sheet2!T53)/Sheet2!T54</f>
        <v>1.7157238735592637</v>
      </c>
      <c r="H54" s="6">
        <f>1-(Sheet2!H54-Sheet2!U53)/Sheet2!U54</f>
        <v>1.071024328131901</v>
      </c>
      <c r="I54" s="6">
        <f>1-(Sheet2!I54-Sheet2!V53)/Sheet2!V54</f>
        <v>1.071065269662981</v>
      </c>
      <c r="J54" s="6">
        <f>1-(Sheet2!J54-Sheet2!W53)/Sheet2!W54</f>
        <v>1.5</v>
      </c>
      <c r="K54" s="6">
        <f>1-(Sheet2!K54-Sheet2!X53)/Sheet2!X54</f>
        <v>1.1986798535597565</v>
      </c>
      <c r="L54" s="6">
        <f>1-(Sheet2!L54-Sheet2!Y53)/Sheet2!Y54</f>
        <v>-0.49999999999999711</v>
      </c>
      <c r="M54" s="6">
        <f>1-(Sheet2!M54-Sheet2!Z53)/Sheet2!Z54</f>
        <v>2.0994725605313285</v>
      </c>
      <c r="N54" s="6">
        <f>1-(Sheet2!N54-Sheet2!AA53)/Sheet2!AA54</f>
        <v>-0.5</v>
      </c>
      <c r="O54" s="6">
        <f>1-(Sheet2!O54-Sheet2!AB53)/Sheet2!AB54</f>
        <v>1.1807298966628901</v>
      </c>
      <c r="P54" s="6">
        <f t="shared" si="0"/>
        <v>-0.20609270706795305</v>
      </c>
      <c r="Q54" s="6">
        <f t="shared" si="1"/>
        <v>0.98185508690090251</v>
      </c>
      <c r="R54" s="6">
        <f t="shared" si="2"/>
        <v>0.61633268875663927</v>
      </c>
      <c r="S54" s="7">
        <f>RANK(R54,R53:R56)</f>
        <v>3</v>
      </c>
    </row>
    <row r="55" spans="1:19" x14ac:dyDescent="0.2">
      <c r="A55" s="5" t="s">
        <v>39</v>
      </c>
      <c r="B55" s="6" t="s">
        <v>20</v>
      </c>
      <c r="C55" s="6">
        <f>(Sheet2!C55-Sheet2!P53)/Sheet2!P54</f>
        <v>-1.2842301668105778</v>
      </c>
      <c r="D55" s="6">
        <f>(Sheet2!D55-Sheet2!Q53)/Sheet2!Q54</f>
        <v>1.3480037440451462</v>
      </c>
      <c r="E55" s="6">
        <f>(Sheet2!E55-Sheet2!R53)/Sheet2!R54</f>
        <v>1.2673573648602383</v>
      </c>
      <c r="F55" s="6">
        <f>(Sheet2!F55-Sheet2!S53)/Sheet2!S54</f>
        <v>0.25468498491105429</v>
      </c>
      <c r="G55" s="6">
        <f>1-(Sheet2!G55-Sheet2!T53)/Sheet2!T54</f>
        <v>1.6495297580855839</v>
      </c>
      <c r="H55" s="6">
        <f>1-(Sheet2!H55-Sheet2!U53)/Sheet2!U54</f>
        <v>-0.34798640431119843</v>
      </c>
      <c r="I55" s="6">
        <f>1-(Sheet2!I55-Sheet2!V53)/Sheet2!V54</f>
        <v>-0.34804787877420074</v>
      </c>
      <c r="J55" s="6">
        <f>1-(Sheet2!J55-Sheet2!W53)/Sheet2!W54</f>
        <v>-0.5</v>
      </c>
      <c r="K55" s="6">
        <f>1-(Sheet2!K55-Sheet2!X53)/Sheet2!X54</f>
        <v>1.1986798535597565</v>
      </c>
      <c r="L55" s="6">
        <f>1-(Sheet2!L55-Sheet2!Y53)/Sheet2!Y54</f>
        <v>1.5000000000000029</v>
      </c>
      <c r="M55" s="6">
        <f>1-(Sheet2!M55-Sheet2!Z53)/Sheet2!Z54</f>
        <v>1.0663474821010215</v>
      </c>
      <c r="N55" s="6">
        <f>1-(Sheet2!N55-Sheet2!AA53)/Sheet2!AA54</f>
        <v>1.5</v>
      </c>
      <c r="O55" s="6">
        <f>1-(Sheet2!O55-Sheet2!AB53)/Sheet2!AB54</f>
        <v>-0.4635577906230115</v>
      </c>
      <c r="P55" s="6">
        <f t="shared" si="0"/>
        <v>0.39645398175146529</v>
      </c>
      <c r="Q55" s="6">
        <f t="shared" si="1"/>
        <v>0.58388500222643946</v>
      </c>
      <c r="R55" s="6">
        <f t="shared" si="2"/>
        <v>0.52621391900337045</v>
      </c>
      <c r="S55" s="7">
        <f>RANK(R55,R53:R56)</f>
        <v>4</v>
      </c>
    </row>
    <row r="56" spans="1:19" ht="17" thickBot="1" x14ac:dyDescent="0.25">
      <c r="A56" s="8" t="s">
        <v>39</v>
      </c>
      <c r="B56" s="9" t="s">
        <v>22</v>
      </c>
      <c r="C56" s="9">
        <f>(Sheet2!C56-Sheet2!P53)/Sheet2!P54</f>
        <v>0.23656871493879064</v>
      </c>
      <c r="D56" s="9">
        <f>(Sheet2!D56-Sheet2!Q53)/Sheet2!Q54</f>
        <v>-1.0642134821409048</v>
      </c>
      <c r="E56" s="9">
        <f>(Sheet2!E56-Sheet2!R53)/Sheet2!R54</f>
        <v>-1.1521430589638531</v>
      </c>
      <c r="F56" s="9">
        <f>(Sheet2!F56-Sheet2!S53)/Sheet2!S54</f>
        <v>1.3087845659875694</v>
      </c>
      <c r="G56" s="9">
        <f>1-(Sheet2!G56-Sheet2!T53)/Sheet2!T54</f>
        <v>-0.43558487933554968</v>
      </c>
      <c r="H56" s="9">
        <f>1-(Sheet2!H56-Sheet2!U53)/Sheet2!U54</f>
        <v>2.0642580493323308</v>
      </c>
      <c r="I56" s="9">
        <f>1-(Sheet2!I56-Sheet2!V53)/Sheet2!V54</f>
        <v>2.0641521742593345</v>
      </c>
      <c r="J56" s="9">
        <f>1-(Sheet2!J56-Sheet2!W53)/Sheet2!W54</f>
        <v>1.5</v>
      </c>
      <c r="K56" s="9">
        <f>1-(Sheet2!K56-Sheet2!X53)/Sheet2!X54</f>
        <v>-0.39075897491829603</v>
      </c>
      <c r="L56" s="9">
        <f>1-(Sheet2!L56-Sheet2!Y53)/Sheet2!Y54</f>
        <v>1.5000000000000029</v>
      </c>
      <c r="M56" s="9">
        <f>1-(Sheet2!M56-Sheet2!Z53)/Sheet2!Z54</f>
        <v>-0.32694964202057619</v>
      </c>
      <c r="N56" s="9">
        <f>1-(Sheet2!N56-Sheet2!AA53)/Sheet2!AA54</f>
        <v>1.5</v>
      </c>
      <c r="O56" s="9">
        <f>1-(Sheet2!O56-Sheet2!AB53)/Sheet2!AB54</f>
        <v>1.6768511816198433</v>
      </c>
      <c r="P56" s="9">
        <f t="shared" si="0"/>
        <v>-0.16775081504459943</v>
      </c>
      <c r="Q56" s="9">
        <f t="shared" si="1"/>
        <v>1.0168853232152322</v>
      </c>
      <c r="R56" s="9">
        <f t="shared" si="2"/>
        <v>0.65238189605836083</v>
      </c>
      <c r="S56" s="10">
        <f>RANK(R56,R53:R56)</f>
        <v>2</v>
      </c>
    </row>
    <row r="57" spans="1:19" x14ac:dyDescent="0.2">
      <c r="A57" s="2" t="s">
        <v>40</v>
      </c>
      <c r="B57" s="3" t="s">
        <v>16</v>
      </c>
      <c r="C57" s="3">
        <f>(Sheet2!C57-Sheet2!P57)/Sheet2!P58</f>
        <v>-1.5</v>
      </c>
      <c r="D57" s="3">
        <f>(Sheet2!D57-Sheet2!Q57)/Sheet2!Q58</f>
        <v>1.5</v>
      </c>
      <c r="E57" s="3">
        <f>(Sheet2!E57-Sheet2!R57)/Sheet2!R58</f>
        <v>1.5</v>
      </c>
      <c r="F57" s="3">
        <f>(Sheet2!F57-Sheet2!S57)/Sheet2!S58</f>
        <v>-1.4999999999999998</v>
      </c>
      <c r="G57" s="3">
        <f>1-(Sheet2!G57-Sheet2!T57)/Sheet2!T58</f>
        <v>2.5</v>
      </c>
      <c r="H57" s="3">
        <f>1-(Sheet2!H57-Sheet2!U57)/Sheet2!U58</f>
        <v>-0.50000000000000067</v>
      </c>
      <c r="I57" s="3">
        <f>1-(Sheet2!I57-Sheet2!V57)/Sheet2!V58</f>
        <v>-0.49999999999999845</v>
      </c>
      <c r="J57" s="3">
        <f>1-(Sheet2!J57-Sheet2!W57)/Sheet2!W58</f>
        <v>-0.5</v>
      </c>
      <c r="K57" s="3">
        <f>1-(Sheet2!K57-Sheet2!X57)/Sheet2!X58</f>
        <v>2.5</v>
      </c>
      <c r="L57" s="3">
        <f>1-(Sheet2!L57-Sheet2!Y57)/Sheet2!Y58</f>
        <v>-0.5</v>
      </c>
      <c r="M57" s="3">
        <f>1-(Sheet2!M57-Sheet2!Z57)/Sheet2!Z58</f>
        <v>2.5</v>
      </c>
      <c r="N57" s="3">
        <f>1-(Sheet2!N57-Sheet2!AA57)/Sheet2!AA58</f>
        <v>-0.5</v>
      </c>
      <c r="O57" s="3">
        <f>1-(Sheet2!O57-Sheet2!AB57)/Sheet2!AB58</f>
        <v>-0.5</v>
      </c>
      <c r="P57" s="3">
        <f t="shared" si="0"/>
        <v>0</v>
      </c>
      <c r="Q57" s="3">
        <f t="shared" si="1"/>
        <v>0.50000000000000011</v>
      </c>
      <c r="R57" s="3">
        <f t="shared" si="2"/>
        <v>0.3461538461538462</v>
      </c>
      <c r="S57" s="4">
        <f>RANK(R57,R57:R60)</f>
        <v>4</v>
      </c>
    </row>
    <row r="58" spans="1:19" x14ac:dyDescent="0.2">
      <c r="A58" s="5" t="s">
        <v>40</v>
      </c>
      <c r="B58" s="6" t="s">
        <v>18</v>
      </c>
      <c r="C58" s="6">
        <f>(Sheet2!C58-Sheet2!P57)/Sheet2!P58</f>
        <v>0.5</v>
      </c>
      <c r="D58" s="6">
        <f>(Sheet2!D58-Sheet2!Q57)/Sheet2!Q58</f>
        <v>-0.5</v>
      </c>
      <c r="E58" s="6">
        <f>(Sheet2!E58-Sheet2!R57)/Sheet2!R58</f>
        <v>-0.5</v>
      </c>
      <c r="F58" s="6">
        <f>(Sheet2!F58-Sheet2!S57)/Sheet2!S58</f>
        <v>0.49999999999999983</v>
      </c>
      <c r="G58" s="6">
        <f>1-(Sheet2!G58-Sheet2!T57)/Sheet2!T58</f>
        <v>0.5</v>
      </c>
      <c r="H58" s="6">
        <f>1-(Sheet2!H58-Sheet2!U57)/Sheet2!U58</f>
        <v>1.5000000000000002</v>
      </c>
      <c r="I58" s="6">
        <f>1-(Sheet2!I58-Sheet2!V57)/Sheet2!V58</f>
        <v>1.4999999999999993</v>
      </c>
      <c r="J58" s="6">
        <f>1-(Sheet2!J58-Sheet2!W57)/Sheet2!W58</f>
        <v>1.5</v>
      </c>
      <c r="K58" s="6">
        <f>1-(Sheet2!K58-Sheet2!X57)/Sheet2!X58</f>
        <v>0.5</v>
      </c>
      <c r="L58" s="6">
        <f>1-(Sheet2!L58-Sheet2!Y57)/Sheet2!Y58</f>
        <v>1.5</v>
      </c>
      <c r="M58" s="6">
        <f>1-(Sheet2!M58-Sheet2!Z57)/Sheet2!Z58</f>
        <v>0.50000000000000022</v>
      </c>
      <c r="N58" s="6">
        <f>1-(Sheet2!N58-Sheet2!AA57)/Sheet2!AA58</f>
        <v>1.5</v>
      </c>
      <c r="O58" s="6">
        <f>1-(Sheet2!O58-Sheet2!AB57)/Sheet2!AB58</f>
        <v>1.5</v>
      </c>
      <c r="P58" s="6">
        <f t="shared" si="0"/>
        <v>0</v>
      </c>
      <c r="Q58" s="6">
        <f t="shared" si="1"/>
        <v>1.1666666666666667</v>
      </c>
      <c r="R58" s="6">
        <f t="shared" si="2"/>
        <v>0.80769230769230771</v>
      </c>
      <c r="S58" s="7">
        <f>RANK(R58,R57:R60)</f>
        <v>1</v>
      </c>
    </row>
    <row r="59" spans="1:19" x14ac:dyDescent="0.2">
      <c r="A59" s="5" t="s">
        <v>40</v>
      </c>
      <c r="B59" s="6" t="s">
        <v>20</v>
      </c>
      <c r="C59" s="6">
        <f>(Sheet2!C59-Sheet2!P57)/Sheet2!P58</f>
        <v>0.5</v>
      </c>
      <c r="D59" s="6">
        <f>(Sheet2!D59-Sheet2!Q57)/Sheet2!Q58</f>
        <v>-0.5</v>
      </c>
      <c r="E59" s="6">
        <f>(Sheet2!E59-Sheet2!R57)/Sheet2!R58</f>
        <v>-0.5</v>
      </c>
      <c r="F59" s="6">
        <f>(Sheet2!F59-Sheet2!S57)/Sheet2!S58</f>
        <v>0.49999999999999983</v>
      </c>
      <c r="G59" s="6">
        <f>1-(Sheet2!G59-Sheet2!T57)/Sheet2!T58</f>
        <v>0.5</v>
      </c>
      <c r="H59" s="6">
        <f>1-(Sheet2!H59-Sheet2!U57)/Sheet2!U58</f>
        <v>1.5000000000000002</v>
      </c>
      <c r="I59" s="6">
        <f>1-(Sheet2!I59-Sheet2!V57)/Sheet2!V58</f>
        <v>1.4999999999999993</v>
      </c>
      <c r="J59" s="6">
        <f>1-(Sheet2!J59-Sheet2!W57)/Sheet2!W58</f>
        <v>1.5</v>
      </c>
      <c r="K59" s="6">
        <f>1-(Sheet2!K59-Sheet2!X57)/Sheet2!X58</f>
        <v>0.5</v>
      </c>
      <c r="L59" s="6">
        <f>1-(Sheet2!L59-Sheet2!Y57)/Sheet2!Y58</f>
        <v>1.5</v>
      </c>
      <c r="M59" s="6">
        <f>1-(Sheet2!M59-Sheet2!Z57)/Sheet2!Z58</f>
        <v>0.50000000000000022</v>
      </c>
      <c r="N59" s="6">
        <f>1-(Sheet2!N59-Sheet2!AA57)/Sheet2!AA58</f>
        <v>1.5</v>
      </c>
      <c r="O59" s="6">
        <f>1-(Sheet2!O59-Sheet2!AB57)/Sheet2!AB58</f>
        <v>1.5</v>
      </c>
      <c r="P59" s="6">
        <f t="shared" si="0"/>
        <v>0</v>
      </c>
      <c r="Q59" s="6">
        <f t="shared" si="1"/>
        <v>1.1666666666666667</v>
      </c>
      <c r="R59" s="6">
        <f t="shared" si="2"/>
        <v>0.80769230769230771</v>
      </c>
      <c r="S59" s="7">
        <f>RANK(R59,R57:R60)</f>
        <v>1</v>
      </c>
    </row>
    <row r="60" spans="1:19" ht="17" thickBot="1" x14ac:dyDescent="0.25">
      <c r="A60" s="8" t="s">
        <v>40</v>
      </c>
      <c r="B60" s="9" t="s">
        <v>22</v>
      </c>
      <c r="C60" s="9">
        <f>(Sheet2!C60-Sheet2!P57)/Sheet2!P58</f>
        <v>0.5</v>
      </c>
      <c r="D60" s="9">
        <f>(Sheet2!D60-Sheet2!Q57)/Sheet2!Q58</f>
        <v>-0.5</v>
      </c>
      <c r="E60" s="9">
        <f>(Sheet2!E60-Sheet2!R57)/Sheet2!R58</f>
        <v>-0.5</v>
      </c>
      <c r="F60" s="9">
        <f>(Sheet2!F60-Sheet2!S57)/Sheet2!S58</f>
        <v>0.49999999999999983</v>
      </c>
      <c r="G60" s="9">
        <f>1-(Sheet2!G60-Sheet2!T57)/Sheet2!T58</f>
        <v>0.5</v>
      </c>
      <c r="H60" s="9">
        <f>1-(Sheet2!H60-Sheet2!U57)/Sheet2!U58</f>
        <v>1.5000000000000002</v>
      </c>
      <c r="I60" s="9">
        <f>1-(Sheet2!I60-Sheet2!V57)/Sheet2!V58</f>
        <v>1.4999999999999993</v>
      </c>
      <c r="J60" s="9">
        <f>1-(Sheet2!J60-Sheet2!W57)/Sheet2!W58</f>
        <v>1.5</v>
      </c>
      <c r="K60" s="9">
        <f>1-(Sheet2!K60-Sheet2!X57)/Sheet2!X58</f>
        <v>0.5</v>
      </c>
      <c r="L60" s="9">
        <f>1-(Sheet2!L60-Sheet2!Y57)/Sheet2!Y58</f>
        <v>1.5</v>
      </c>
      <c r="M60" s="9">
        <f>1-(Sheet2!M60-Sheet2!Z57)/Sheet2!Z58</f>
        <v>0.50000000000000022</v>
      </c>
      <c r="N60" s="9">
        <f>1-(Sheet2!N60-Sheet2!AA57)/Sheet2!AA58</f>
        <v>1.5</v>
      </c>
      <c r="O60" s="9">
        <f>1-(Sheet2!O60-Sheet2!AB57)/Sheet2!AB58</f>
        <v>1.5</v>
      </c>
      <c r="P60" s="9">
        <f t="shared" si="0"/>
        <v>0</v>
      </c>
      <c r="Q60" s="9">
        <f t="shared" si="1"/>
        <v>1.1666666666666667</v>
      </c>
      <c r="R60" s="9">
        <f t="shared" si="2"/>
        <v>0.80769230769230771</v>
      </c>
      <c r="S60" s="10">
        <f>RANK(R60,R57:R60)</f>
        <v>1</v>
      </c>
    </row>
    <row r="61" spans="1:19" x14ac:dyDescent="0.2">
      <c r="A61" s="2" t="s">
        <v>41</v>
      </c>
      <c r="B61" s="3" t="s">
        <v>16</v>
      </c>
      <c r="C61" s="3">
        <f>(Sheet2!C61-Sheet2!P61)/Sheet2!P62</f>
        <v>0.5</v>
      </c>
      <c r="D61" s="3">
        <f>(Sheet2!D61-Sheet2!Q61)/Sheet2!Q62</f>
        <v>-0.5</v>
      </c>
      <c r="E61" s="3">
        <f>(Sheet2!E61-Sheet2!R61)/Sheet2!R62</f>
        <v>-0.5</v>
      </c>
      <c r="F61" s="3">
        <f>(Sheet2!F61-Sheet2!S61)/Sheet2!S62</f>
        <v>0.5</v>
      </c>
      <c r="G61" s="3">
        <f>1-(Sheet2!G61-Sheet2!T61)/Sheet2!T62</f>
        <v>0.50000000000002842</v>
      </c>
      <c r="H61" s="3">
        <f>1-(Sheet2!H61-Sheet2!U61)/Sheet2!U62</f>
        <v>1.5</v>
      </c>
      <c r="I61" s="3">
        <f>1-(Sheet2!I61-Sheet2!V61)/Sheet2!V62</f>
        <v>1.5</v>
      </c>
      <c r="J61" s="3">
        <f>1-(Sheet2!J61-Sheet2!W61)/Sheet2!W62</f>
        <v>1.5</v>
      </c>
      <c r="K61" s="3">
        <f>1-(Sheet2!K61-Sheet2!X61)/Sheet2!X62</f>
        <v>0.5</v>
      </c>
      <c r="L61" s="3">
        <f>1-(Sheet2!L61-Sheet2!Y61)/Sheet2!Y62</f>
        <v>1.5000000000000009</v>
      </c>
      <c r="M61" s="3">
        <f>1-(Sheet2!M61-Sheet2!Z61)/Sheet2!Z62</f>
        <v>0.50000000000000067</v>
      </c>
      <c r="N61" s="3">
        <f>1-(Sheet2!N61-Sheet2!AA61)/Sheet2!AA62</f>
        <v>1.5</v>
      </c>
      <c r="O61" s="3">
        <f>1-(Sheet2!O61-Sheet2!AB61)/Sheet2!AB62</f>
        <v>1.5</v>
      </c>
      <c r="P61" s="3">
        <f t="shared" si="0"/>
        <v>0</v>
      </c>
      <c r="Q61" s="3">
        <f t="shared" si="1"/>
        <v>1.1666666666666701</v>
      </c>
      <c r="R61" s="3">
        <f t="shared" si="2"/>
        <v>0.80769230769231004</v>
      </c>
      <c r="S61" s="4">
        <f>RANK(R61,R61:R64)</f>
        <v>1</v>
      </c>
    </row>
    <row r="62" spans="1:19" x14ac:dyDescent="0.2">
      <c r="A62" s="5" t="s">
        <v>41</v>
      </c>
      <c r="B62" s="6" t="s">
        <v>18</v>
      </c>
      <c r="C62" s="6">
        <f>(Sheet2!C62-Sheet2!P61)/Sheet2!P62</f>
        <v>0.5</v>
      </c>
      <c r="D62" s="6">
        <f>(Sheet2!D62-Sheet2!Q61)/Sheet2!Q62</f>
        <v>-0.5</v>
      </c>
      <c r="E62" s="6">
        <f>(Sheet2!E62-Sheet2!R61)/Sheet2!R62</f>
        <v>-0.5</v>
      </c>
      <c r="F62" s="6">
        <f>(Sheet2!F62-Sheet2!S61)/Sheet2!S62</f>
        <v>0.5</v>
      </c>
      <c r="G62" s="6">
        <f>1-(Sheet2!G62-Sheet2!T61)/Sheet2!T62</f>
        <v>0.50000000000002842</v>
      </c>
      <c r="H62" s="6">
        <f>1-(Sheet2!H62-Sheet2!U61)/Sheet2!U62</f>
        <v>1.5</v>
      </c>
      <c r="I62" s="6">
        <f>1-(Sheet2!I62-Sheet2!V61)/Sheet2!V62</f>
        <v>1.5</v>
      </c>
      <c r="J62" s="6">
        <f>1-(Sheet2!J62-Sheet2!W61)/Sheet2!W62</f>
        <v>1.5</v>
      </c>
      <c r="K62" s="6">
        <f>1-(Sheet2!K62-Sheet2!X61)/Sheet2!X62</f>
        <v>0.5</v>
      </c>
      <c r="L62" s="6">
        <f>1-(Sheet2!L62-Sheet2!Y61)/Sheet2!Y62</f>
        <v>1.5000000000000009</v>
      </c>
      <c r="M62" s="6">
        <f>1-(Sheet2!M62-Sheet2!Z61)/Sheet2!Z62</f>
        <v>0.50000000000000067</v>
      </c>
      <c r="N62" s="6">
        <f>1-(Sheet2!N62-Sheet2!AA61)/Sheet2!AA62</f>
        <v>1.5</v>
      </c>
      <c r="O62" s="6">
        <f>1-(Sheet2!O62-Sheet2!AB61)/Sheet2!AB62</f>
        <v>1.5</v>
      </c>
      <c r="P62" s="6">
        <f t="shared" si="0"/>
        <v>0</v>
      </c>
      <c r="Q62" s="6">
        <f t="shared" si="1"/>
        <v>1.1666666666666701</v>
      </c>
      <c r="R62" s="6">
        <f t="shared" si="2"/>
        <v>0.80769230769231004</v>
      </c>
      <c r="S62" s="7">
        <f>RANK(R62,R61:R64)</f>
        <v>1</v>
      </c>
    </row>
    <row r="63" spans="1:19" x14ac:dyDescent="0.2">
      <c r="A63" s="5" t="s">
        <v>41</v>
      </c>
      <c r="B63" s="6" t="s">
        <v>20</v>
      </c>
      <c r="C63" s="6">
        <f>(Sheet2!C63-Sheet2!P61)/Sheet2!P62</f>
        <v>-1.5</v>
      </c>
      <c r="D63" s="6">
        <f>(Sheet2!D63-Sheet2!Q61)/Sheet2!Q62</f>
        <v>1.5</v>
      </c>
      <c r="E63" s="6">
        <f>(Sheet2!E63-Sheet2!R61)/Sheet2!R62</f>
        <v>1.5</v>
      </c>
      <c r="F63" s="6">
        <f>(Sheet2!F63-Sheet2!S61)/Sheet2!S62</f>
        <v>-1.5</v>
      </c>
      <c r="G63" s="6">
        <f>1-(Sheet2!G63-Sheet2!T61)/Sheet2!T62</f>
        <v>2.5000000000000284</v>
      </c>
      <c r="H63" s="6">
        <f>1-(Sheet2!H63-Sheet2!U61)/Sheet2!U62</f>
        <v>-0.5</v>
      </c>
      <c r="I63" s="6">
        <f>1-(Sheet2!I63-Sheet2!V61)/Sheet2!V62</f>
        <v>-0.5</v>
      </c>
      <c r="J63" s="6">
        <f>1-(Sheet2!J63-Sheet2!W61)/Sheet2!W62</f>
        <v>-0.5</v>
      </c>
      <c r="K63" s="6">
        <f>1-(Sheet2!K63-Sheet2!X61)/Sheet2!X62</f>
        <v>2.5</v>
      </c>
      <c r="L63" s="6">
        <f>1-(Sheet2!L63-Sheet2!Y61)/Sheet2!Y62</f>
        <v>-0.49999999999999911</v>
      </c>
      <c r="M63" s="6">
        <f>1-(Sheet2!M63-Sheet2!Z61)/Sheet2!Z62</f>
        <v>2.5000000000000009</v>
      </c>
      <c r="N63" s="6">
        <f>1-(Sheet2!N63-Sheet2!AA61)/Sheet2!AA62</f>
        <v>-0.5</v>
      </c>
      <c r="O63" s="6">
        <f>1-(Sheet2!O63-Sheet2!AB61)/Sheet2!AB62</f>
        <v>-0.5</v>
      </c>
      <c r="P63" s="6">
        <f t="shared" si="0"/>
        <v>0</v>
      </c>
      <c r="Q63" s="6">
        <f t="shared" si="1"/>
        <v>0.50000000000000333</v>
      </c>
      <c r="R63" s="6">
        <f t="shared" si="2"/>
        <v>0.34615384615384848</v>
      </c>
      <c r="S63" s="7">
        <f>RANK(R63,R61:R64)</f>
        <v>4</v>
      </c>
    </row>
    <row r="64" spans="1:19" ht="17" thickBot="1" x14ac:dyDescent="0.25">
      <c r="A64" s="8" t="s">
        <v>41</v>
      </c>
      <c r="B64" s="9" t="s">
        <v>22</v>
      </c>
      <c r="C64" s="9">
        <f>(Sheet2!C64-Sheet2!P61)/Sheet2!P62</f>
        <v>0.5</v>
      </c>
      <c r="D64" s="9">
        <f>(Sheet2!D64-Sheet2!Q61)/Sheet2!Q62</f>
        <v>-0.5</v>
      </c>
      <c r="E64" s="9">
        <f>(Sheet2!E64-Sheet2!R61)/Sheet2!R62</f>
        <v>-0.5</v>
      </c>
      <c r="F64" s="9">
        <f>(Sheet2!F64-Sheet2!S61)/Sheet2!S62</f>
        <v>0.5</v>
      </c>
      <c r="G64" s="9">
        <f>1-(Sheet2!G64-Sheet2!T61)/Sheet2!T62</f>
        <v>0.50000000000002842</v>
      </c>
      <c r="H64" s="9">
        <f>1-(Sheet2!H64-Sheet2!U61)/Sheet2!U62</f>
        <v>1.5</v>
      </c>
      <c r="I64" s="9">
        <f>1-(Sheet2!I64-Sheet2!V61)/Sheet2!V62</f>
        <v>1.5</v>
      </c>
      <c r="J64" s="9">
        <f>1-(Sheet2!J64-Sheet2!W61)/Sheet2!W62</f>
        <v>1.5</v>
      </c>
      <c r="K64" s="9">
        <f>1-(Sheet2!K64-Sheet2!X61)/Sheet2!X62</f>
        <v>0.5</v>
      </c>
      <c r="L64" s="9">
        <f>1-(Sheet2!L64-Sheet2!Y61)/Sheet2!Y62</f>
        <v>1.5000000000000009</v>
      </c>
      <c r="M64" s="9">
        <f>1-(Sheet2!M64-Sheet2!Z61)/Sheet2!Z62</f>
        <v>0.50000000000000067</v>
      </c>
      <c r="N64" s="9">
        <f>1-(Sheet2!N64-Sheet2!AA61)/Sheet2!AA62</f>
        <v>1.5</v>
      </c>
      <c r="O64" s="9">
        <f>1-(Sheet2!O64-Sheet2!AB61)/Sheet2!AB62</f>
        <v>1.5</v>
      </c>
      <c r="P64" s="9">
        <f t="shared" si="0"/>
        <v>0</v>
      </c>
      <c r="Q64" s="9">
        <f t="shared" si="1"/>
        <v>1.1666666666666701</v>
      </c>
      <c r="R64" s="9">
        <f t="shared" si="2"/>
        <v>0.80769230769231004</v>
      </c>
      <c r="S64" s="10">
        <f>RANK(R64,R61:R64)</f>
        <v>1</v>
      </c>
    </row>
  </sheetData>
  <conditionalFormatting sqref="C2:O64">
    <cfRule type="colorScale" priority="1">
      <colorScale>
        <cfvo type="percentile" val="10"/>
        <cfvo type="num" val="0"/>
        <cfvo type="percentile" val="90"/>
        <color theme="5"/>
        <color theme="0"/>
        <color theme="4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3A4E8-DA04-C34D-935B-02A74AA2ECC3}">
  <sheetPr codeName="Sheet3"/>
  <dimension ref="A1:AB64"/>
  <sheetViews>
    <sheetView topLeftCell="A25" zoomScale="75" workbookViewId="0">
      <selection activeCell="P66" sqref="P66"/>
    </sheetView>
  </sheetViews>
  <sheetFormatPr baseColWidth="10" defaultRowHeight="16" x14ac:dyDescent="0.2"/>
  <cols>
    <col min="3" max="3" width="10.83203125" customWidth="1"/>
    <col min="4" max="15" width="11" bestFit="1" customWidth="1"/>
    <col min="16" max="16" width="13.6640625" bestFit="1" customWidth="1"/>
    <col min="17" max="21" width="11" bestFit="1" customWidth="1"/>
  </cols>
  <sheetData>
    <row r="1" spans="1:28" ht="17" thickBot="1" x14ac:dyDescent="0.25">
      <c r="A1" t="s">
        <v>0</v>
      </c>
      <c r="B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</row>
    <row r="2" spans="1:28" x14ac:dyDescent="0.2">
      <c r="A2" s="2" t="s">
        <v>15</v>
      </c>
      <c r="B2" s="3" t="s">
        <v>16</v>
      </c>
      <c r="C2" s="3">
        <v>27226151247</v>
      </c>
      <c r="D2" s="3">
        <v>41113</v>
      </c>
      <c r="E2" s="3">
        <v>34053</v>
      </c>
      <c r="F2" s="3">
        <v>578.16639999999995</v>
      </c>
      <c r="G2" s="3">
        <v>2.2385000000000002</v>
      </c>
      <c r="H2" s="3">
        <v>34.900700000000001</v>
      </c>
      <c r="I2" s="3">
        <v>33.915900000000001</v>
      </c>
      <c r="J2" s="3">
        <v>56</v>
      </c>
      <c r="K2" s="3">
        <v>108</v>
      </c>
      <c r="L2" s="3">
        <v>0.64739999999999998</v>
      </c>
      <c r="M2" s="3">
        <v>0.56889999999999996</v>
      </c>
      <c r="N2" s="3">
        <v>768</v>
      </c>
      <c r="O2" s="4">
        <v>12816571</v>
      </c>
      <c r="P2">
        <f>AVERAGE(C2:C8)</f>
        <v>15516780398.571428</v>
      </c>
      <c r="Q2">
        <f t="shared" ref="Q2:AB2" si="0">AVERAGE(D2:D8)</f>
        <v>23912.857142857141</v>
      </c>
      <c r="R2">
        <f t="shared" si="0"/>
        <v>19695.714285714286</v>
      </c>
      <c r="S2">
        <f t="shared" si="0"/>
        <v>349.47651428571425</v>
      </c>
      <c r="T2">
        <f t="shared" si="0"/>
        <v>2.2274000000000003</v>
      </c>
      <c r="U2">
        <f t="shared" si="0"/>
        <v>26.307799999999997</v>
      </c>
      <c r="V2">
        <f t="shared" si="0"/>
        <v>25.35061428571429</v>
      </c>
      <c r="W2">
        <f t="shared" si="0"/>
        <v>42.857142857142854</v>
      </c>
      <c r="X2">
        <f t="shared" si="0"/>
        <v>71.142857142857139</v>
      </c>
      <c r="Y2">
        <f t="shared" si="0"/>
        <v>0.67064285714285721</v>
      </c>
      <c r="Z2">
        <f t="shared" si="0"/>
        <v>0.54852857142857137</v>
      </c>
      <c r="AA2">
        <f t="shared" si="0"/>
        <v>470.28571428571428</v>
      </c>
      <c r="AB2">
        <f t="shared" si="0"/>
        <v>7177504.2857142854</v>
      </c>
    </row>
    <row r="3" spans="1:28" x14ac:dyDescent="0.2">
      <c r="A3" s="5" t="s">
        <v>15</v>
      </c>
      <c r="B3" s="6" t="s">
        <v>17</v>
      </c>
      <c r="C3" s="6">
        <v>2230821</v>
      </c>
      <c r="D3" s="6">
        <v>1442</v>
      </c>
      <c r="E3" s="6">
        <v>1014</v>
      </c>
      <c r="F3" s="6">
        <v>47.279499999999999</v>
      </c>
      <c r="G3" s="6">
        <v>2.2696000000000001</v>
      </c>
      <c r="H3" s="6">
        <v>14</v>
      </c>
      <c r="I3" s="6">
        <v>13.0732</v>
      </c>
      <c r="J3" s="6">
        <v>24</v>
      </c>
      <c r="K3" s="6">
        <v>20</v>
      </c>
      <c r="L3" s="6">
        <v>0.70589999999999997</v>
      </c>
      <c r="M3" s="6">
        <v>0.53510000000000002</v>
      </c>
      <c r="N3" s="6">
        <v>72</v>
      </c>
      <c r="O3" s="7">
        <v>35635</v>
      </c>
      <c r="P3">
        <f>STDEV(C2:C8)</f>
        <v>14518284141.229952</v>
      </c>
      <c r="Q3">
        <f t="shared" ref="Q3:AB3" si="1">STDEV(D2:D8)</f>
        <v>20892.229978539643</v>
      </c>
      <c r="R3">
        <f t="shared" si="1"/>
        <v>17337.826110504604</v>
      </c>
      <c r="S3">
        <f t="shared" si="1"/>
        <v>283.14074358762775</v>
      </c>
      <c r="T3">
        <f t="shared" si="1"/>
        <v>5.8717629379940101E-2</v>
      </c>
      <c r="U3">
        <f t="shared" si="1"/>
        <v>10.333729133763867</v>
      </c>
      <c r="V3">
        <f t="shared" si="1"/>
        <v>10.300305248135215</v>
      </c>
      <c r="W3">
        <f t="shared" si="1"/>
        <v>15.710172621888146</v>
      </c>
      <c r="X3">
        <f t="shared" si="1"/>
        <v>50.515438469932384</v>
      </c>
      <c r="Y3">
        <f t="shared" si="1"/>
        <v>2.7686389986348699E-2</v>
      </c>
      <c r="Z3">
        <f t="shared" si="1"/>
        <v>2.5822516936820489E-2</v>
      </c>
      <c r="AA3">
        <f t="shared" si="1"/>
        <v>373.18838597760708</v>
      </c>
      <c r="AB3">
        <f t="shared" si="1"/>
        <v>6680580.0156134078</v>
      </c>
    </row>
    <row r="4" spans="1:28" x14ac:dyDescent="0.2">
      <c r="A4" s="5" t="s">
        <v>15</v>
      </c>
      <c r="B4" s="6" t="s">
        <v>18</v>
      </c>
      <c r="C4" s="6">
        <v>27226143276</v>
      </c>
      <c r="D4" s="6">
        <v>41086</v>
      </c>
      <c r="E4" s="6">
        <v>34024</v>
      </c>
      <c r="F4" s="6">
        <v>578.60680000000002</v>
      </c>
      <c r="G4" s="6">
        <v>2.2385000000000002</v>
      </c>
      <c r="H4" s="6">
        <v>34.877800000000001</v>
      </c>
      <c r="I4" s="6">
        <v>33.893000000000001</v>
      </c>
      <c r="J4" s="6">
        <v>56</v>
      </c>
      <c r="K4" s="6">
        <v>108</v>
      </c>
      <c r="L4" s="6">
        <v>0.64739999999999998</v>
      </c>
      <c r="M4" s="6">
        <v>0.5696</v>
      </c>
      <c r="N4" s="6">
        <v>768</v>
      </c>
      <c r="O4" s="7">
        <v>12816068</v>
      </c>
    </row>
    <row r="5" spans="1:28" x14ac:dyDescent="0.2">
      <c r="A5" s="5" t="s">
        <v>15</v>
      </c>
      <c r="B5" s="6" t="s">
        <v>19</v>
      </c>
      <c r="C5" s="6">
        <v>2230821</v>
      </c>
      <c r="D5" s="6">
        <v>1442</v>
      </c>
      <c r="E5" s="6">
        <v>1014</v>
      </c>
      <c r="F5" s="6">
        <v>47.279499999999999</v>
      </c>
      <c r="G5" s="6">
        <v>2.2696000000000001</v>
      </c>
      <c r="H5" s="6">
        <v>14</v>
      </c>
      <c r="I5" s="6">
        <v>13.0732</v>
      </c>
      <c r="J5" s="6">
        <v>24</v>
      </c>
      <c r="K5" s="6">
        <v>20</v>
      </c>
      <c r="L5" s="6">
        <v>0.70589999999999997</v>
      </c>
      <c r="M5" s="6">
        <v>0.53510000000000002</v>
      </c>
      <c r="N5" s="6">
        <v>72</v>
      </c>
      <c r="O5" s="7">
        <v>35635</v>
      </c>
    </row>
    <row r="6" spans="1:28" x14ac:dyDescent="0.2">
      <c r="A6" s="5" t="s">
        <v>15</v>
      </c>
      <c r="B6" s="6" t="s">
        <v>20</v>
      </c>
      <c r="C6" s="6">
        <v>27774354819</v>
      </c>
      <c r="D6" s="6">
        <v>40000</v>
      </c>
      <c r="E6" s="6">
        <v>32880</v>
      </c>
      <c r="F6" s="6">
        <v>573.51419999999996</v>
      </c>
      <c r="G6" s="6">
        <v>2.0989</v>
      </c>
      <c r="H6" s="6">
        <v>33.9559</v>
      </c>
      <c r="I6" s="6">
        <v>32.970700000000001</v>
      </c>
      <c r="J6" s="6">
        <v>52</v>
      </c>
      <c r="K6" s="6">
        <v>118</v>
      </c>
      <c r="L6" s="6">
        <v>0.65080000000000005</v>
      </c>
      <c r="M6" s="6">
        <v>0.56330000000000002</v>
      </c>
      <c r="N6" s="6">
        <v>771</v>
      </c>
      <c r="O6" s="7">
        <v>12182690</v>
      </c>
    </row>
    <row r="7" spans="1:28" x14ac:dyDescent="0.2">
      <c r="A7" s="5" t="s">
        <v>15</v>
      </c>
      <c r="B7" s="6" t="s">
        <v>21</v>
      </c>
      <c r="C7" s="6">
        <v>1966743</v>
      </c>
      <c r="D7" s="6">
        <v>1863</v>
      </c>
      <c r="E7" s="6">
        <v>1471</v>
      </c>
      <c r="F7" s="6">
        <v>45.8172</v>
      </c>
      <c r="G7" s="6">
        <v>2.2463000000000002</v>
      </c>
      <c r="H7" s="6">
        <v>18.087399999999999</v>
      </c>
      <c r="I7" s="6">
        <v>17.180499999999999</v>
      </c>
      <c r="J7" s="6">
        <v>31</v>
      </c>
      <c r="K7" s="6">
        <v>12</v>
      </c>
      <c r="L7" s="6">
        <v>0.68630000000000002</v>
      </c>
      <c r="M7" s="6">
        <v>0.50119999999999998</v>
      </c>
      <c r="N7" s="6">
        <v>70</v>
      </c>
      <c r="O7" s="7">
        <v>49108</v>
      </c>
    </row>
    <row r="8" spans="1:28" ht="17" thickBot="1" x14ac:dyDescent="0.25">
      <c r="A8" s="8" t="s">
        <v>15</v>
      </c>
      <c r="B8" s="9" t="s">
        <v>22</v>
      </c>
      <c r="C8" s="9">
        <v>26384385063</v>
      </c>
      <c r="D8" s="9">
        <v>40444</v>
      </c>
      <c r="E8" s="9">
        <v>33414</v>
      </c>
      <c r="F8" s="9">
        <v>575.67200000000003</v>
      </c>
      <c r="G8" s="9">
        <v>2.2303999999999999</v>
      </c>
      <c r="H8" s="9">
        <v>34.332799999999999</v>
      </c>
      <c r="I8" s="9">
        <v>33.347799999999999</v>
      </c>
      <c r="J8" s="9">
        <v>57</v>
      </c>
      <c r="K8" s="9">
        <v>112</v>
      </c>
      <c r="L8" s="9">
        <v>0.65080000000000005</v>
      </c>
      <c r="M8" s="9">
        <v>0.5665</v>
      </c>
      <c r="N8" s="9">
        <v>771</v>
      </c>
      <c r="O8" s="10">
        <v>12306823</v>
      </c>
    </row>
    <row r="9" spans="1:28" x14ac:dyDescent="0.2">
      <c r="A9" s="2" t="s">
        <v>23</v>
      </c>
      <c r="B9" s="3" t="s">
        <v>24</v>
      </c>
      <c r="C9" s="3">
        <v>993</v>
      </c>
      <c r="D9" s="3">
        <v>81</v>
      </c>
      <c r="E9" s="3">
        <v>35</v>
      </c>
      <c r="F9" s="3">
        <v>7.7832999999999997</v>
      </c>
      <c r="G9" s="3">
        <v>2.3437999999999999</v>
      </c>
      <c r="H9" s="3">
        <v>5.4</v>
      </c>
      <c r="I9" s="3">
        <v>4.6207000000000003</v>
      </c>
      <c r="J9" s="3">
        <v>7</v>
      </c>
      <c r="K9" s="3">
        <v>8</v>
      </c>
      <c r="L9" s="3">
        <v>0.5</v>
      </c>
      <c r="M9" s="3">
        <v>0.69089999999999996</v>
      </c>
      <c r="N9" s="3">
        <v>7</v>
      </c>
      <c r="O9" s="4">
        <v>237</v>
      </c>
      <c r="P9">
        <f>AVERAGE(C9:C10)</f>
        <v>993</v>
      </c>
      <c r="Q9">
        <f t="shared" ref="Q9" si="2">AVERAGE(D9:D10)</f>
        <v>81</v>
      </c>
      <c r="R9">
        <f t="shared" ref="R9" si="3">AVERAGE(E9:E10)</f>
        <v>35</v>
      </c>
      <c r="S9">
        <f t="shared" ref="S9" si="4">AVERAGE(F9:F10)</f>
        <v>7.7832999999999997</v>
      </c>
      <c r="T9">
        <f t="shared" ref="T9" si="5">AVERAGE(G9:G10)</f>
        <v>2.3437999999999999</v>
      </c>
      <c r="U9">
        <f t="shared" ref="U9" si="6">AVERAGE(H9:H10)</f>
        <v>5.4</v>
      </c>
      <c r="V9">
        <f t="shared" ref="V9" si="7">AVERAGE(I9:I10)</f>
        <v>4.6207000000000003</v>
      </c>
      <c r="W9">
        <f t="shared" ref="W9" si="8">AVERAGE(J9:J10)</f>
        <v>7</v>
      </c>
      <c r="X9">
        <f t="shared" ref="X9" si="9">AVERAGE(K9:K10)</f>
        <v>8</v>
      </c>
      <c r="Y9">
        <f t="shared" ref="Y9" si="10">AVERAGE(L9:L10)</f>
        <v>0.5</v>
      </c>
      <c r="Z9">
        <f t="shared" ref="Z9" si="11">AVERAGE(M9:M10)</f>
        <v>0.69089999999999996</v>
      </c>
      <c r="AA9">
        <f t="shared" ref="AA9" si="12">AVERAGE(N9:N10)</f>
        <v>7</v>
      </c>
      <c r="AB9">
        <f t="shared" ref="AB9" si="13">AVERAGE(O9:O10)</f>
        <v>237</v>
      </c>
    </row>
    <row r="10" spans="1:28" ht="17" thickBot="1" x14ac:dyDescent="0.25">
      <c r="A10" s="8" t="s">
        <v>23</v>
      </c>
      <c r="B10" s="9" t="s">
        <v>25</v>
      </c>
      <c r="C10" s="9">
        <v>993</v>
      </c>
      <c r="D10" s="9">
        <v>81</v>
      </c>
      <c r="E10" s="9">
        <v>35</v>
      </c>
      <c r="F10" s="9">
        <v>7.7832999999999997</v>
      </c>
      <c r="G10" s="9">
        <v>2.3437999999999999</v>
      </c>
      <c r="H10" s="9">
        <v>5.4</v>
      </c>
      <c r="I10" s="9">
        <v>4.6207000000000003</v>
      </c>
      <c r="J10" s="9">
        <v>7</v>
      </c>
      <c r="K10" s="9">
        <v>8</v>
      </c>
      <c r="L10" s="9">
        <v>0.5</v>
      </c>
      <c r="M10" s="9">
        <v>0.69089999999999996</v>
      </c>
      <c r="N10" s="9">
        <v>7</v>
      </c>
      <c r="O10" s="10">
        <v>237</v>
      </c>
      <c r="P10">
        <f>STDEV(C9:C10)</f>
        <v>0</v>
      </c>
      <c r="Q10">
        <f t="shared" ref="Q10:AB10" si="14">STDEV(D9:D10)</f>
        <v>0</v>
      </c>
      <c r="R10">
        <f t="shared" si="14"/>
        <v>0</v>
      </c>
      <c r="S10">
        <f t="shared" si="14"/>
        <v>0</v>
      </c>
      <c r="T10">
        <f t="shared" si="14"/>
        <v>0</v>
      </c>
      <c r="U10">
        <f t="shared" si="14"/>
        <v>0</v>
      </c>
      <c r="V10">
        <f t="shared" si="14"/>
        <v>0</v>
      </c>
      <c r="W10">
        <f t="shared" si="14"/>
        <v>0</v>
      </c>
      <c r="X10">
        <f t="shared" si="14"/>
        <v>0</v>
      </c>
      <c r="Y10">
        <f t="shared" si="14"/>
        <v>0</v>
      </c>
      <c r="Z10">
        <f t="shared" si="14"/>
        <v>0</v>
      </c>
      <c r="AA10">
        <f t="shared" si="14"/>
        <v>0</v>
      </c>
      <c r="AB10">
        <f t="shared" si="14"/>
        <v>0</v>
      </c>
    </row>
    <row r="11" spans="1:28" x14ac:dyDescent="0.2">
      <c r="A11" s="2" t="s">
        <v>26</v>
      </c>
      <c r="B11" s="3" t="s">
        <v>16</v>
      </c>
      <c r="C11" s="3">
        <v>124434</v>
      </c>
      <c r="D11" s="3">
        <v>441</v>
      </c>
      <c r="E11" s="3">
        <v>255</v>
      </c>
      <c r="F11" s="3">
        <v>22.514700000000001</v>
      </c>
      <c r="G11" s="3">
        <v>2.4803000000000002</v>
      </c>
      <c r="H11" s="3">
        <v>9.1875</v>
      </c>
      <c r="I11" s="3">
        <v>8.2947000000000006</v>
      </c>
      <c r="J11" s="3">
        <v>14</v>
      </c>
      <c r="K11" s="3">
        <v>14</v>
      </c>
      <c r="L11" s="3">
        <v>0.70209999999999995</v>
      </c>
      <c r="M11" s="3">
        <v>0.55400000000000005</v>
      </c>
      <c r="N11" s="3">
        <v>34</v>
      </c>
      <c r="O11" s="4">
        <v>4598</v>
      </c>
      <c r="P11">
        <f>AVERAGE(C11:C14)</f>
        <v>109535.25</v>
      </c>
      <c r="Q11">
        <f t="shared" ref="Q11:AB11" si="15">AVERAGE(D11:D14)</f>
        <v>460.75</v>
      </c>
      <c r="R11">
        <f t="shared" si="15"/>
        <v>282.25</v>
      </c>
      <c r="S11">
        <f t="shared" si="15"/>
        <v>22.264475000000001</v>
      </c>
      <c r="T11">
        <f t="shared" si="15"/>
        <v>2.4347000000000003</v>
      </c>
      <c r="U11">
        <f t="shared" si="15"/>
        <v>9.5989749999999994</v>
      </c>
      <c r="V11">
        <f t="shared" si="15"/>
        <v>8.7105250000000005</v>
      </c>
      <c r="W11">
        <f t="shared" si="15"/>
        <v>14.5</v>
      </c>
      <c r="X11">
        <f t="shared" si="15"/>
        <v>12</v>
      </c>
      <c r="Y11">
        <f t="shared" si="15"/>
        <v>0.70742499999999997</v>
      </c>
      <c r="Z11">
        <f t="shared" si="15"/>
        <v>0.53952500000000003</v>
      </c>
      <c r="AA11">
        <f t="shared" si="15"/>
        <v>33.75</v>
      </c>
      <c r="AB11">
        <f t="shared" si="15"/>
        <v>5016.25</v>
      </c>
    </row>
    <row r="12" spans="1:28" x14ac:dyDescent="0.2">
      <c r="A12" s="5" t="s">
        <v>26</v>
      </c>
      <c r="B12" s="6" t="s">
        <v>18</v>
      </c>
      <c r="C12" s="6">
        <v>122814</v>
      </c>
      <c r="D12" s="6">
        <v>446</v>
      </c>
      <c r="E12" s="6">
        <v>266</v>
      </c>
      <c r="F12" s="6">
        <v>22.459099999999999</v>
      </c>
      <c r="G12" s="6">
        <v>2.4775</v>
      </c>
      <c r="H12" s="6">
        <v>9.2917000000000005</v>
      </c>
      <c r="I12" s="6">
        <v>8.4</v>
      </c>
      <c r="J12" s="6">
        <v>14</v>
      </c>
      <c r="K12" s="6">
        <v>12</v>
      </c>
      <c r="L12" s="6">
        <v>0.70209999999999995</v>
      </c>
      <c r="M12" s="6">
        <v>0.54059999999999997</v>
      </c>
      <c r="N12" s="6">
        <v>34</v>
      </c>
      <c r="O12" s="7">
        <v>4658</v>
      </c>
      <c r="P12">
        <f>STDEV(C11:C14)</f>
        <v>18180.583220843055</v>
      </c>
      <c r="Q12">
        <f t="shared" ref="Q12:AB12" si="16">STDEV(D11:D14)</f>
        <v>24.3635656941535</v>
      </c>
      <c r="R12">
        <f t="shared" si="16"/>
        <v>32.673893758371271</v>
      </c>
      <c r="S12">
        <f t="shared" si="16"/>
        <v>0.46412399474709293</v>
      </c>
      <c r="T12">
        <f t="shared" si="16"/>
        <v>5.1997756361853435E-2</v>
      </c>
      <c r="U12">
        <f t="shared" si="16"/>
        <v>0.50756767282796877</v>
      </c>
      <c r="V12">
        <f t="shared" si="16"/>
        <v>0.51293702911111105</v>
      </c>
      <c r="W12">
        <f t="shared" si="16"/>
        <v>1</v>
      </c>
      <c r="X12">
        <f t="shared" si="16"/>
        <v>1.6329931618554521</v>
      </c>
      <c r="Y12">
        <f t="shared" si="16"/>
        <v>1.0650000000000048E-2</v>
      </c>
      <c r="Z12">
        <f t="shared" si="16"/>
        <v>2.2202008167430849E-2</v>
      </c>
      <c r="AA12">
        <f t="shared" si="16"/>
        <v>0.5</v>
      </c>
      <c r="AB12">
        <f t="shared" si="16"/>
        <v>496.81410004145414</v>
      </c>
    </row>
    <row r="13" spans="1:28" x14ac:dyDescent="0.2">
      <c r="A13" s="5" t="s">
        <v>26</v>
      </c>
      <c r="B13" s="6" t="s">
        <v>20</v>
      </c>
      <c r="C13" s="6">
        <v>105354</v>
      </c>
      <c r="D13" s="6">
        <v>461</v>
      </c>
      <c r="E13" s="6">
        <v>279</v>
      </c>
      <c r="F13" s="6">
        <v>22.514700000000001</v>
      </c>
      <c r="G13" s="6">
        <v>2.4026000000000001</v>
      </c>
      <c r="H13" s="6">
        <v>9.6042000000000005</v>
      </c>
      <c r="I13" s="6">
        <v>8.7157999999999998</v>
      </c>
      <c r="J13" s="6">
        <v>14</v>
      </c>
      <c r="K13" s="6">
        <v>12</v>
      </c>
      <c r="L13" s="6">
        <v>0.70209999999999995</v>
      </c>
      <c r="M13" s="6">
        <v>0.55569999999999997</v>
      </c>
      <c r="N13" s="6">
        <v>33</v>
      </c>
      <c r="O13" s="7">
        <v>5144</v>
      </c>
    </row>
    <row r="14" spans="1:28" ht="17" thickBot="1" x14ac:dyDescent="0.25">
      <c r="A14" s="8" t="s">
        <v>26</v>
      </c>
      <c r="B14" s="9" t="s">
        <v>22</v>
      </c>
      <c r="C14" s="9">
        <v>85539</v>
      </c>
      <c r="D14" s="9">
        <v>495</v>
      </c>
      <c r="E14" s="9">
        <v>329</v>
      </c>
      <c r="F14" s="9">
        <v>21.569400000000002</v>
      </c>
      <c r="G14" s="9">
        <v>2.3784000000000001</v>
      </c>
      <c r="H14" s="9">
        <v>10.3125</v>
      </c>
      <c r="I14" s="9">
        <v>9.4315999999999995</v>
      </c>
      <c r="J14" s="9">
        <v>16</v>
      </c>
      <c r="K14" s="9">
        <v>10</v>
      </c>
      <c r="L14" s="9">
        <v>0.72340000000000004</v>
      </c>
      <c r="M14" s="9">
        <v>0.50780000000000003</v>
      </c>
      <c r="N14" s="9">
        <v>34</v>
      </c>
      <c r="O14" s="10">
        <v>5665</v>
      </c>
    </row>
    <row r="15" spans="1:28" x14ac:dyDescent="0.2">
      <c r="A15" s="2" t="s">
        <v>27</v>
      </c>
      <c r="B15" s="3" t="s">
        <v>24</v>
      </c>
      <c r="C15" s="3">
        <v>2476743</v>
      </c>
      <c r="D15" s="3">
        <v>920</v>
      </c>
      <c r="E15" s="3">
        <v>498</v>
      </c>
      <c r="F15" s="3">
        <v>47.752000000000002</v>
      </c>
      <c r="G15" s="3">
        <v>2.4279999999999999</v>
      </c>
      <c r="H15" s="3">
        <v>10.3371</v>
      </c>
      <c r="I15" s="3">
        <v>9.4010999999999996</v>
      </c>
      <c r="J15" s="3">
        <v>14</v>
      </c>
      <c r="K15" s="3">
        <v>32</v>
      </c>
      <c r="L15" s="3">
        <v>0.56820000000000004</v>
      </c>
      <c r="M15" s="3">
        <v>0.65620000000000001</v>
      </c>
      <c r="N15" s="3">
        <v>52</v>
      </c>
      <c r="O15" s="4">
        <v>16136</v>
      </c>
      <c r="P15">
        <f>AVERAGE(C15:C16)</f>
        <v>2471664</v>
      </c>
      <c r="Q15">
        <f t="shared" ref="Q15:AB15" si="17">AVERAGE(D15:D16)</f>
        <v>978</v>
      </c>
      <c r="R15">
        <f t="shared" si="17"/>
        <v>570</v>
      </c>
      <c r="S15">
        <f t="shared" si="17"/>
        <v>45.469750000000005</v>
      </c>
      <c r="T15">
        <f t="shared" si="17"/>
        <v>2.4279500000000001</v>
      </c>
      <c r="U15">
        <f t="shared" si="17"/>
        <v>10.98875</v>
      </c>
      <c r="V15">
        <f t="shared" si="17"/>
        <v>10.0565</v>
      </c>
      <c r="W15">
        <f t="shared" si="17"/>
        <v>16</v>
      </c>
      <c r="X15">
        <f t="shared" si="17"/>
        <v>27</v>
      </c>
      <c r="Y15">
        <f t="shared" si="17"/>
        <v>0.60794999999999999</v>
      </c>
      <c r="Z15">
        <f t="shared" si="17"/>
        <v>0.60949999999999993</v>
      </c>
      <c r="AA15">
        <f t="shared" si="17"/>
        <v>54.5</v>
      </c>
      <c r="AB15">
        <f t="shared" si="17"/>
        <v>16710</v>
      </c>
    </row>
    <row r="16" spans="1:28" ht="17" thickBot="1" x14ac:dyDescent="0.25">
      <c r="A16" s="8" t="s">
        <v>27</v>
      </c>
      <c r="B16" s="9" t="s">
        <v>25</v>
      </c>
      <c r="C16" s="9">
        <v>2466585</v>
      </c>
      <c r="D16" s="9">
        <v>1036</v>
      </c>
      <c r="E16" s="9">
        <v>642</v>
      </c>
      <c r="F16" s="9">
        <v>43.1875</v>
      </c>
      <c r="G16" s="9">
        <v>2.4279000000000002</v>
      </c>
      <c r="H16" s="9">
        <v>11.6404</v>
      </c>
      <c r="I16" s="9">
        <v>10.7119</v>
      </c>
      <c r="J16" s="9">
        <v>18</v>
      </c>
      <c r="K16" s="9">
        <v>22</v>
      </c>
      <c r="L16" s="9">
        <v>0.64770000000000005</v>
      </c>
      <c r="M16" s="9">
        <v>0.56279999999999997</v>
      </c>
      <c r="N16" s="9">
        <v>57</v>
      </c>
      <c r="O16" s="10">
        <v>17284</v>
      </c>
      <c r="P16">
        <f>STDEV(C15:C16)</f>
        <v>7182.7906832929493</v>
      </c>
      <c r="Q16">
        <f t="shared" ref="Q16" si="18">STDEV(D15:D16)</f>
        <v>82.024386617639507</v>
      </c>
      <c r="R16">
        <f t="shared" ref="R16" si="19">STDEV(E15:E16)</f>
        <v>101.82337649086284</v>
      </c>
      <c r="S16">
        <f t="shared" ref="S16" si="20">STDEV(F15:F16)</f>
        <v>3.2275889027259979</v>
      </c>
      <c r="T16">
        <f t="shared" ref="T16" si="21">STDEV(G15:G16)</f>
        <v>7.0710678118489955E-5</v>
      </c>
      <c r="U16">
        <f t="shared" ref="U16" si="22">STDEV(H15:H16)</f>
        <v>0.92157226792042746</v>
      </c>
      <c r="V16">
        <f t="shared" ref="V16" si="23">STDEV(I15:I16)</f>
        <v>0.92687556877932675</v>
      </c>
      <c r="W16">
        <f t="shared" ref="W16" si="24">STDEV(J15:J16)</f>
        <v>2.8284271247461903</v>
      </c>
      <c r="X16">
        <f t="shared" ref="X16" si="25">STDEV(K15:K16)</f>
        <v>7.0710678118654755</v>
      </c>
      <c r="Y16">
        <f t="shared" ref="Y16" si="26">STDEV(L15:L16)</f>
        <v>5.6214989104330544E-2</v>
      </c>
      <c r="Z16">
        <f t="shared" ref="Z16" si="27">STDEV(M15:M16)</f>
        <v>6.6043773362823563E-2</v>
      </c>
      <c r="AA16">
        <f t="shared" ref="AA16" si="28">STDEV(N15:N16)</f>
        <v>3.5355339059327378</v>
      </c>
      <c r="AB16">
        <f t="shared" ref="AB16" si="29">STDEV(O15:O16)</f>
        <v>811.75858480215652</v>
      </c>
    </row>
    <row r="17" spans="1:28" x14ac:dyDescent="0.2">
      <c r="A17" s="2" t="s">
        <v>28</v>
      </c>
      <c r="B17" s="3" t="s">
        <v>16</v>
      </c>
      <c r="C17" s="3">
        <v>1606860</v>
      </c>
      <c r="D17" s="3">
        <v>1412</v>
      </c>
      <c r="E17" s="3">
        <v>1034</v>
      </c>
      <c r="F17" s="3">
        <v>45.219200000000001</v>
      </c>
      <c r="G17" s="3">
        <v>2.4186999999999999</v>
      </c>
      <c r="H17" s="3">
        <v>14.408200000000001</v>
      </c>
      <c r="I17" s="3">
        <v>13.4872</v>
      </c>
      <c r="J17" s="3">
        <v>26</v>
      </c>
      <c r="K17" s="3">
        <v>14</v>
      </c>
      <c r="L17" s="3">
        <v>0.69069999999999998</v>
      </c>
      <c r="M17" s="3">
        <v>0.52039999999999997</v>
      </c>
      <c r="N17" s="3">
        <v>67</v>
      </c>
      <c r="O17" s="4">
        <v>32241</v>
      </c>
      <c r="P17">
        <f>AVERAGE(C17:C20)</f>
        <v>1607109.75</v>
      </c>
      <c r="Q17">
        <f t="shared" ref="Q17:AB17" si="30">AVERAGE(D17:D20)</f>
        <v>1406</v>
      </c>
      <c r="R17">
        <f t="shared" si="30"/>
        <v>1026</v>
      </c>
      <c r="S17">
        <f t="shared" si="30"/>
        <v>45.595025</v>
      </c>
      <c r="T17">
        <f t="shared" si="30"/>
        <v>2.4304249999999996</v>
      </c>
      <c r="U17">
        <f t="shared" si="30"/>
        <v>14.34695</v>
      </c>
      <c r="V17">
        <f t="shared" si="30"/>
        <v>13.425649999999999</v>
      </c>
      <c r="W17">
        <f t="shared" si="30"/>
        <v>25.5</v>
      </c>
      <c r="X17">
        <f t="shared" si="30"/>
        <v>14</v>
      </c>
      <c r="Y17">
        <f t="shared" si="30"/>
        <v>0.682975</v>
      </c>
      <c r="Z17">
        <f t="shared" si="30"/>
        <v>0.52679999999999993</v>
      </c>
      <c r="AA17">
        <f t="shared" si="30"/>
        <v>66.25</v>
      </c>
      <c r="AB17">
        <f t="shared" si="30"/>
        <v>32193.75</v>
      </c>
    </row>
    <row r="18" spans="1:28" x14ac:dyDescent="0.2">
      <c r="A18" s="5" t="s">
        <v>28</v>
      </c>
      <c r="B18" s="6" t="s">
        <v>18</v>
      </c>
      <c r="C18" s="6">
        <v>1606860</v>
      </c>
      <c r="D18" s="6">
        <v>1412</v>
      </c>
      <c r="E18" s="6">
        <v>1034</v>
      </c>
      <c r="F18" s="6">
        <v>45.219200000000001</v>
      </c>
      <c r="G18" s="6">
        <v>2.4186999999999999</v>
      </c>
      <c r="H18" s="6">
        <v>14.408200000000001</v>
      </c>
      <c r="I18" s="6">
        <v>13.4872</v>
      </c>
      <c r="J18" s="6">
        <v>26</v>
      </c>
      <c r="K18" s="6">
        <v>14</v>
      </c>
      <c r="L18" s="6">
        <v>0.69069999999999998</v>
      </c>
      <c r="M18" s="6">
        <v>0.52039999999999997</v>
      </c>
      <c r="N18" s="6">
        <v>67</v>
      </c>
      <c r="O18" s="7">
        <v>32241</v>
      </c>
      <c r="P18">
        <f>STDEV(C17:C20)</f>
        <v>289.13707821723591</v>
      </c>
      <c r="Q18">
        <f t="shared" ref="Q18" si="31">STDEV(D17:D20)</f>
        <v>6.97614984548545</v>
      </c>
      <c r="R18">
        <f t="shared" ref="R18" si="32">STDEV(E17:E20)</f>
        <v>9.2736184954957039</v>
      </c>
      <c r="S18">
        <f t="shared" ref="S18" si="33">STDEV(F17:F20)</f>
        <v>0.46611771313692912</v>
      </c>
      <c r="T18">
        <f t="shared" ref="T18" si="34">STDEV(G17:G20)</f>
        <v>2.3449999999999971E-2</v>
      </c>
      <c r="U18">
        <f t="shared" ref="U18" si="35">STDEV(H17:H20)</f>
        <v>7.1214066962457981E-2</v>
      </c>
      <c r="V18">
        <f t="shared" ref="V18" si="36">STDEV(I17:I20)</f>
        <v>7.156766029429773E-2</v>
      </c>
      <c r="W18">
        <f t="shared" ref="W18" si="37">STDEV(J17:J20)</f>
        <v>0.57735026918962573</v>
      </c>
      <c r="X18">
        <f t="shared" ref="X18" si="38">STDEV(K17:K20)</f>
        <v>0</v>
      </c>
      <c r="Y18">
        <f t="shared" ref="Y18" si="39">STDEV(L17:L20)</f>
        <v>9.861499209890259E-3</v>
      </c>
      <c r="Z18">
        <f t="shared" ref="Z18" si="40">STDEV(M17:M20)</f>
        <v>7.7118955732902493E-3</v>
      </c>
      <c r="AA18">
        <f t="shared" ref="AA18" si="41">STDEV(N17:N20)</f>
        <v>0.9574271077563381</v>
      </c>
      <c r="AB18">
        <f t="shared" ref="AB18" si="42">STDEV(O17:O20)</f>
        <v>54.817120196765778</v>
      </c>
    </row>
    <row r="19" spans="1:28" x14ac:dyDescent="0.2">
      <c r="A19" s="5" t="s">
        <v>28</v>
      </c>
      <c r="B19" s="6" t="s">
        <v>20</v>
      </c>
      <c r="C19" s="6">
        <v>1607385</v>
      </c>
      <c r="D19" s="6">
        <v>1399</v>
      </c>
      <c r="E19" s="6">
        <v>1017</v>
      </c>
      <c r="F19" s="6">
        <v>45.762500000000003</v>
      </c>
      <c r="G19" s="6">
        <v>2.4655999999999998</v>
      </c>
      <c r="H19" s="6">
        <v>14.275499999999999</v>
      </c>
      <c r="I19" s="6">
        <v>13.3538</v>
      </c>
      <c r="J19" s="6">
        <v>25</v>
      </c>
      <c r="K19" s="6">
        <v>14</v>
      </c>
      <c r="L19" s="6">
        <v>0.6804</v>
      </c>
      <c r="M19" s="6">
        <v>0.53049999999999997</v>
      </c>
      <c r="N19" s="6">
        <v>66</v>
      </c>
      <c r="O19" s="7">
        <v>32140</v>
      </c>
    </row>
    <row r="20" spans="1:28" ht="17" thickBot="1" x14ac:dyDescent="0.25">
      <c r="A20" s="8" t="s">
        <v>28</v>
      </c>
      <c r="B20" s="9" t="s">
        <v>22</v>
      </c>
      <c r="C20" s="9">
        <v>1607334</v>
      </c>
      <c r="D20" s="9">
        <v>1401</v>
      </c>
      <c r="E20" s="9">
        <v>1019</v>
      </c>
      <c r="F20" s="9">
        <v>46.179200000000002</v>
      </c>
      <c r="G20" s="9">
        <v>2.4186999999999999</v>
      </c>
      <c r="H20" s="9">
        <v>14.2959</v>
      </c>
      <c r="I20" s="9">
        <v>13.3744</v>
      </c>
      <c r="J20" s="9">
        <v>25</v>
      </c>
      <c r="K20" s="9">
        <v>14</v>
      </c>
      <c r="L20" s="9">
        <v>0.67010000000000003</v>
      </c>
      <c r="M20" s="9">
        <v>0.53590000000000004</v>
      </c>
      <c r="N20" s="9">
        <v>65</v>
      </c>
      <c r="O20" s="10">
        <v>32153</v>
      </c>
    </row>
    <row r="21" spans="1:28" x14ac:dyDescent="0.2">
      <c r="A21" s="2" t="s">
        <v>29</v>
      </c>
      <c r="B21" s="3" t="s">
        <v>16</v>
      </c>
      <c r="C21" s="3">
        <v>372090</v>
      </c>
      <c r="D21" s="3">
        <v>12901</v>
      </c>
      <c r="E21" s="3">
        <v>12567</v>
      </c>
      <c r="F21" s="3">
        <v>7.7263000000000002</v>
      </c>
      <c r="G21" s="3">
        <v>2.4687000000000001</v>
      </c>
      <c r="H21" s="3">
        <v>78.664599999999993</v>
      </c>
      <c r="I21" s="3">
        <v>77.908299999999997</v>
      </c>
      <c r="J21" s="3">
        <v>159</v>
      </c>
      <c r="K21" s="3">
        <v>4</v>
      </c>
      <c r="L21" s="3">
        <v>0.98770000000000002</v>
      </c>
      <c r="M21" s="3">
        <v>4.7600000000000003E-2</v>
      </c>
      <c r="N21" s="3">
        <v>161</v>
      </c>
      <c r="O21" s="4">
        <v>670582</v>
      </c>
      <c r="P21">
        <f>AVERAGE(C21:C24)</f>
        <v>13034539.5</v>
      </c>
      <c r="Q21">
        <f t="shared" ref="Q21:AB21" si="43">AVERAGE(D21:D24)</f>
        <v>5105.25</v>
      </c>
      <c r="R21">
        <f t="shared" si="43"/>
        <v>4437.25</v>
      </c>
      <c r="S21">
        <f t="shared" si="43"/>
        <v>63.678849999999997</v>
      </c>
      <c r="T21">
        <f t="shared" si="43"/>
        <v>2.5634500000000005</v>
      </c>
      <c r="U21">
        <f t="shared" si="43"/>
        <v>31.129549999999998</v>
      </c>
      <c r="V21">
        <f t="shared" si="43"/>
        <v>30.227824999999999</v>
      </c>
      <c r="W21">
        <f t="shared" si="43"/>
        <v>58</v>
      </c>
      <c r="X21">
        <f t="shared" si="43"/>
        <v>25</v>
      </c>
      <c r="Y21">
        <f t="shared" si="43"/>
        <v>0.73465000000000003</v>
      </c>
      <c r="Z21">
        <f t="shared" si="43"/>
        <v>0.4446</v>
      </c>
      <c r="AA21">
        <f t="shared" si="43"/>
        <v>119.75</v>
      </c>
      <c r="AB21">
        <f t="shared" si="43"/>
        <v>237576.5</v>
      </c>
    </row>
    <row r="22" spans="1:28" x14ac:dyDescent="0.2">
      <c r="A22" s="5" t="s">
        <v>29</v>
      </c>
      <c r="B22" s="6" t="s">
        <v>18</v>
      </c>
      <c r="C22" s="6">
        <v>17259078</v>
      </c>
      <c r="D22" s="6">
        <v>2484</v>
      </c>
      <c r="E22" s="6">
        <v>1700</v>
      </c>
      <c r="F22" s="6">
        <v>82.850499999999997</v>
      </c>
      <c r="G22" s="6">
        <v>2.5951</v>
      </c>
      <c r="H22" s="6">
        <v>15.1463</v>
      </c>
      <c r="I22" s="6">
        <v>14.1957</v>
      </c>
      <c r="J22" s="6">
        <v>24</v>
      </c>
      <c r="K22" s="6">
        <v>34</v>
      </c>
      <c r="L22" s="6">
        <v>0.65029999999999999</v>
      </c>
      <c r="M22" s="6">
        <v>0.58279999999999998</v>
      </c>
      <c r="N22" s="6">
        <v>106</v>
      </c>
      <c r="O22" s="7">
        <v>92928</v>
      </c>
      <c r="P22">
        <f>STDEV(C21:C24)</f>
        <v>8441633.9789569769</v>
      </c>
      <c r="Q22">
        <f t="shared" ref="Q22" si="44">STDEV(D21:D24)</f>
        <v>5197.2099165481732</v>
      </c>
      <c r="R22">
        <f t="shared" ref="R22" si="45">STDEV(E21:E24)</f>
        <v>5419.8923959183294</v>
      </c>
      <c r="S22">
        <f t="shared" ref="S22" si="46">STDEV(F21:F24)</f>
        <v>37.306450498763176</v>
      </c>
      <c r="T22">
        <f t="shared" ref="T22" si="47">STDEV(G21:G24)</f>
        <v>6.3166737027225472E-2</v>
      </c>
      <c r="U22">
        <f t="shared" ref="U22" si="48">STDEV(H21:H24)</f>
        <v>31.690297081441187</v>
      </c>
      <c r="V22">
        <f t="shared" ref="V22" si="49">STDEV(I21:I24)</f>
        <v>31.787247801109906</v>
      </c>
      <c r="W22">
        <f t="shared" ref="W22" si="50">STDEV(J21:J24)</f>
        <v>67.334983478129701</v>
      </c>
      <c r="X22">
        <f t="shared" ref="X22" si="51">STDEV(K21:K24)</f>
        <v>14.65150731722394</v>
      </c>
      <c r="Y22">
        <f t="shared" ref="Y22" si="52">STDEV(L21:L24)</f>
        <v>0.16877350700470331</v>
      </c>
      <c r="Z22">
        <f t="shared" ref="Z22" si="53">STDEV(M21:M24)</f>
        <v>0.26473192730257017</v>
      </c>
      <c r="AA22">
        <f t="shared" ref="AA22" si="54">STDEV(N21:N24)</f>
        <v>27.5121185419565</v>
      </c>
      <c r="AB22">
        <f t="shared" ref="AB22" si="55">STDEV(O21:O24)</f>
        <v>288670.51347225148</v>
      </c>
    </row>
    <row r="23" spans="1:28" x14ac:dyDescent="0.2">
      <c r="A23" s="5" t="s">
        <v>29</v>
      </c>
      <c r="B23" s="6" t="s">
        <v>20</v>
      </c>
      <c r="C23" s="6">
        <v>17249700</v>
      </c>
      <c r="D23" s="6">
        <v>2535</v>
      </c>
      <c r="E23" s="6">
        <v>1761</v>
      </c>
      <c r="F23" s="6">
        <v>81.496399999999994</v>
      </c>
      <c r="G23" s="6">
        <v>2.5951</v>
      </c>
      <c r="H23" s="6">
        <v>15.4573</v>
      </c>
      <c r="I23" s="6">
        <v>14.5076</v>
      </c>
      <c r="J23" s="6">
        <v>25</v>
      </c>
      <c r="K23" s="6">
        <v>26</v>
      </c>
      <c r="L23" s="6">
        <v>0.65639999999999998</v>
      </c>
      <c r="M23" s="6">
        <v>0.56889999999999996</v>
      </c>
      <c r="N23" s="6">
        <v>107</v>
      </c>
      <c r="O23" s="7">
        <v>93685</v>
      </c>
    </row>
    <row r="24" spans="1:28" ht="17" thickBot="1" x14ac:dyDescent="0.25">
      <c r="A24" s="8" t="s">
        <v>29</v>
      </c>
      <c r="B24" s="9" t="s">
        <v>22</v>
      </c>
      <c r="C24" s="9">
        <v>17257290</v>
      </c>
      <c r="D24" s="9">
        <v>2501</v>
      </c>
      <c r="E24" s="9">
        <v>1721</v>
      </c>
      <c r="F24" s="9">
        <v>82.642200000000003</v>
      </c>
      <c r="G24" s="9">
        <v>2.5949</v>
      </c>
      <c r="H24" s="9">
        <v>15.25</v>
      </c>
      <c r="I24" s="9">
        <v>14.2997</v>
      </c>
      <c r="J24" s="9">
        <v>24</v>
      </c>
      <c r="K24" s="9">
        <v>36</v>
      </c>
      <c r="L24" s="9">
        <v>0.64419999999999999</v>
      </c>
      <c r="M24" s="9">
        <v>0.57909999999999995</v>
      </c>
      <c r="N24" s="9">
        <v>105</v>
      </c>
      <c r="O24" s="10">
        <v>93111</v>
      </c>
    </row>
    <row r="25" spans="1:28" x14ac:dyDescent="0.2">
      <c r="A25" s="2" t="s">
        <v>30</v>
      </c>
      <c r="B25" s="3" t="s">
        <v>24</v>
      </c>
      <c r="C25" s="3">
        <v>71214</v>
      </c>
      <c r="D25" s="3">
        <v>406</v>
      </c>
      <c r="E25" s="3">
        <v>254</v>
      </c>
      <c r="F25" s="3">
        <v>17.869399999999999</v>
      </c>
      <c r="G25" s="3">
        <v>2.4788000000000001</v>
      </c>
      <c r="H25" s="3">
        <v>9.4419000000000004</v>
      </c>
      <c r="I25" s="3">
        <v>8.5647000000000002</v>
      </c>
      <c r="J25" s="3">
        <v>15</v>
      </c>
      <c r="K25" s="3">
        <v>10</v>
      </c>
      <c r="L25" s="3">
        <v>0.71430000000000005</v>
      </c>
      <c r="M25" s="3">
        <v>0.49569999999999997</v>
      </c>
      <c r="N25" s="3">
        <v>31</v>
      </c>
      <c r="O25" s="4">
        <v>3691</v>
      </c>
      <c r="P25">
        <f>AVERAGE(C25:C26)</f>
        <v>66954</v>
      </c>
      <c r="Q25">
        <f t="shared" ref="Q25" si="56">AVERAGE(D25:D26)</f>
        <v>401.5</v>
      </c>
      <c r="R25">
        <f t="shared" ref="R25" si="57">AVERAGE(E25:E26)</f>
        <v>247.5</v>
      </c>
      <c r="S25">
        <f t="shared" ref="S25" si="58">AVERAGE(F25:F26)</f>
        <v>19.9831</v>
      </c>
      <c r="T25">
        <f t="shared" ref="T25" si="59">AVERAGE(G25:G26)</f>
        <v>2.4601500000000001</v>
      </c>
      <c r="U25">
        <f t="shared" ref="U25" si="60">AVERAGE(H25:H26)</f>
        <v>9.3372500000000009</v>
      </c>
      <c r="V25">
        <f t="shared" ref="V25" si="61">AVERAGE(I25:I26)</f>
        <v>8.4588000000000001</v>
      </c>
      <c r="W25">
        <f t="shared" ref="W25" si="62">AVERAGE(J25:J26)</f>
        <v>14.5</v>
      </c>
      <c r="X25">
        <f t="shared" ref="X25" si="63">AVERAGE(K25:K26)</f>
        <v>11</v>
      </c>
      <c r="Y25">
        <f t="shared" ref="Y25" si="64">AVERAGE(L25:L26)</f>
        <v>0.66664999999999996</v>
      </c>
      <c r="Z25">
        <f t="shared" ref="Z25" si="65">AVERAGE(M25:M26)</f>
        <v>0.55740000000000001</v>
      </c>
      <c r="AA25">
        <f t="shared" ref="AA25" si="66">AVERAGE(N25:N26)</f>
        <v>28.5</v>
      </c>
      <c r="AB25">
        <f t="shared" ref="AB25" si="67">AVERAGE(O25:O26)</f>
        <v>3797.5</v>
      </c>
    </row>
    <row r="26" spans="1:28" ht="17" thickBot="1" x14ac:dyDescent="0.25">
      <c r="A26" s="8" t="s">
        <v>30</v>
      </c>
      <c r="B26" s="9" t="s">
        <v>25</v>
      </c>
      <c r="C26" s="9">
        <v>62694</v>
      </c>
      <c r="D26" s="9">
        <v>397</v>
      </c>
      <c r="E26" s="9">
        <v>241</v>
      </c>
      <c r="F26" s="9">
        <v>22.096800000000002</v>
      </c>
      <c r="G26" s="9">
        <v>2.4415</v>
      </c>
      <c r="H26" s="9">
        <v>9.2325999999999997</v>
      </c>
      <c r="I26" s="9">
        <v>8.3529</v>
      </c>
      <c r="J26" s="9">
        <v>14</v>
      </c>
      <c r="K26" s="9">
        <v>12</v>
      </c>
      <c r="L26" s="9">
        <v>0.61899999999999999</v>
      </c>
      <c r="M26" s="9">
        <v>0.61909999999999998</v>
      </c>
      <c r="N26" s="9">
        <v>26</v>
      </c>
      <c r="O26" s="10">
        <v>3904</v>
      </c>
      <c r="P26">
        <f>STDEV(C25:C26)</f>
        <v>6024.5497757093854</v>
      </c>
      <c r="Q26">
        <f t="shared" ref="Q26" si="68">STDEV(D25:D26)</f>
        <v>6.3639610306789276</v>
      </c>
      <c r="R26">
        <f t="shared" ref="R26" si="69">STDEV(E25:E26)</f>
        <v>9.1923881554251174</v>
      </c>
      <c r="S26">
        <f t="shared" ref="S26" si="70">STDEV(F25:F26)</f>
        <v>2.9892232067880125</v>
      </c>
      <c r="T26">
        <f t="shared" ref="T26" si="71">STDEV(G25:G26)</f>
        <v>2.6375082938258302E-2</v>
      </c>
      <c r="U26">
        <f t="shared" ref="U26" si="72">STDEV(H25:H26)</f>
        <v>0.1479974493023449</v>
      </c>
      <c r="V26">
        <f t="shared" ref="V26" si="73">STDEV(I25:I26)</f>
        <v>0.14976521625531092</v>
      </c>
      <c r="W26">
        <f t="shared" ref="W26" si="74">STDEV(J25:J26)</f>
        <v>0.70710678118654757</v>
      </c>
      <c r="X26">
        <f t="shared" ref="X26" si="75">STDEV(K25:K26)</f>
        <v>1.4142135623730951</v>
      </c>
      <c r="Y26">
        <f t="shared" ref="Y26" si="76">STDEV(L25:L26)</f>
        <v>6.7387276247078021E-2</v>
      </c>
      <c r="Z26">
        <f t="shared" ref="Z26" si="77">STDEV(M25:M26)</f>
        <v>8.7256976798419414E-2</v>
      </c>
      <c r="AA26">
        <f t="shared" ref="AA26" si="78">STDEV(N25:N26)</f>
        <v>3.5355339059327378</v>
      </c>
      <c r="AB26">
        <f t="shared" ref="AB26" si="79">STDEV(O25:O26)</f>
        <v>150.61374439273462</v>
      </c>
    </row>
    <row r="27" spans="1:28" x14ac:dyDescent="0.2">
      <c r="A27" s="2" t="s">
        <v>31</v>
      </c>
      <c r="B27" s="3" t="s">
        <v>24</v>
      </c>
      <c r="C27" s="3">
        <v>544041912</v>
      </c>
      <c r="D27" s="3">
        <v>6521</v>
      </c>
      <c r="E27" s="3">
        <v>4759</v>
      </c>
      <c r="F27" s="3">
        <v>118.87309999999999</v>
      </c>
      <c r="G27" s="3">
        <v>2.3767999999999998</v>
      </c>
      <c r="H27" s="3">
        <v>19.820699999999999</v>
      </c>
      <c r="I27" s="3">
        <v>18.852399999999999</v>
      </c>
      <c r="J27" s="3">
        <v>44</v>
      </c>
      <c r="K27" s="3">
        <v>48</v>
      </c>
      <c r="L27" s="3">
        <v>0.76519999999999999</v>
      </c>
      <c r="M27" s="3">
        <v>0.41880000000000001</v>
      </c>
      <c r="N27" s="3">
        <v>253</v>
      </c>
      <c r="O27" s="4">
        <v>347914</v>
      </c>
      <c r="P27">
        <f>AVERAGE(C27:C28)</f>
        <v>529962073.5</v>
      </c>
      <c r="Q27">
        <f t="shared" ref="Q27" si="80">AVERAGE(D27:D28)</f>
        <v>8530</v>
      </c>
      <c r="R27">
        <f t="shared" ref="R27" si="81">AVERAGE(E27:E28)</f>
        <v>6923</v>
      </c>
      <c r="S27">
        <f t="shared" ref="S27" si="82">AVERAGE(F27:F28)</f>
        <v>105.62975</v>
      </c>
      <c r="T27">
        <f t="shared" ref="T27" si="83">AVERAGE(G27:G28)</f>
        <v>2.7766500000000001</v>
      </c>
      <c r="U27">
        <f t="shared" ref="U27" si="84">AVERAGE(H27:H28)</f>
        <v>25.927050000000001</v>
      </c>
      <c r="V27">
        <f t="shared" ref="V27" si="85">AVERAGE(I27:I28)</f>
        <v>24.968049999999998</v>
      </c>
      <c r="W27">
        <f t="shared" ref="W27" si="86">AVERAGE(J27:J28)</f>
        <v>66.5</v>
      </c>
      <c r="X27">
        <f t="shared" ref="X27" si="87">AVERAGE(K27:K28)</f>
        <v>43</v>
      </c>
      <c r="Y27">
        <f t="shared" ref="Y27" si="88">AVERAGE(L27:L28)</f>
        <v>0.77895000000000003</v>
      </c>
      <c r="Z27">
        <f t="shared" ref="Z27" si="89">AVERAGE(M27:M28)</f>
        <v>0.37309999999999999</v>
      </c>
      <c r="AA27">
        <f t="shared" ref="AA27" si="90">AVERAGE(N27:N28)</f>
        <v>257.5</v>
      </c>
      <c r="AB27">
        <f t="shared" ref="AB27" si="91">AVERAGE(O27:O28)</f>
        <v>372642.5</v>
      </c>
    </row>
    <row r="28" spans="1:28" ht="17" thickBot="1" x14ac:dyDescent="0.25">
      <c r="A28" s="8" t="s">
        <v>31</v>
      </c>
      <c r="B28" s="9" t="s">
        <v>25</v>
      </c>
      <c r="C28" s="9">
        <v>515882235</v>
      </c>
      <c r="D28" s="9">
        <v>10539</v>
      </c>
      <c r="E28" s="9">
        <v>9087</v>
      </c>
      <c r="F28" s="9">
        <v>92.386399999999995</v>
      </c>
      <c r="G28" s="9">
        <v>3.1764999999999999</v>
      </c>
      <c r="H28" s="9">
        <v>32.0334</v>
      </c>
      <c r="I28" s="9">
        <v>31.0837</v>
      </c>
      <c r="J28" s="9">
        <v>89</v>
      </c>
      <c r="K28" s="9">
        <v>38</v>
      </c>
      <c r="L28" s="9">
        <v>0.79269999999999996</v>
      </c>
      <c r="M28" s="9">
        <v>0.32740000000000002</v>
      </c>
      <c r="N28" s="9">
        <v>262</v>
      </c>
      <c r="O28" s="10">
        <v>397371</v>
      </c>
      <c r="P28">
        <f>STDEV(C27:C28)</f>
        <v>19911898.562722854</v>
      </c>
      <c r="Q28">
        <f t="shared" ref="Q28" si="92">STDEV(D27:D28)</f>
        <v>2841.1550468075479</v>
      </c>
      <c r="R28">
        <f t="shared" ref="R28" si="93">STDEV(E27:E28)</f>
        <v>3060.3581489753778</v>
      </c>
      <c r="S28">
        <f t="shared" ref="S28" si="94">STDEV(F27:F28)</f>
        <v>18.728925181253626</v>
      </c>
      <c r="T28">
        <f t="shared" ref="T28" si="95">STDEV(G27:G28)</f>
        <v>0.56547329291487947</v>
      </c>
      <c r="U28">
        <f t="shared" ref="U28" si="96">STDEV(H27:H28)</f>
        <v>8.6356829865969491</v>
      </c>
      <c r="V28">
        <f t="shared" ref="V28" si="97">STDEV(I27:I28)</f>
        <v>8.648835172727031</v>
      </c>
      <c r="W28">
        <f t="shared" ref="W28" si="98">STDEV(J27:J28)</f>
        <v>31.81980515339464</v>
      </c>
      <c r="X28">
        <f t="shared" ref="X28" si="99">STDEV(K27:K28)</f>
        <v>7.0710678118654755</v>
      </c>
      <c r="Y28">
        <f t="shared" ref="Y28" si="100">STDEV(L27:L28)</f>
        <v>1.9445436482630033E-2</v>
      </c>
      <c r="Z28">
        <f t="shared" ref="Z28" si="101">STDEV(M27:M28)</f>
        <v>6.4629559800450848E-2</v>
      </c>
      <c r="AA28">
        <f t="shared" ref="AA28" si="102">STDEV(N27:N28)</f>
        <v>6.3639610306789276</v>
      </c>
      <c r="AB28">
        <f t="shared" ref="AB28" si="103">STDEV(O27:O28)</f>
        <v>34971.380077143083</v>
      </c>
    </row>
    <row r="29" spans="1:28" x14ac:dyDescent="0.2">
      <c r="A29" s="2" t="s">
        <v>32</v>
      </c>
      <c r="B29" s="3" t="s">
        <v>16</v>
      </c>
      <c r="C29" s="3">
        <v>19903212</v>
      </c>
      <c r="D29" s="3">
        <v>5027</v>
      </c>
      <c r="E29" s="3">
        <v>4143</v>
      </c>
      <c r="F29" s="3">
        <v>100.3901</v>
      </c>
      <c r="G29" s="3">
        <v>2.9756999999999998</v>
      </c>
      <c r="H29" s="3">
        <v>24.763500000000001</v>
      </c>
      <c r="I29" s="3">
        <v>23.827200000000001</v>
      </c>
      <c r="J29" s="3">
        <v>40</v>
      </c>
      <c r="K29" s="3">
        <v>24</v>
      </c>
      <c r="L29" s="3">
        <v>0.63859999999999995</v>
      </c>
      <c r="M29" s="3">
        <v>0.56710000000000005</v>
      </c>
      <c r="N29" s="3">
        <v>130</v>
      </c>
      <c r="O29" s="4">
        <v>300304</v>
      </c>
      <c r="P29">
        <f>AVERAGE(C29:C31)</f>
        <v>21294618</v>
      </c>
      <c r="Q29">
        <f t="shared" ref="Q29:AB29" si="104">AVERAGE(D29:D31)</f>
        <v>5082.333333333333</v>
      </c>
      <c r="R29">
        <f t="shared" si="104"/>
        <v>4180.333333333333</v>
      </c>
      <c r="S29">
        <f t="shared" si="104"/>
        <v>100.58963333333334</v>
      </c>
      <c r="T29">
        <f t="shared" si="104"/>
        <v>2.8092333333333332</v>
      </c>
      <c r="U29">
        <f t="shared" si="104"/>
        <v>25.036100000000001</v>
      </c>
      <c r="V29">
        <f t="shared" si="104"/>
        <v>24.100433333333331</v>
      </c>
      <c r="W29">
        <f t="shared" si="104"/>
        <v>39</v>
      </c>
      <c r="X29">
        <f t="shared" si="104"/>
        <v>26</v>
      </c>
      <c r="Y29">
        <f t="shared" si="104"/>
        <v>0.63863333333333328</v>
      </c>
      <c r="Z29">
        <f t="shared" si="104"/>
        <v>0.56986666666666663</v>
      </c>
      <c r="AA29">
        <f t="shared" si="104"/>
        <v>130.33333333333334</v>
      </c>
      <c r="AB29">
        <f t="shared" si="104"/>
        <v>310994.66666666669</v>
      </c>
    </row>
    <row r="30" spans="1:28" x14ac:dyDescent="0.2">
      <c r="A30" s="5" t="s">
        <v>32</v>
      </c>
      <c r="B30" s="6" t="s">
        <v>20</v>
      </c>
      <c r="C30" s="6">
        <v>21879765</v>
      </c>
      <c r="D30" s="6">
        <v>5109</v>
      </c>
      <c r="E30" s="6">
        <v>4207</v>
      </c>
      <c r="F30" s="6">
        <v>100.89449999999999</v>
      </c>
      <c r="G30" s="6">
        <v>2.9737</v>
      </c>
      <c r="H30" s="6">
        <v>25.1675</v>
      </c>
      <c r="I30" s="6">
        <v>24.232099999999999</v>
      </c>
      <c r="J30" s="6">
        <v>38</v>
      </c>
      <c r="K30" s="6">
        <v>26</v>
      </c>
      <c r="L30" s="6">
        <v>0.63370000000000004</v>
      </c>
      <c r="M30" s="6">
        <v>0.57199999999999995</v>
      </c>
      <c r="N30" s="6">
        <v>130</v>
      </c>
      <c r="O30" s="7">
        <v>313258</v>
      </c>
      <c r="P30">
        <f>STDEV(C29:C31)</f>
        <v>1210053.9747312928</v>
      </c>
      <c r="Q30">
        <f t="shared" ref="Q30:AB30" si="105">STDEV(D29:D31)</f>
        <v>47.93050524804984</v>
      </c>
      <c r="R30">
        <f t="shared" si="105"/>
        <v>33.306655991458122</v>
      </c>
      <c r="S30">
        <f t="shared" si="105"/>
        <v>0.26819055414635712</v>
      </c>
      <c r="T30">
        <f t="shared" si="105"/>
        <v>0.28659841823243426</v>
      </c>
      <c r="U30">
        <f t="shared" si="105"/>
        <v>0.23612937132004516</v>
      </c>
      <c r="V30">
        <f t="shared" si="105"/>
        <v>0.2366787766854751</v>
      </c>
      <c r="W30">
        <f t="shared" si="105"/>
        <v>1</v>
      </c>
      <c r="X30">
        <f t="shared" si="105"/>
        <v>2</v>
      </c>
      <c r="Y30">
        <f t="shared" si="105"/>
        <v>4.9500841743684403E-3</v>
      </c>
      <c r="Z30">
        <f t="shared" si="105"/>
        <v>2.510644007686694E-3</v>
      </c>
      <c r="AA30">
        <f t="shared" si="105"/>
        <v>0.57735026918962584</v>
      </c>
      <c r="AB30">
        <f t="shared" si="105"/>
        <v>9757.8936934839239</v>
      </c>
    </row>
    <row r="31" spans="1:28" ht="17" thickBot="1" x14ac:dyDescent="0.25">
      <c r="A31" s="8" t="s">
        <v>32</v>
      </c>
      <c r="B31" s="9" t="s">
        <v>22</v>
      </c>
      <c r="C31" s="9">
        <v>22100877</v>
      </c>
      <c r="D31" s="9">
        <v>5111</v>
      </c>
      <c r="E31" s="9">
        <v>4191</v>
      </c>
      <c r="F31" s="9">
        <v>100.4843</v>
      </c>
      <c r="G31" s="9">
        <v>2.4782999999999999</v>
      </c>
      <c r="H31" s="9">
        <v>25.177299999999999</v>
      </c>
      <c r="I31" s="9">
        <v>24.242000000000001</v>
      </c>
      <c r="J31" s="9">
        <v>39</v>
      </c>
      <c r="K31" s="9">
        <v>28</v>
      </c>
      <c r="L31" s="9">
        <v>0.64359999999999995</v>
      </c>
      <c r="M31" s="9">
        <v>0.57050000000000001</v>
      </c>
      <c r="N31" s="9">
        <v>131</v>
      </c>
      <c r="O31" s="10">
        <v>319422</v>
      </c>
    </row>
    <row r="32" spans="1:28" x14ac:dyDescent="0.2">
      <c r="A32" s="2" t="s">
        <v>33</v>
      </c>
      <c r="B32" s="3" t="s">
        <v>24</v>
      </c>
      <c r="C32" s="3">
        <v>96</v>
      </c>
      <c r="D32" s="3">
        <v>43</v>
      </c>
      <c r="E32" s="3">
        <v>19</v>
      </c>
      <c r="F32" s="3">
        <v>5.2832999999999997</v>
      </c>
      <c r="G32" s="3">
        <v>2.375</v>
      </c>
      <c r="H32" s="3">
        <v>4.3</v>
      </c>
      <c r="I32" s="3">
        <v>3.5789</v>
      </c>
      <c r="J32" s="3">
        <v>6</v>
      </c>
      <c r="K32" s="3">
        <v>4</v>
      </c>
      <c r="L32" s="3">
        <v>0.44440000000000002</v>
      </c>
      <c r="M32" s="3">
        <v>0.67190000000000005</v>
      </c>
      <c r="N32" s="3">
        <v>4</v>
      </c>
      <c r="O32" s="4">
        <v>77</v>
      </c>
      <c r="P32">
        <f>AVERAGE(C32:C33)</f>
        <v>96</v>
      </c>
      <c r="Q32">
        <f t="shared" ref="Q32" si="106">AVERAGE(D32:D33)</f>
        <v>43</v>
      </c>
      <c r="R32">
        <f t="shared" ref="R32" si="107">AVERAGE(E32:E33)</f>
        <v>19</v>
      </c>
      <c r="S32">
        <f t="shared" ref="S32" si="108">AVERAGE(F32:F33)</f>
        <v>5.2832999999999997</v>
      </c>
      <c r="T32">
        <f t="shared" ref="T32" si="109">AVERAGE(G32:G33)</f>
        <v>2.375</v>
      </c>
      <c r="U32">
        <f t="shared" ref="U32" si="110">AVERAGE(H32:H33)</f>
        <v>4.3</v>
      </c>
      <c r="V32">
        <f t="shared" ref="V32" si="111">AVERAGE(I32:I33)</f>
        <v>3.5789</v>
      </c>
      <c r="W32">
        <f t="shared" ref="W32" si="112">AVERAGE(J32:J33)</f>
        <v>6</v>
      </c>
      <c r="X32">
        <f t="shared" ref="X32" si="113">AVERAGE(K32:K33)</f>
        <v>4</v>
      </c>
      <c r="Y32">
        <f t="shared" ref="Y32" si="114">AVERAGE(L32:L33)</f>
        <v>0.44440000000000002</v>
      </c>
      <c r="Z32">
        <f t="shared" ref="Z32" si="115">AVERAGE(M32:M33)</f>
        <v>0.67190000000000005</v>
      </c>
      <c r="AA32">
        <f t="shared" ref="AA32" si="116">AVERAGE(N32:N33)</f>
        <v>4</v>
      </c>
      <c r="AB32">
        <f t="shared" ref="AB32" si="117">AVERAGE(O32:O33)</f>
        <v>77</v>
      </c>
    </row>
    <row r="33" spans="1:28" ht="17" thickBot="1" x14ac:dyDescent="0.25">
      <c r="A33" s="8" t="s">
        <v>33</v>
      </c>
      <c r="B33" s="9" t="s">
        <v>25</v>
      </c>
      <c r="C33" s="9">
        <v>96</v>
      </c>
      <c r="D33" s="9">
        <v>43</v>
      </c>
      <c r="E33" s="9">
        <v>19</v>
      </c>
      <c r="F33" s="9">
        <v>5.2832999999999997</v>
      </c>
      <c r="G33" s="9">
        <v>2.375</v>
      </c>
      <c r="H33" s="9">
        <v>4.3</v>
      </c>
      <c r="I33" s="9">
        <v>3.5789</v>
      </c>
      <c r="J33" s="9">
        <v>6</v>
      </c>
      <c r="K33" s="9">
        <v>4</v>
      </c>
      <c r="L33" s="9">
        <v>0.44440000000000002</v>
      </c>
      <c r="M33" s="9">
        <v>0.67190000000000005</v>
      </c>
      <c r="N33" s="9">
        <v>4</v>
      </c>
      <c r="O33" s="10">
        <v>77</v>
      </c>
      <c r="P33">
        <f>STDEV(C32:C33)</f>
        <v>0</v>
      </c>
      <c r="Q33">
        <f t="shared" ref="Q33" si="118">STDEV(D32:D33)</f>
        <v>0</v>
      </c>
      <c r="R33">
        <f t="shared" ref="R33" si="119">STDEV(E32:E33)</f>
        <v>0</v>
      </c>
      <c r="S33">
        <f t="shared" ref="S33" si="120">STDEV(F32:F33)</f>
        <v>0</v>
      </c>
      <c r="T33">
        <f t="shared" ref="T33" si="121">STDEV(G32:G33)</f>
        <v>0</v>
      </c>
      <c r="U33">
        <f t="shared" ref="U33" si="122">STDEV(H32:H33)</f>
        <v>0</v>
      </c>
      <c r="V33">
        <f t="shared" ref="V33" si="123">STDEV(I32:I33)</f>
        <v>0</v>
      </c>
      <c r="W33">
        <f t="shared" ref="W33" si="124">STDEV(J32:J33)</f>
        <v>0</v>
      </c>
      <c r="X33">
        <f t="shared" ref="X33" si="125">STDEV(K32:K33)</f>
        <v>0</v>
      </c>
      <c r="Y33">
        <f t="shared" ref="Y33" si="126">STDEV(L32:L33)</f>
        <v>0</v>
      </c>
      <c r="Z33">
        <f t="shared" ref="Z33" si="127">STDEV(M32:M33)</f>
        <v>0</v>
      </c>
      <c r="AA33">
        <f t="shared" ref="AA33" si="128">STDEV(N32:N33)</f>
        <v>0</v>
      </c>
      <c r="AB33">
        <f t="shared" ref="AB33" si="129">STDEV(O32:O33)</f>
        <v>0</v>
      </c>
    </row>
    <row r="34" spans="1:28" x14ac:dyDescent="0.2">
      <c r="A34" s="2" t="s">
        <v>34</v>
      </c>
      <c r="B34" s="3" t="s">
        <v>16</v>
      </c>
      <c r="C34" s="3">
        <v>396747</v>
      </c>
      <c r="D34" s="3">
        <v>631</v>
      </c>
      <c r="E34" s="3">
        <v>395</v>
      </c>
      <c r="F34" s="3">
        <v>26.490100000000002</v>
      </c>
      <c r="G34" s="3">
        <v>2.3980000000000001</v>
      </c>
      <c r="H34" s="3">
        <v>10.3443</v>
      </c>
      <c r="I34" s="3">
        <v>9.4380000000000006</v>
      </c>
      <c r="J34" s="3">
        <v>16</v>
      </c>
      <c r="K34" s="3">
        <v>16</v>
      </c>
      <c r="L34" s="3">
        <v>0.7167</v>
      </c>
      <c r="M34" s="3">
        <v>0.51770000000000005</v>
      </c>
      <c r="N34" s="3">
        <v>43</v>
      </c>
      <c r="O34" s="4">
        <v>7485</v>
      </c>
      <c r="P34">
        <f>AVERAGE(C34:C37)</f>
        <v>407142</v>
      </c>
      <c r="Q34">
        <f t="shared" ref="Q34:AB34" si="130">AVERAGE(D34:D37)</f>
        <v>620</v>
      </c>
      <c r="R34">
        <f t="shared" si="130"/>
        <v>383.5</v>
      </c>
      <c r="S34">
        <f t="shared" si="130"/>
        <v>26.49615</v>
      </c>
      <c r="T34">
        <f t="shared" si="130"/>
        <v>2.4958499999999999</v>
      </c>
      <c r="U34">
        <f t="shared" si="130"/>
        <v>10.163975000000001</v>
      </c>
      <c r="V34">
        <f t="shared" si="130"/>
        <v>9.2561750000000007</v>
      </c>
      <c r="W34">
        <f t="shared" si="130"/>
        <v>15.75</v>
      </c>
      <c r="X34">
        <f t="shared" si="130"/>
        <v>16</v>
      </c>
      <c r="Y34">
        <f t="shared" si="130"/>
        <v>0.7167</v>
      </c>
      <c r="Z34">
        <f t="shared" si="130"/>
        <v>0.51800000000000002</v>
      </c>
      <c r="AA34">
        <f t="shared" si="130"/>
        <v>43</v>
      </c>
      <c r="AB34">
        <f t="shared" si="130"/>
        <v>7083.5</v>
      </c>
    </row>
    <row r="35" spans="1:28" x14ac:dyDescent="0.2">
      <c r="A35" s="5" t="s">
        <v>34</v>
      </c>
      <c r="B35" s="6" t="s">
        <v>18</v>
      </c>
      <c r="C35" s="6">
        <v>396747</v>
      </c>
      <c r="D35" s="6">
        <v>631</v>
      </c>
      <c r="E35" s="6">
        <v>395</v>
      </c>
      <c r="F35" s="6">
        <v>26.490100000000002</v>
      </c>
      <c r="G35" s="6">
        <v>2.3980000000000001</v>
      </c>
      <c r="H35" s="6">
        <v>10.3443</v>
      </c>
      <c r="I35" s="6">
        <v>9.4380000000000006</v>
      </c>
      <c r="J35" s="6">
        <v>16</v>
      </c>
      <c r="K35" s="6">
        <v>16</v>
      </c>
      <c r="L35" s="6">
        <v>0.7167</v>
      </c>
      <c r="M35" s="6">
        <v>0.51770000000000005</v>
      </c>
      <c r="N35" s="6">
        <v>43</v>
      </c>
      <c r="O35" s="7">
        <v>7485</v>
      </c>
      <c r="P35">
        <f>STDEV(C34:C37)</f>
        <v>20790</v>
      </c>
      <c r="Q35">
        <f t="shared" ref="Q35" si="131">STDEV(D34:D37)</f>
        <v>22</v>
      </c>
      <c r="R35">
        <f t="shared" ref="R35" si="132">STDEV(E34:E37)</f>
        <v>23</v>
      </c>
      <c r="S35">
        <f t="shared" ref="S35" si="133">STDEV(F34:F37)</f>
        <v>1.2099999999998445E-2</v>
      </c>
      <c r="T35">
        <f t="shared" ref="T35" si="134">STDEV(G34:G37)</f>
        <v>0.19569999999999999</v>
      </c>
      <c r="U35">
        <f t="shared" ref="U35" si="135">STDEV(H34:H37)</f>
        <v>0.36065000000000058</v>
      </c>
      <c r="V35">
        <f t="shared" ref="V35" si="136">STDEV(I34:I37)</f>
        <v>0.36365000000000069</v>
      </c>
      <c r="W35">
        <f t="shared" ref="W35" si="137">STDEV(J34:J37)</f>
        <v>0.5</v>
      </c>
      <c r="X35">
        <f t="shared" ref="X35" si="138">STDEV(K34:K37)</f>
        <v>0</v>
      </c>
      <c r="Y35">
        <f t="shared" ref="Y35" si="139">STDEV(L34:L37)</f>
        <v>0</v>
      </c>
      <c r="Z35">
        <f t="shared" ref="Z35" si="140">STDEV(M34:M37)</f>
        <v>5.9999999999998943E-4</v>
      </c>
      <c r="AA35">
        <f t="shared" ref="AA35" si="141">STDEV(N34:N37)</f>
        <v>0</v>
      </c>
      <c r="AB35">
        <f t="shared" ref="AB35" si="142">STDEV(O34:O37)</f>
        <v>803</v>
      </c>
    </row>
    <row r="36" spans="1:28" x14ac:dyDescent="0.2">
      <c r="A36" s="5" t="s">
        <v>34</v>
      </c>
      <c r="B36" s="6" t="s">
        <v>20</v>
      </c>
      <c r="C36" s="6">
        <v>438327</v>
      </c>
      <c r="D36" s="6">
        <v>587</v>
      </c>
      <c r="E36" s="6">
        <v>349</v>
      </c>
      <c r="F36" s="6">
        <v>26.514299999999999</v>
      </c>
      <c r="G36" s="6">
        <v>2.7894000000000001</v>
      </c>
      <c r="H36" s="6">
        <v>9.6229999999999993</v>
      </c>
      <c r="I36" s="6">
        <v>8.7106999999999992</v>
      </c>
      <c r="J36" s="6">
        <v>15</v>
      </c>
      <c r="K36" s="6">
        <v>16</v>
      </c>
      <c r="L36" s="6">
        <v>0.7167</v>
      </c>
      <c r="M36" s="6">
        <v>0.51890000000000003</v>
      </c>
      <c r="N36" s="6">
        <v>43</v>
      </c>
      <c r="O36" s="7">
        <v>5879</v>
      </c>
    </row>
    <row r="37" spans="1:28" ht="17" thickBot="1" x14ac:dyDescent="0.25">
      <c r="A37" s="8" t="s">
        <v>34</v>
      </c>
      <c r="B37" s="9" t="s">
        <v>22</v>
      </c>
      <c r="C37" s="9">
        <v>396747</v>
      </c>
      <c r="D37" s="9">
        <v>631</v>
      </c>
      <c r="E37" s="9">
        <v>395</v>
      </c>
      <c r="F37" s="9">
        <v>26.490100000000002</v>
      </c>
      <c r="G37" s="9">
        <v>2.3980000000000001</v>
      </c>
      <c r="H37" s="9">
        <v>10.3443</v>
      </c>
      <c r="I37" s="9">
        <v>9.4380000000000006</v>
      </c>
      <c r="J37" s="9">
        <v>16</v>
      </c>
      <c r="K37" s="9">
        <v>16</v>
      </c>
      <c r="L37" s="9">
        <v>0.7167</v>
      </c>
      <c r="M37" s="9">
        <v>0.51770000000000005</v>
      </c>
      <c r="N37" s="9">
        <v>43</v>
      </c>
      <c r="O37" s="10">
        <v>7485</v>
      </c>
    </row>
    <row r="38" spans="1:28" x14ac:dyDescent="0.2">
      <c r="A38" s="2" t="s">
        <v>35</v>
      </c>
      <c r="B38" s="3" t="s">
        <v>16</v>
      </c>
      <c r="C38" s="3">
        <v>21699</v>
      </c>
      <c r="D38" s="3">
        <v>260</v>
      </c>
      <c r="E38" s="3">
        <v>150</v>
      </c>
      <c r="F38" s="3">
        <v>16.5199</v>
      </c>
      <c r="G38" s="3">
        <v>2.3961999999999999</v>
      </c>
      <c r="H38" s="3">
        <v>8.125</v>
      </c>
      <c r="I38" s="3">
        <v>7.2698</v>
      </c>
      <c r="J38" s="3">
        <v>13</v>
      </c>
      <c r="K38" s="3">
        <v>12</v>
      </c>
      <c r="L38" s="3">
        <v>0.5484</v>
      </c>
      <c r="M38" s="3">
        <v>0.63460000000000005</v>
      </c>
      <c r="N38" s="3">
        <v>18</v>
      </c>
      <c r="O38" s="4">
        <v>1847</v>
      </c>
      <c r="P38">
        <f>AVERAGE(C38:C41)</f>
        <v>22708.5</v>
      </c>
      <c r="Q38">
        <f t="shared" ref="Q38:AB38" si="143">AVERAGE(D38:D41)</f>
        <v>255.5</v>
      </c>
      <c r="R38">
        <f t="shared" si="143"/>
        <v>146.5</v>
      </c>
      <c r="S38">
        <f t="shared" si="143"/>
        <v>16.432375</v>
      </c>
      <c r="T38">
        <f t="shared" si="143"/>
        <v>2.46495</v>
      </c>
      <c r="U38">
        <f t="shared" si="143"/>
        <v>7.984375</v>
      </c>
      <c r="V38">
        <f t="shared" si="143"/>
        <v>7.1269499999999999</v>
      </c>
      <c r="W38">
        <f t="shared" si="143"/>
        <v>12.5</v>
      </c>
      <c r="X38">
        <f t="shared" si="143"/>
        <v>11</v>
      </c>
      <c r="Y38">
        <f t="shared" si="143"/>
        <v>0.58065</v>
      </c>
      <c r="Z38">
        <f t="shared" si="143"/>
        <v>0.619475</v>
      </c>
      <c r="AA38">
        <f t="shared" si="143"/>
        <v>18.5</v>
      </c>
      <c r="AB38">
        <f t="shared" si="143"/>
        <v>1769.25</v>
      </c>
    </row>
    <row r="39" spans="1:28" x14ac:dyDescent="0.2">
      <c r="A39" s="5" t="s">
        <v>35</v>
      </c>
      <c r="B39" s="6" t="s">
        <v>18</v>
      </c>
      <c r="C39" s="6">
        <v>21651</v>
      </c>
      <c r="D39" s="6">
        <v>262</v>
      </c>
      <c r="E39" s="6">
        <v>156</v>
      </c>
      <c r="F39" s="6">
        <v>16.219899999999999</v>
      </c>
      <c r="G39" s="6">
        <v>2.3845000000000001</v>
      </c>
      <c r="H39" s="6">
        <v>8.1875</v>
      </c>
      <c r="I39" s="6">
        <v>7.3333000000000004</v>
      </c>
      <c r="J39" s="6">
        <v>13</v>
      </c>
      <c r="K39" s="6">
        <v>10</v>
      </c>
      <c r="L39" s="6">
        <v>0.6129</v>
      </c>
      <c r="M39" s="6">
        <v>0.59689999999999999</v>
      </c>
      <c r="N39" s="6">
        <v>19</v>
      </c>
      <c r="O39" s="7">
        <v>1856</v>
      </c>
      <c r="P39">
        <f>STDEV(C38:C41)</f>
        <v>1556.7051743988006</v>
      </c>
      <c r="Q39">
        <f t="shared" ref="Q39" si="144">STDEV(D38:D41)</f>
        <v>6.8556546004010439</v>
      </c>
      <c r="R39">
        <f t="shared" ref="R39" si="145">STDEV(E38:E41)</f>
        <v>7.9372539331937721</v>
      </c>
      <c r="S39">
        <f t="shared" ref="S39" si="146">STDEV(F38:F41)</f>
        <v>0.21140163000002282</v>
      </c>
      <c r="T39">
        <f t="shared" ref="T39" si="147">STDEV(G38:G41)</f>
        <v>0.14168524976157543</v>
      </c>
      <c r="U39">
        <f t="shared" ref="U39" si="148">STDEV(H38:H41)</f>
        <v>0.21422462315678531</v>
      </c>
      <c r="V39">
        <f t="shared" ref="V39" si="149">STDEV(I38:I41)</f>
        <v>0.21764029191918194</v>
      </c>
      <c r="W39">
        <f t="shared" ref="W39" si="150">STDEV(J38:J41)</f>
        <v>0.57735026918962573</v>
      </c>
      <c r="X39">
        <f t="shared" ref="X39" si="151">STDEV(K38:K41)</f>
        <v>1.1547005383792515</v>
      </c>
      <c r="Y39">
        <f t="shared" ref="Y39" si="152">STDEV(L38:L41)</f>
        <v>3.7239092362730861E-2</v>
      </c>
      <c r="Z39">
        <f t="shared" ref="Z39" si="153">STDEV(M38:M41)</f>
        <v>2.1601138087301491E-2</v>
      </c>
      <c r="AA39">
        <f t="shared" ref="AA39" si="154">STDEV(N38:N41)</f>
        <v>0.57735026918962573</v>
      </c>
      <c r="AB39">
        <f t="shared" ref="AB39" si="155">STDEV(O38:O41)</f>
        <v>120.13984906488494</v>
      </c>
    </row>
    <row r="40" spans="1:28" x14ac:dyDescent="0.2">
      <c r="A40" s="5" t="s">
        <v>35</v>
      </c>
      <c r="B40" s="6" t="s">
        <v>20</v>
      </c>
      <c r="C40" s="6">
        <v>22518</v>
      </c>
      <c r="D40" s="6">
        <v>253</v>
      </c>
      <c r="E40" s="6">
        <v>141</v>
      </c>
      <c r="F40" s="6">
        <v>16.686499999999999</v>
      </c>
      <c r="G40" s="6">
        <v>2.4018999999999999</v>
      </c>
      <c r="H40" s="6">
        <v>7.9062000000000001</v>
      </c>
      <c r="I40" s="6">
        <v>7.0476000000000001</v>
      </c>
      <c r="J40" s="6">
        <v>12</v>
      </c>
      <c r="K40" s="6">
        <v>12</v>
      </c>
      <c r="L40" s="6">
        <v>0.5484</v>
      </c>
      <c r="M40" s="6">
        <v>0.64100000000000001</v>
      </c>
      <c r="N40" s="6">
        <v>18</v>
      </c>
      <c r="O40" s="7">
        <v>1777</v>
      </c>
    </row>
    <row r="41" spans="1:28" ht="17" thickBot="1" x14ac:dyDescent="0.25">
      <c r="A41" s="8" t="s">
        <v>35</v>
      </c>
      <c r="B41" s="9" t="s">
        <v>22</v>
      </c>
      <c r="C41" s="9">
        <v>24966</v>
      </c>
      <c r="D41" s="9">
        <v>247</v>
      </c>
      <c r="E41" s="9">
        <v>139</v>
      </c>
      <c r="F41" s="9">
        <v>16.3032</v>
      </c>
      <c r="G41" s="9">
        <v>2.6772</v>
      </c>
      <c r="H41" s="9">
        <v>7.7187999999999999</v>
      </c>
      <c r="I41" s="9">
        <v>6.8571</v>
      </c>
      <c r="J41" s="9">
        <v>12</v>
      </c>
      <c r="K41" s="9">
        <v>10</v>
      </c>
      <c r="L41" s="9">
        <v>0.6129</v>
      </c>
      <c r="M41" s="9">
        <v>0.60540000000000005</v>
      </c>
      <c r="N41" s="9">
        <v>19</v>
      </c>
      <c r="O41" s="10">
        <v>1597</v>
      </c>
    </row>
    <row r="42" spans="1:28" x14ac:dyDescent="0.2">
      <c r="A42" s="2" t="s">
        <v>36</v>
      </c>
      <c r="B42" s="3" t="s">
        <v>16</v>
      </c>
      <c r="C42" s="3">
        <v>1925655</v>
      </c>
      <c r="D42" s="3">
        <v>1610</v>
      </c>
      <c r="E42" s="3">
        <v>1188</v>
      </c>
      <c r="F42" s="3">
        <v>49.582099999999997</v>
      </c>
      <c r="G42" s="3">
        <v>2.2774000000000001</v>
      </c>
      <c r="H42" s="3">
        <v>15.9406</v>
      </c>
      <c r="I42" s="3">
        <v>15.024900000000001</v>
      </c>
      <c r="J42" s="3">
        <v>23</v>
      </c>
      <c r="K42" s="3">
        <v>20</v>
      </c>
      <c r="L42" s="3">
        <v>0.65</v>
      </c>
      <c r="M42" s="3">
        <v>0.56369999999999998</v>
      </c>
      <c r="N42" s="3">
        <v>65</v>
      </c>
      <c r="O42" s="4">
        <v>43151</v>
      </c>
      <c r="P42">
        <f>AVERAGE(C42:C44)</f>
        <v>1486732</v>
      </c>
      <c r="Q42">
        <f t="shared" ref="Q42" si="156">AVERAGE(D42:D44)</f>
        <v>1790.6666666666667</v>
      </c>
      <c r="R42">
        <f t="shared" ref="R42" si="157">AVERAGE(E42:E44)</f>
        <v>1390.6666666666667</v>
      </c>
      <c r="S42">
        <f t="shared" ref="S42" si="158">AVERAGE(F42:F44)</f>
        <v>50.463500000000003</v>
      </c>
      <c r="T42">
        <f t="shared" ref="T42" si="159">AVERAGE(G42:G44)</f>
        <v>2.2013333333333338</v>
      </c>
      <c r="U42">
        <f t="shared" ref="U42" si="160">AVERAGE(H42:H44)</f>
        <v>17.729400000000002</v>
      </c>
      <c r="V42">
        <f t="shared" ref="V42" si="161">AVERAGE(I42:I44)</f>
        <v>16.82256666666667</v>
      </c>
      <c r="W42">
        <f t="shared" ref="W42" si="162">AVERAGE(J42:J44)</f>
        <v>26.666666666666668</v>
      </c>
      <c r="X42">
        <f t="shared" ref="X42" si="163">AVERAGE(K42:K44)</f>
        <v>17.333333333333332</v>
      </c>
      <c r="Y42">
        <f t="shared" ref="Y42" si="164">AVERAGE(L42:L44)</f>
        <v>0.62666666666666659</v>
      </c>
      <c r="Z42">
        <f t="shared" ref="Z42" si="165">AVERAGE(M42:M44)</f>
        <v>0.56766666666666665</v>
      </c>
      <c r="AA42">
        <f t="shared" ref="AA42" si="166">AVERAGE(N42:N44)</f>
        <v>63</v>
      </c>
      <c r="AB42">
        <f t="shared" ref="AB42" si="167">AVERAGE(O42:O44)</f>
        <v>51811.333333333336</v>
      </c>
    </row>
    <row r="43" spans="1:28" x14ac:dyDescent="0.2">
      <c r="A43" s="5" t="s">
        <v>36</v>
      </c>
      <c r="B43" s="6" t="s">
        <v>18</v>
      </c>
      <c r="C43" s="6">
        <v>1727790</v>
      </c>
      <c r="D43" s="6">
        <v>1973</v>
      </c>
      <c r="E43" s="6">
        <v>1581</v>
      </c>
      <c r="F43" s="6">
        <v>46.633600000000001</v>
      </c>
      <c r="G43" s="6">
        <v>2.0661</v>
      </c>
      <c r="H43" s="6">
        <v>19.534700000000001</v>
      </c>
      <c r="I43" s="6">
        <v>18.636800000000001</v>
      </c>
      <c r="J43" s="6">
        <v>29</v>
      </c>
      <c r="K43" s="6">
        <v>14</v>
      </c>
      <c r="L43" s="6">
        <v>0.64</v>
      </c>
      <c r="M43" s="6">
        <v>0.52429999999999999</v>
      </c>
      <c r="N43" s="6">
        <v>65</v>
      </c>
      <c r="O43" s="7">
        <v>57714</v>
      </c>
      <c r="P43">
        <f>STDEV(C42:C44)</f>
        <v>597133.36854257272</v>
      </c>
      <c r="Q43">
        <f t="shared" ref="Q43" si="168">STDEV(D42:D44)</f>
        <v>181.50573911954777</v>
      </c>
      <c r="R43">
        <f t="shared" ref="R43" si="169">STDEV(E42:E44)</f>
        <v>196.79007427544076</v>
      </c>
      <c r="S43">
        <f t="shared" ref="S43" si="170">STDEV(F42:F44)</f>
        <v>4.3382800543533362</v>
      </c>
      <c r="T43">
        <f t="shared" ref="T43" si="171">STDEV(G42:G44)</f>
        <v>0.11741994435926688</v>
      </c>
      <c r="U43">
        <f t="shared" ref="U43" si="172">STDEV(H42:H44)</f>
        <v>1.7971068109603285</v>
      </c>
      <c r="V43">
        <f t="shared" ref="V43" si="173">STDEV(I42:I44)</f>
        <v>1.8060069887277108</v>
      </c>
      <c r="W43">
        <f t="shared" ref="W43" si="174">STDEV(J42:J44)</f>
        <v>3.2145502536643185</v>
      </c>
      <c r="X43">
        <f t="shared" ref="X43" si="175">STDEV(K42:K44)</f>
        <v>3.0550504633038904</v>
      </c>
      <c r="Y43">
        <f t="shared" ref="Y43" si="176">STDEV(L42:L44)</f>
        <v>3.2145502536643208E-2</v>
      </c>
      <c r="Z43">
        <f t="shared" ref="Z43" si="177">STDEV(M42:M44)</f>
        <v>4.547992231010662E-2</v>
      </c>
      <c r="AA43">
        <f t="shared" ref="AA43" si="178">STDEV(N42:N44)</f>
        <v>3.4641016151377544</v>
      </c>
      <c r="AB43">
        <f t="shared" ref="AB43" si="179">STDEV(O42:O44)</f>
        <v>7663.1446765236979</v>
      </c>
    </row>
    <row r="44" spans="1:28" ht="17" thickBot="1" x14ac:dyDescent="0.25">
      <c r="A44" s="8" t="s">
        <v>36</v>
      </c>
      <c r="B44" s="9" t="s">
        <v>20</v>
      </c>
      <c r="C44" s="9">
        <v>806751</v>
      </c>
      <c r="D44" s="9">
        <v>1789</v>
      </c>
      <c r="E44" s="9">
        <v>1403</v>
      </c>
      <c r="F44" s="9">
        <v>55.174799999999998</v>
      </c>
      <c r="G44" s="9">
        <v>2.2605</v>
      </c>
      <c r="H44" s="9">
        <v>17.712900000000001</v>
      </c>
      <c r="I44" s="9">
        <v>16.806000000000001</v>
      </c>
      <c r="J44" s="9">
        <v>28</v>
      </c>
      <c r="K44" s="9">
        <v>18</v>
      </c>
      <c r="L44" s="9">
        <v>0.59</v>
      </c>
      <c r="M44" s="9">
        <v>0.61499999999999999</v>
      </c>
      <c r="N44" s="9">
        <v>59</v>
      </c>
      <c r="O44" s="10">
        <v>54569</v>
      </c>
    </row>
    <row r="45" spans="1:28" x14ac:dyDescent="0.2">
      <c r="A45" s="2" t="s">
        <v>37</v>
      </c>
      <c r="B45" s="3" t="s">
        <v>16</v>
      </c>
      <c r="C45" s="3">
        <v>26727</v>
      </c>
      <c r="D45" s="3">
        <v>344</v>
      </c>
      <c r="E45" s="3">
        <v>218</v>
      </c>
      <c r="F45" s="3">
        <v>18.013500000000001</v>
      </c>
      <c r="G45" s="3">
        <v>2.3679000000000001</v>
      </c>
      <c r="H45" s="3">
        <v>9.2972999999999999</v>
      </c>
      <c r="I45" s="3">
        <v>8.4383999999999997</v>
      </c>
      <c r="J45" s="3">
        <v>14</v>
      </c>
      <c r="K45" s="3">
        <v>12</v>
      </c>
      <c r="L45" s="3">
        <v>0.63890000000000002</v>
      </c>
      <c r="M45" s="3">
        <v>0.58079999999999998</v>
      </c>
      <c r="N45" s="3">
        <v>23</v>
      </c>
      <c r="O45" s="4">
        <v>3147</v>
      </c>
      <c r="P45">
        <f>AVERAGE(C45:C48)</f>
        <v>25978.5</v>
      </c>
      <c r="Q45">
        <f t="shared" ref="Q45" si="180">AVERAGE(D45:D48)</f>
        <v>349</v>
      </c>
      <c r="R45">
        <f t="shared" ref="R45" si="181">AVERAGE(E45:E48)</f>
        <v>223</v>
      </c>
      <c r="S45">
        <f t="shared" ref="S45" si="182">AVERAGE(F45:F48)</f>
        <v>18.180150000000001</v>
      </c>
      <c r="T45">
        <f t="shared" ref="T45" si="183">AVERAGE(G45:G48)</f>
        <v>2.3533249999999999</v>
      </c>
      <c r="U45">
        <f t="shared" ref="U45" si="184">AVERAGE(H45:H48)</f>
        <v>9.4324250000000003</v>
      </c>
      <c r="V45">
        <f t="shared" ref="V45" si="185">AVERAGE(I45:I48)</f>
        <v>8.5753749999999993</v>
      </c>
      <c r="W45">
        <f t="shared" ref="W45" si="186">AVERAGE(J45:J48)</f>
        <v>14</v>
      </c>
      <c r="X45">
        <f t="shared" ref="X45" si="187">AVERAGE(K45:K48)</f>
        <v>12</v>
      </c>
      <c r="Y45">
        <f t="shared" ref="Y45" si="188">AVERAGE(L45:L48)</f>
        <v>0.63195000000000001</v>
      </c>
      <c r="Z45">
        <f t="shared" ref="Z45" si="189">AVERAGE(M45:M48)</f>
        <v>0.58552499999999996</v>
      </c>
      <c r="AA45">
        <f t="shared" ref="AA45" si="190">AVERAGE(N45:N48)</f>
        <v>22.75</v>
      </c>
      <c r="AB45">
        <f t="shared" ref="AB45" si="191">AVERAGE(O45:O48)</f>
        <v>3248.5</v>
      </c>
    </row>
    <row r="46" spans="1:28" x14ac:dyDescent="0.2">
      <c r="A46" s="5" t="s">
        <v>37</v>
      </c>
      <c r="B46" s="6" t="s">
        <v>18</v>
      </c>
      <c r="C46" s="6">
        <v>26727</v>
      </c>
      <c r="D46" s="6">
        <v>344</v>
      </c>
      <c r="E46" s="6">
        <v>218</v>
      </c>
      <c r="F46" s="6">
        <v>18.013500000000001</v>
      </c>
      <c r="G46" s="6">
        <v>2.3679000000000001</v>
      </c>
      <c r="H46" s="6">
        <v>9.2972999999999999</v>
      </c>
      <c r="I46" s="6">
        <v>8.4383999999999997</v>
      </c>
      <c r="J46" s="6">
        <v>14</v>
      </c>
      <c r="K46" s="6">
        <v>12</v>
      </c>
      <c r="L46" s="6">
        <v>0.63890000000000002</v>
      </c>
      <c r="M46" s="6">
        <v>0.58079999999999998</v>
      </c>
      <c r="N46" s="6">
        <v>23</v>
      </c>
      <c r="O46" s="7">
        <v>3147</v>
      </c>
      <c r="P46">
        <f>STDEV(C45:C48)</f>
        <v>1497</v>
      </c>
      <c r="Q46">
        <f t="shared" ref="Q46" si="192">STDEV(D45:D48)</f>
        <v>10</v>
      </c>
      <c r="R46">
        <f t="shared" ref="R46" si="193">STDEV(E45:E48)</f>
        <v>10</v>
      </c>
      <c r="S46">
        <f t="shared" ref="S46" si="194">STDEV(F45:F48)</f>
        <v>0.33329999999999949</v>
      </c>
      <c r="T46">
        <f t="shared" ref="T46" si="195">STDEV(G45:G48)</f>
        <v>2.9150000000000009E-2</v>
      </c>
      <c r="U46">
        <f t="shared" ref="U46" si="196">STDEV(H45:H48)</f>
        <v>0.27024999999999988</v>
      </c>
      <c r="V46">
        <f t="shared" ref="V46" si="197">STDEV(I45:I48)</f>
        <v>0.27395000000000014</v>
      </c>
      <c r="W46">
        <f t="shared" ref="W46" si="198">STDEV(J45:J48)</f>
        <v>0</v>
      </c>
      <c r="X46">
        <f t="shared" ref="X46" si="199">STDEV(K45:K48)</f>
        <v>0</v>
      </c>
      <c r="Y46">
        <f t="shared" ref="Y46" si="200">STDEV(L45:L48)</f>
        <v>1.3900000000000023E-2</v>
      </c>
      <c r="Z46">
        <f t="shared" ref="Z46" si="201">STDEV(M45:M48)</f>
        <v>9.4500000000000139E-3</v>
      </c>
      <c r="AA46">
        <f t="shared" ref="AA46" si="202">STDEV(N45:N48)</f>
        <v>0.5</v>
      </c>
      <c r="AB46">
        <f t="shared" ref="AB46" si="203">STDEV(O45:O48)</f>
        <v>203</v>
      </c>
    </row>
    <row r="47" spans="1:28" x14ac:dyDescent="0.2">
      <c r="A47" s="5" t="s">
        <v>37</v>
      </c>
      <c r="B47" s="6" t="s">
        <v>20</v>
      </c>
      <c r="C47" s="6">
        <v>26727</v>
      </c>
      <c r="D47" s="6">
        <v>344</v>
      </c>
      <c r="E47" s="6">
        <v>218</v>
      </c>
      <c r="F47" s="6">
        <v>18.013500000000001</v>
      </c>
      <c r="G47" s="6">
        <v>2.3679000000000001</v>
      </c>
      <c r="H47" s="6">
        <v>9.2972999999999999</v>
      </c>
      <c r="I47" s="6">
        <v>8.4383999999999997</v>
      </c>
      <c r="J47" s="6">
        <v>14</v>
      </c>
      <c r="K47" s="6">
        <v>12</v>
      </c>
      <c r="L47" s="6">
        <v>0.63890000000000002</v>
      </c>
      <c r="M47" s="6">
        <v>0.58079999999999998</v>
      </c>
      <c r="N47" s="6">
        <v>23</v>
      </c>
      <c r="O47" s="7">
        <v>3147</v>
      </c>
    </row>
    <row r="48" spans="1:28" ht="17" thickBot="1" x14ac:dyDescent="0.25">
      <c r="A48" s="8" t="s">
        <v>37</v>
      </c>
      <c r="B48" s="9" t="s">
        <v>22</v>
      </c>
      <c r="C48" s="9">
        <v>23733</v>
      </c>
      <c r="D48" s="9">
        <v>364</v>
      </c>
      <c r="E48" s="9">
        <v>238</v>
      </c>
      <c r="F48" s="9">
        <v>18.680099999999999</v>
      </c>
      <c r="G48" s="9">
        <v>2.3096000000000001</v>
      </c>
      <c r="H48" s="9">
        <v>9.8377999999999997</v>
      </c>
      <c r="I48" s="9">
        <v>8.9863</v>
      </c>
      <c r="J48" s="9">
        <v>14</v>
      </c>
      <c r="K48" s="9">
        <v>12</v>
      </c>
      <c r="L48" s="9">
        <v>0.61109999999999998</v>
      </c>
      <c r="M48" s="9">
        <v>0.59970000000000001</v>
      </c>
      <c r="N48" s="9">
        <v>22</v>
      </c>
      <c r="O48" s="10">
        <v>3553</v>
      </c>
    </row>
    <row r="49" spans="1:28" x14ac:dyDescent="0.2">
      <c r="A49" s="2" t="s">
        <v>38</v>
      </c>
      <c r="B49" s="3" t="s">
        <v>16</v>
      </c>
      <c r="C49" s="3">
        <v>23760</v>
      </c>
      <c r="D49" s="3">
        <v>269</v>
      </c>
      <c r="E49" s="3">
        <v>191</v>
      </c>
      <c r="F49" s="3">
        <v>6.4005999999999998</v>
      </c>
      <c r="G49" s="3">
        <v>2.4996999999999998</v>
      </c>
      <c r="H49" s="3">
        <v>9.2759</v>
      </c>
      <c r="I49" s="3">
        <v>8.4560999999999993</v>
      </c>
      <c r="J49" s="3">
        <v>17</v>
      </c>
      <c r="K49" s="3">
        <v>4</v>
      </c>
      <c r="L49" s="3">
        <v>0.92859999999999998</v>
      </c>
      <c r="M49" s="3">
        <v>0.25440000000000002</v>
      </c>
      <c r="N49" s="3">
        <v>26</v>
      </c>
      <c r="O49" s="4">
        <v>1344</v>
      </c>
      <c r="P49">
        <f>AVERAGE(C49:C52)</f>
        <v>15774</v>
      </c>
      <c r="Q49">
        <f t="shared" ref="Q49" si="204">AVERAGE(D49:D52)</f>
        <v>237.75</v>
      </c>
      <c r="R49">
        <f t="shared" ref="R49" si="205">AVERAGE(E49:E52)</f>
        <v>146.25</v>
      </c>
      <c r="S49">
        <f t="shared" ref="S49" si="206">AVERAGE(F49:F52)</f>
        <v>12.677574999999999</v>
      </c>
      <c r="T49">
        <f t="shared" ref="T49" si="207">AVERAGE(G49:G52)</f>
        <v>2.4087000000000001</v>
      </c>
      <c r="U49">
        <f t="shared" ref="U49" si="208">AVERAGE(H49:H52)</f>
        <v>8.1982999999999997</v>
      </c>
      <c r="V49">
        <f t="shared" ref="V49" si="209">AVERAGE(I49:I52)</f>
        <v>7.3596500000000002</v>
      </c>
      <c r="W49">
        <f t="shared" ref="W49" si="210">AVERAGE(J49:J52)</f>
        <v>14</v>
      </c>
      <c r="X49">
        <f t="shared" ref="X49" si="211">AVERAGE(K49:K52)</f>
        <v>10</v>
      </c>
      <c r="Y49">
        <f t="shared" ref="Y49" si="212">AVERAGE(L49:L52)</f>
        <v>0.66070000000000007</v>
      </c>
      <c r="Z49">
        <f t="shared" ref="Z49" si="213">AVERAGE(M49:M52)</f>
        <v>0.53445000000000009</v>
      </c>
      <c r="AA49">
        <f t="shared" ref="AA49" si="214">AVERAGE(N49:N52)</f>
        <v>18.5</v>
      </c>
      <c r="AB49">
        <f t="shared" ref="AB49" si="215">AVERAGE(O49:O52)</f>
        <v>1445.75</v>
      </c>
    </row>
    <row r="50" spans="1:28" x14ac:dyDescent="0.2">
      <c r="A50" s="5" t="s">
        <v>38</v>
      </c>
      <c r="B50" s="6" t="s">
        <v>18</v>
      </c>
      <c r="C50" s="6">
        <v>13104</v>
      </c>
      <c r="D50" s="6">
        <v>228</v>
      </c>
      <c r="E50" s="6">
        <v>132</v>
      </c>
      <c r="F50" s="6">
        <v>14.7699</v>
      </c>
      <c r="G50" s="6">
        <v>2.3776999999999999</v>
      </c>
      <c r="H50" s="6">
        <v>7.8620999999999999</v>
      </c>
      <c r="I50" s="6">
        <v>7.0175000000000001</v>
      </c>
      <c r="J50" s="6">
        <v>13</v>
      </c>
      <c r="K50" s="6">
        <v>12</v>
      </c>
      <c r="L50" s="6">
        <v>0.57140000000000002</v>
      </c>
      <c r="M50" s="6">
        <v>0.62819999999999998</v>
      </c>
      <c r="N50" s="6">
        <v>16</v>
      </c>
      <c r="O50" s="7">
        <v>1483</v>
      </c>
      <c r="P50">
        <f>STDEV(C49:C52)</f>
        <v>5324.0030052583552</v>
      </c>
      <c r="Q50">
        <f t="shared" ref="Q50" si="216">STDEV(D49:D52)</f>
        <v>20.838665984174707</v>
      </c>
      <c r="R50">
        <f t="shared" ref="R50" si="217">STDEV(E49:E52)</f>
        <v>29.837057495671385</v>
      </c>
      <c r="S50">
        <f t="shared" ref="S50" si="218">STDEV(F49:F52)</f>
        <v>4.1846499999999986</v>
      </c>
      <c r="T50">
        <f t="shared" ref="T50" si="219">STDEV(G49:G52)</f>
        <v>6.0668498140852838E-2</v>
      </c>
      <c r="U50">
        <f t="shared" ref="U50" si="220">STDEV(H49:H52)</f>
        <v>0.71858406606325465</v>
      </c>
      <c r="V50">
        <f t="shared" ref="V50" si="221">STDEV(I49:I52)</f>
        <v>0.73115284995683327</v>
      </c>
      <c r="W50">
        <f t="shared" ref="W50" si="222">STDEV(J49:J52)</f>
        <v>2</v>
      </c>
      <c r="X50">
        <f t="shared" ref="X50" si="223">STDEV(K49:K52)</f>
        <v>4</v>
      </c>
      <c r="Y50">
        <f t="shared" ref="Y50" si="224">STDEV(L49:L52)</f>
        <v>0.17859999999999959</v>
      </c>
      <c r="Z50">
        <f t="shared" ref="Z50" si="225">STDEV(M49:M52)</f>
        <v>0.18670021424733255</v>
      </c>
      <c r="AA50">
        <f t="shared" ref="AA50" si="226">STDEV(N49:N52)</f>
        <v>5</v>
      </c>
      <c r="AB50">
        <f t="shared" ref="AB50" si="227">STDEV(O49:O52)</f>
        <v>67.874271021254188</v>
      </c>
    </row>
    <row r="51" spans="1:28" x14ac:dyDescent="0.2">
      <c r="A51" s="5" t="s">
        <v>38</v>
      </c>
      <c r="B51" s="6" t="s">
        <v>20</v>
      </c>
      <c r="C51" s="6">
        <v>13116</v>
      </c>
      <c r="D51" s="6">
        <v>227</v>
      </c>
      <c r="E51" s="6">
        <v>131</v>
      </c>
      <c r="F51" s="6">
        <v>14.7699</v>
      </c>
      <c r="G51" s="6">
        <v>2.3786999999999998</v>
      </c>
      <c r="H51" s="6">
        <v>7.8276000000000003</v>
      </c>
      <c r="I51" s="6">
        <v>6.9824999999999999</v>
      </c>
      <c r="J51" s="6">
        <v>13</v>
      </c>
      <c r="K51" s="6">
        <v>12</v>
      </c>
      <c r="L51" s="6">
        <v>0.57140000000000002</v>
      </c>
      <c r="M51" s="6">
        <v>0.62760000000000005</v>
      </c>
      <c r="N51" s="6">
        <v>16</v>
      </c>
      <c r="O51" s="7">
        <v>1478</v>
      </c>
    </row>
    <row r="52" spans="1:28" ht="17" thickBot="1" x14ac:dyDescent="0.25">
      <c r="A52" s="8" t="s">
        <v>38</v>
      </c>
      <c r="B52" s="9" t="s">
        <v>22</v>
      </c>
      <c r="C52" s="9">
        <v>13116</v>
      </c>
      <c r="D52" s="9">
        <v>227</v>
      </c>
      <c r="E52" s="9">
        <v>131</v>
      </c>
      <c r="F52" s="9">
        <v>14.7699</v>
      </c>
      <c r="G52" s="9">
        <v>2.3786999999999998</v>
      </c>
      <c r="H52" s="9">
        <v>7.8276000000000003</v>
      </c>
      <c r="I52" s="9">
        <v>6.9824999999999999</v>
      </c>
      <c r="J52" s="9">
        <v>13</v>
      </c>
      <c r="K52" s="9">
        <v>12</v>
      </c>
      <c r="L52" s="9">
        <v>0.57140000000000002</v>
      </c>
      <c r="M52" s="9">
        <v>0.62760000000000005</v>
      </c>
      <c r="N52" s="9">
        <v>16</v>
      </c>
      <c r="O52" s="10">
        <v>1478</v>
      </c>
    </row>
    <row r="53" spans="1:28" x14ac:dyDescent="0.2">
      <c r="A53" s="2" t="s">
        <v>39</v>
      </c>
      <c r="B53" s="3" t="s">
        <v>16</v>
      </c>
      <c r="C53" s="3">
        <v>205896</v>
      </c>
      <c r="D53" s="3">
        <v>487</v>
      </c>
      <c r="E53" s="3">
        <v>287</v>
      </c>
      <c r="F53" s="3">
        <v>23.931899999999999</v>
      </c>
      <c r="G53" s="3">
        <v>2.8393000000000002</v>
      </c>
      <c r="H53" s="3">
        <v>9.3653999999999993</v>
      </c>
      <c r="I53" s="3">
        <v>8.4659999999999993</v>
      </c>
      <c r="J53" s="3">
        <v>17</v>
      </c>
      <c r="K53" s="3">
        <v>12</v>
      </c>
      <c r="L53" s="3">
        <v>0.68630000000000002</v>
      </c>
      <c r="M53" s="3">
        <v>0.54520000000000002</v>
      </c>
      <c r="N53" s="3">
        <v>35</v>
      </c>
      <c r="O53" s="4">
        <v>4921</v>
      </c>
      <c r="P53">
        <f>AVERAGE(C53:C56)</f>
        <v>205191</v>
      </c>
      <c r="Q53">
        <f t="shared" ref="Q53" si="228">AVERAGE(D53:D56)</f>
        <v>488.5</v>
      </c>
      <c r="R53">
        <f t="shared" ref="R53" si="229">AVERAGE(E53:E56)</f>
        <v>289</v>
      </c>
      <c r="S53">
        <f t="shared" ref="S53" si="230">AVERAGE(F53:F56)</f>
        <v>24.2591</v>
      </c>
      <c r="T53">
        <f t="shared" ref="T53" si="231">AVERAGE(G53:G56)</f>
        <v>2.8397250000000001</v>
      </c>
      <c r="U53">
        <f t="shared" ref="U53" si="232">AVERAGE(H53:H56)</f>
        <v>9.3942250000000005</v>
      </c>
      <c r="V53">
        <f t="shared" ref="V53" si="233">AVERAGE(I53:I56)</f>
        <v>8.4951249999999998</v>
      </c>
      <c r="W53">
        <f t="shared" ref="W53" si="234">AVERAGE(J53:J56)</f>
        <v>17.25</v>
      </c>
      <c r="X53">
        <f t="shared" ref="X53" si="235">AVERAGE(K53:K56)</f>
        <v>14.5</v>
      </c>
      <c r="Y53">
        <f t="shared" ref="Y53" si="236">AVERAGE(L53:L56)</f>
        <v>0.69120000000000004</v>
      </c>
      <c r="Z53">
        <f t="shared" ref="Z53" si="237">AVERAGE(M53:M56)</f>
        <v>0.54689999999999994</v>
      </c>
      <c r="AA53">
        <f t="shared" ref="AA53" si="238">AVERAGE(N53:N56)</f>
        <v>35.25</v>
      </c>
      <c r="AB53">
        <f t="shared" ref="AB53" si="239">AVERAGE(O53:O56)</f>
        <v>4963.75</v>
      </c>
    </row>
    <row r="54" spans="1:28" x14ac:dyDescent="0.2">
      <c r="A54" s="5" t="s">
        <v>39</v>
      </c>
      <c r="B54" s="6" t="s">
        <v>18</v>
      </c>
      <c r="C54" s="6">
        <v>205137</v>
      </c>
      <c r="D54" s="6">
        <v>488</v>
      </c>
      <c r="E54" s="6">
        <v>290</v>
      </c>
      <c r="F54" s="6">
        <v>23.931899999999999</v>
      </c>
      <c r="G54" s="6">
        <v>2.8353999999999999</v>
      </c>
      <c r="H54" s="6">
        <v>9.3846000000000007</v>
      </c>
      <c r="I54" s="6">
        <v>8.4854000000000003</v>
      </c>
      <c r="J54" s="6">
        <v>17</v>
      </c>
      <c r="K54" s="6">
        <v>14</v>
      </c>
      <c r="L54" s="6">
        <v>0.70589999999999997</v>
      </c>
      <c r="M54" s="6">
        <v>0.5353</v>
      </c>
      <c r="N54" s="6">
        <v>36</v>
      </c>
      <c r="O54" s="7">
        <v>4951</v>
      </c>
      <c r="P54">
        <f>STDEV(C53:C56)</f>
        <v>621.38393928391804</v>
      </c>
      <c r="Q54">
        <f t="shared" ref="Q54" si="240">STDEV(D53:D56)</f>
        <v>7.047458170621991</v>
      </c>
      <c r="R54">
        <f t="shared" ref="R54" si="241">STDEV(E53:E56)</f>
        <v>8.6794777108610237</v>
      </c>
      <c r="S54">
        <f t="shared" ref="S54" si="242">STDEV(F53:F56)</f>
        <v>0.41855628056451394</v>
      </c>
      <c r="T54">
        <f t="shared" ref="T54" si="243">STDEV(G53:G56)</f>
        <v>6.0428332207113581E-3</v>
      </c>
      <c r="U54">
        <f t="shared" ref="U54" si="244">STDEV(H53:H56)</f>
        <v>0.13551694543487922</v>
      </c>
      <c r="V54">
        <f t="shared" ref="V54" si="245">STDEV(I53:I56)</f>
        <v>0.13684602965863987</v>
      </c>
      <c r="W54">
        <f t="shared" ref="W54" si="246">STDEV(J53:J56)</f>
        <v>0.5</v>
      </c>
      <c r="X54">
        <f t="shared" ref="X54" si="247">STDEV(K53:K56)</f>
        <v>2.5166114784235831</v>
      </c>
      <c r="Y54">
        <f t="shared" ref="Y54" si="248">STDEV(L53:L56)</f>
        <v>9.7999999999999754E-3</v>
      </c>
      <c r="Z54">
        <f t="shared" ref="Z54" si="249">STDEV(M53:M56)</f>
        <v>1.055051341562736E-2</v>
      </c>
      <c r="AA54">
        <f t="shared" ref="AA54" si="250">STDEV(N53:N56)</f>
        <v>0.5</v>
      </c>
      <c r="AB54">
        <f t="shared" ref="AB54" si="251">STDEV(O53:O56)</f>
        <v>70.547265479724061</v>
      </c>
    </row>
    <row r="55" spans="1:28" x14ac:dyDescent="0.2">
      <c r="A55" s="5" t="s">
        <v>39</v>
      </c>
      <c r="B55" s="6" t="s">
        <v>20</v>
      </c>
      <c r="C55" s="6">
        <v>204393</v>
      </c>
      <c r="D55" s="6">
        <v>498</v>
      </c>
      <c r="E55" s="6">
        <v>300</v>
      </c>
      <c r="F55" s="6">
        <v>24.3657</v>
      </c>
      <c r="G55" s="6">
        <v>2.8357999999999999</v>
      </c>
      <c r="H55" s="6">
        <v>9.5769000000000002</v>
      </c>
      <c r="I55" s="6">
        <v>8.6796000000000006</v>
      </c>
      <c r="J55" s="6">
        <v>18</v>
      </c>
      <c r="K55" s="6">
        <v>14</v>
      </c>
      <c r="L55" s="6">
        <v>0.68630000000000002</v>
      </c>
      <c r="M55" s="6">
        <v>0.54620000000000002</v>
      </c>
      <c r="N55" s="6">
        <v>35</v>
      </c>
      <c r="O55" s="7">
        <v>5067</v>
      </c>
    </row>
    <row r="56" spans="1:28" ht="17" thickBot="1" x14ac:dyDescent="0.25">
      <c r="A56" s="8" t="s">
        <v>39</v>
      </c>
      <c r="B56" s="9" t="s">
        <v>22</v>
      </c>
      <c r="C56" s="9">
        <v>205338</v>
      </c>
      <c r="D56" s="9">
        <v>481</v>
      </c>
      <c r="E56" s="9">
        <v>279</v>
      </c>
      <c r="F56" s="9">
        <v>24.806899999999999</v>
      </c>
      <c r="G56" s="9">
        <v>2.8483999999999998</v>
      </c>
      <c r="H56" s="9">
        <v>9.25</v>
      </c>
      <c r="I56" s="9">
        <v>8.3495000000000008</v>
      </c>
      <c r="J56" s="9">
        <v>17</v>
      </c>
      <c r="K56" s="9">
        <v>18</v>
      </c>
      <c r="L56" s="9">
        <v>0.68630000000000002</v>
      </c>
      <c r="M56" s="9">
        <v>0.56089999999999995</v>
      </c>
      <c r="N56" s="9">
        <v>35</v>
      </c>
      <c r="O56" s="10">
        <v>4916</v>
      </c>
    </row>
    <row r="57" spans="1:28" x14ac:dyDescent="0.2">
      <c r="A57" s="2" t="s">
        <v>40</v>
      </c>
      <c r="B57" s="3" t="s">
        <v>16</v>
      </c>
      <c r="C57" s="3">
        <v>1683</v>
      </c>
      <c r="D57" s="3">
        <v>669</v>
      </c>
      <c r="E57" s="3">
        <v>595</v>
      </c>
      <c r="F57" s="3">
        <v>5.1181999999999999</v>
      </c>
      <c r="G57" s="3">
        <v>2.25</v>
      </c>
      <c r="H57" s="3">
        <v>18.081099999999999</v>
      </c>
      <c r="I57" s="3">
        <v>17.342500000000001</v>
      </c>
      <c r="J57" s="3">
        <v>35</v>
      </c>
      <c r="K57" s="3">
        <v>4</v>
      </c>
      <c r="L57" s="3">
        <v>0.94440000000000002</v>
      </c>
      <c r="M57" s="3">
        <v>0.14380000000000001</v>
      </c>
      <c r="N57" s="3">
        <v>34</v>
      </c>
      <c r="O57" s="4">
        <v>7176</v>
      </c>
      <c r="P57">
        <f>AVERAGE(C57:C60)</f>
        <v>29457</v>
      </c>
      <c r="Q57">
        <f t="shared" ref="Q57" si="252">AVERAGE(D57:D60)</f>
        <v>402.75</v>
      </c>
      <c r="R57">
        <f t="shared" ref="R57" si="253">AVERAGE(E57:E60)</f>
        <v>286.75</v>
      </c>
      <c r="S57">
        <f t="shared" ref="S57" si="254">AVERAGE(F57:F60)</f>
        <v>14.281925000000001</v>
      </c>
      <c r="T57">
        <f t="shared" ref="T57" si="255">AVERAGE(G57:G60)</f>
        <v>2.3615249999999999</v>
      </c>
      <c r="U57">
        <f t="shared" ref="U57" si="256">AVERAGE(H57:H60)</f>
        <v>10.885149999999999</v>
      </c>
      <c r="V57">
        <f t="shared" ref="V57" si="257">AVERAGE(I57:I60)</f>
        <v>10.047924999999999</v>
      </c>
      <c r="W57">
        <f t="shared" ref="W57" si="258">AVERAGE(J57:J60)</f>
        <v>18.5</v>
      </c>
      <c r="X57">
        <f t="shared" ref="X57" si="259">AVERAGE(K57:K60)</f>
        <v>8.5</v>
      </c>
      <c r="Y57">
        <f t="shared" ref="Y57" si="260">AVERAGE(L57:L60)</f>
        <v>0.75690000000000002</v>
      </c>
      <c r="Z57">
        <f t="shared" ref="Z57" si="261">AVERAGE(M57:M60)</f>
        <v>0.45160000000000006</v>
      </c>
      <c r="AA57">
        <f t="shared" ref="AA57" si="262">AVERAGE(N57:N60)</f>
        <v>27.25</v>
      </c>
      <c r="AB57">
        <f t="shared" ref="AB57" si="263">AVERAGE(O57:O60)</f>
        <v>3724.5</v>
      </c>
    </row>
    <row r="58" spans="1:28" x14ac:dyDescent="0.2">
      <c r="A58" s="5" t="s">
        <v>40</v>
      </c>
      <c r="B58" s="6" t="s">
        <v>18</v>
      </c>
      <c r="C58" s="6">
        <v>38715</v>
      </c>
      <c r="D58" s="6">
        <v>314</v>
      </c>
      <c r="E58" s="6">
        <v>184</v>
      </c>
      <c r="F58" s="6">
        <v>17.336500000000001</v>
      </c>
      <c r="G58" s="6">
        <v>2.3986999999999998</v>
      </c>
      <c r="H58" s="6">
        <v>8.4864999999999995</v>
      </c>
      <c r="I58" s="6">
        <v>7.6163999999999996</v>
      </c>
      <c r="J58" s="6">
        <v>13</v>
      </c>
      <c r="K58" s="6">
        <v>10</v>
      </c>
      <c r="L58" s="6">
        <v>0.69440000000000002</v>
      </c>
      <c r="M58" s="6">
        <v>0.55420000000000003</v>
      </c>
      <c r="N58" s="6">
        <v>25</v>
      </c>
      <c r="O58" s="7">
        <v>2574</v>
      </c>
      <c r="P58">
        <f>STDEV(C57:C60)</f>
        <v>18516</v>
      </c>
      <c r="Q58">
        <f t="shared" ref="Q58" si="264">STDEV(D57:D60)</f>
        <v>177.5</v>
      </c>
      <c r="R58">
        <f t="shared" ref="R58" si="265">STDEV(E57:E60)</f>
        <v>205.5</v>
      </c>
      <c r="S58">
        <f t="shared" ref="S58" si="266">STDEV(F57:F60)</f>
        <v>6.1091500000000014</v>
      </c>
      <c r="T58">
        <f t="shared" ref="T58" si="267">STDEV(G57:G60)</f>
        <v>7.4349999999999916E-2</v>
      </c>
      <c r="U58">
        <f t="shared" ref="U58" si="268">STDEV(H57:H60)</f>
        <v>4.7972999999999981</v>
      </c>
      <c r="V58">
        <f t="shared" ref="V58" si="269">STDEV(I57:I60)</f>
        <v>4.8630500000000065</v>
      </c>
      <c r="W58">
        <f t="shared" ref="W58" si="270">STDEV(J57:J60)</f>
        <v>11</v>
      </c>
      <c r="X58">
        <f t="shared" ref="X58" si="271">STDEV(K57:K60)</f>
        <v>3</v>
      </c>
      <c r="Y58">
        <f t="shared" ref="Y58" si="272">STDEV(L57:L60)</f>
        <v>0.125</v>
      </c>
      <c r="Z58">
        <f t="shared" ref="Z58" si="273">STDEV(M57:M60)</f>
        <v>0.20520000000000005</v>
      </c>
      <c r="AA58">
        <f t="shared" ref="AA58" si="274">STDEV(N57:N60)</f>
        <v>4.5</v>
      </c>
      <c r="AB58">
        <f t="shared" ref="AB58" si="275">STDEV(O57:O60)</f>
        <v>2301</v>
      </c>
    </row>
    <row r="59" spans="1:28" x14ac:dyDescent="0.2">
      <c r="A59" s="5" t="s">
        <v>40</v>
      </c>
      <c r="B59" s="6" t="s">
        <v>20</v>
      </c>
      <c r="C59" s="6">
        <v>38715</v>
      </c>
      <c r="D59" s="6">
        <v>314</v>
      </c>
      <c r="E59" s="6">
        <v>184</v>
      </c>
      <c r="F59" s="6">
        <v>17.336500000000001</v>
      </c>
      <c r="G59" s="6">
        <v>2.3986999999999998</v>
      </c>
      <c r="H59" s="6">
        <v>8.4864999999999995</v>
      </c>
      <c r="I59" s="6">
        <v>7.6163999999999996</v>
      </c>
      <c r="J59" s="6">
        <v>13</v>
      </c>
      <c r="K59" s="6">
        <v>10</v>
      </c>
      <c r="L59" s="6">
        <v>0.69440000000000002</v>
      </c>
      <c r="M59" s="6">
        <v>0.55420000000000003</v>
      </c>
      <c r="N59" s="6">
        <v>25</v>
      </c>
      <c r="O59" s="7">
        <v>2574</v>
      </c>
    </row>
    <row r="60" spans="1:28" ht="17" thickBot="1" x14ac:dyDescent="0.25">
      <c r="A60" s="8" t="s">
        <v>40</v>
      </c>
      <c r="B60" s="9" t="s">
        <v>22</v>
      </c>
      <c r="C60" s="9">
        <v>38715</v>
      </c>
      <c r="D60" s="9">
        <v>314</v>
      </c>
      <c r="E60" s="9">
        <v>184</v>
      </c>
      <c r="F60" s="9">
        <v>17.336500000000001</v>
      </c>
      <c r="G60" s="9">
        <v>2.3986999999999998</v>
      </c>
      <c r="H60" s="9">
        <v>8.4864999999999995</v>
      </c>
      <c r="I60" s="9">
        <v>7.6163999999999996</v>
      </c>
      <c r="J60" s="9">
        <v>13</v>
      </c>
      <c r="K60" s="9">
        <v>10</v>
      </c>
      <c r="L60" s="9">
        <v>0.69440000000000002</v>
      </c>
      <c r="M60" s="9">
        <v>0.55420000000000003</v>
      </c>
      <c r="N60" s="9">
        <v>25</v>
      </c>
      <c r="O60" s="10">
        <v>2574</v>
      </c>
    </row>
    <row r="61" spans="1:28" x14ac:dyDescent="0.2">
      <c r="A61" s="2" t="s">
        <v>41</v>
      </c>
      <c r="B61" s="3" t="s">
        <v>16</v>
      </c>
      <c r="C61" s="3">
        <v>459</v>
      </c>
      <c r="D61" s="3">
        <v>89</v>
      </c>
      <c r="E61" s="3">
        <v>47</v>
      </c>
      <c r="F61" s="3">
        <v>8.0929000000000002</v>
      </c>
      <c r="G61" s="3">
        <v>2.2031000000000001</v>
      </c>
      <c r="H61" s="3">
        <v>5.9333</v>
      </c>
      <c r="I61" s="3">
        <v>5.1723999999999997</v>
      </c>
      <c r="J61" s="3">
        <v>8</v>
      </c>
      <c r="K61" s="3">
        <v>8</v>
      </c>
      <c r="L61" s="3">
        <v>0.42859999999999998</v>
      </c>
      <c r="M61" s="3">
        <v>0.6855</v>
      </c>
      <c r="N61" s="3">
        <v>6</v>
      </c>
      <c r="O61" s="4">
        <v>302</v>
      </c>
      <c r="P61">
        <f>AVERAGE(C61:C64)</f>
        <v>423</v>
      </c>
      <c r="Q61">
        <f t="shared" ref="Q61" si="276">AVERAGE(D61:D64)</f>
        <v>90</v>
      </c>
      <c r="R61">
        <f t="shared" ref="R61" si="277">AVERAGE(E61:E64)</f>
        <v>49</v>
      </c>
      <c r="S61">
        <f t="shared" ref="S61" si="278">AVERAGE(F61:F64)</f>
        <v>7.9991500000000002</v>
      </c>
      <c r="T61">
        <f t="shared" ref="T61" si="279">AVERAGE(G61:G64)</f>
        <v>2.1972500000000004</v>
      </c>
      <c r="U61">
        <f t="shared" ref="U61" si="280">AVERAGE(H61:H64)</f>
        <v>5.9999750000000001</v>
      </c>
      <c r="V61">
        <f t="shared" ref="V61" si="281">AVERAGE(I61:I64)</f>
        <v>5.2413749999999997</v>
      </c>
      <c r="W61">
        <f t="shared" ref="W61" si="282">AVERAGE(J61:J64)</f>
        <v>8.25</v>
      </c>
      <c r="X61">
        <f t="shared" ref="X61" si="283">AVERAGE(K61:K64)</f>
        <v>7</v>
      </c>
      <c r="Y61">
        <f t="shared" ref="Y61" si="284">AVERAGE(L61:L64)</f>
        <v>0.44645000000000001</v>
      </c>
      <c r="Z61">
        <f t="shared" ref="Z61" si="285">AVERAGE(M61:M64)</f>
        <v>0.66615000000000002</v>
      </c>
      <c r="AA61">
        <f t="shared" ref="AA61" si="286">AVERAGE(N61:N64)</f>
        <v>6.25</v>
      </c>
      <c r="AB61">
        <f t="shared" ref="AB61" si="287">AVERAGE(O61:O64)</f>
        <v>307.5</v>
      </c>
    </row>
    <row r="62" spans="1:28" x14ac:dyDescent="0.2">
      <c r="A62" s="5" t="s">
        <v>41</v>
      </c>
      <c r="B62" s="6" t="s">
        <v>18</v>
      </c>
      <c r="C62" s="6">
        <v>459</v>
      </c>
      <c r="D62" s="6">
        <v>89</v>
      </c>
      <c r="E62" s="6">
        <v>47</v>
      </c>
      <c r="F62" s="6">
        <v>8.0929000000000002</v>
      </c>
      <c r="G62" s="6">
        <v>2.2031000000000001</v>
      </c>
      <c r="H62" s="6">
        <v>5.9333</v>
      </c>
      <c r="I62" s="6">
        <v>5.1723999999999997</v>
      </c>
      <c r="J62" s="6">
        <v>8</v>
      </c>
      <c r="K62" s="6">
        <v>8</v>
      </c>
      <c r="L62" s="6">
        <v>0.42859999999999998</v>
      </c>
      <c r="M62" s="6">
        <v>0.6855</v>
      </c>
      <c r="N62" s="6">
        <v>6</v>
      </c>
      <c r="O62" s="7">
        <v>302</v>
      </c>
      <c r="P62">
        <f>STDEV(C61:C64)</f>
        <v>72</v>
      </c>
      <c r="Q62">
        <f t="shared" ref="Q62" si="288">STDEV(D61:D64)</f>
        <v>2</v>
      </c>
      <c r="R62">
        <f t="shared" ref="R62" si="289">STDEV(E61:E64)</f>
        <v>4</v>
      </c>
      <c r="S62">
        <f t="shared" ref="S62" si="290">STDEV(F61:F64)</f>
        <v>0.1875</v>
      </c>
      <c r="T62">
        <f t="shared" ref="T62" si="291">STDEV(G61:G64)</f>
        <v>1.1700000000000044E-2</v>
      </c>
      <c r="U62">
        <f t="shared" ref="U62" si="292">STDEV(H61:H64)</f>
        <v>0.13335000000000008</v>
      </c>
      <c r="V62">
        <f t="shared" ref="V62" si="293">STDEV(I61:I64)</f>
        <v>0.13795000000000002</v>
      </c>
      <c r="W62">
        <f t="shared" ref="W62" si="294">STDEV(J61:J64)</f>
        <v>0.5</v>
      </c>
      <c r="X62">
        <f t="shared" ref="X62" si="295">STDEV(K61:K64)</f>
        <v>2</v>
      </c>
      <c r="Y62">
        <f t="shared" ref="Y62" si="296">STDEV(L61:L64)</f>
        <v>3.570000000000001E-2</v>
      </c>
      <c r="Z62">
        <f t="shared" ref="Z62" si="297">STDEV(M61:M64)</f>
        <v>3.8700000000000012E-2</v>
      </c>
      <c r="AA62">
        <f t="shared" ref="AA62" si="298">STDEV(N61:N64)</f>
        <v>0.5</v>
      </c>
      <c r="AB62">
        <f t="shared" ref="AB62" si="299">STDEV(O61:O64)</f>
        <v>11</v>
      </c>
    </row>
    <row r="63" spans="1:28" x14ac:dyDescent="0.2">
      <c r="A63" s="5" t="s">
        <v>41</v>
      </c>
      <c r="B63" s="6" t="s">
        <v>20</v>
      </c>
      <c r="C63" s="6">
        <v>315</v>
      </c>
      <c r="D63" s="6">
        <v>93</v>
      </c>
      <c r="E63" s="6">
        <v>55</v>
      </c>
      <c r="F63" s="6">
        <v>7.7179000000000002</v>
      </c>
      <c r="G63" s="6">
        <v>2.1797</v>
      </c>
      <c r="H63" s="6">
        <v>6.2</v>
      </c>
      <c r="I63" s="6">
        <v>5.4482999999999997</v>
      </c>
      <c r="J63" s="6">
        <v>9</v>
      </c>
      <c r="K63" s="6">
        <v>4</v>
      </c>
      <c r="L63" s="6">
        <v>0.5</v>
      </c>
      <c r="M63" s="6">
        <v>0.60809999999999997</v>
      </c>
      <c r="N63" s="6">
        <v>7</v>
      </c>
      <c r="O63" s="7">
        <v>324</v>
      </c>
    </row>
    <row r="64" spans="1:28" ht="17" thickBot="1" x14ac:dyDescent="0.25">
      <c r="A64" s="8" t="s">
        <v>41</v>
      </c>
      <c r="B64" s="9" t="s">
        <v>22</v>
      </c>
      <c r="C64" s="9">
        <v>459</v>
      </c>
      <c r="D64" s="9">
        <v>89</v>
      </c>
      <c r="E64" s="9">
        <v>47</v>
      </c>
      <c r="F64" s="9">
        <v>8.0929000000000002</v>
      </c>
      <c r="G64" s="9">
        <v>2.2031000000000001</v>
      </c>
      <c r="H64" s="9">
        <v>5.9333</v>
      </c>
      <c r="I64" s="9">
        <v>5.1723999999999997</v>
      </c>
      <c r="J64" s="9">
        <v>8</v>
      </c>
      <c r="K64" s="9">
        <v>8</v>
      </c>
      <c r="L64" s="9">
        <v>0.42859999999999998</v>
      </c>
      <c r="M64" s="9">
        <v>0.6855</v>
      </c>
      <c r="N64" s="9">
        <v>6</v>
      </c>
      <c r="O64" s="10">
        <v>302</v>
      </c>
    </row>
  </sheetData>
  <conditionalFormatting sqref="K9:K10">
    <cfRule type="aboveAverage" dxfId="1618" priority="1618" aboveAverage="0"/>
    <cfRule type="aboveAverage" dxfId="1617" priority="1619"/>
  </conditionalFormatting>
  <conditionalFormatting sqref="D11:D14">
    <cfRule type="aboveAverage" dxfId="1616" priority="1610" stdDev="3"/>
    <cfRule type="aboveAverage" dxfId="1615" priority="1611" stopIfTrue="1" aboveAverage="0" stdDev="3"/>
    <cfRule type="aboveAverage" dxfId="1614" priority="1612" stdDev="2"/>
    <cfRule type="aboveAverage" dxfId="1613" priority="1613" aboveAverage="0" stdDev="2"/>
    <cfRule type="aboveAverage" dxfId="1612" priority="1614" stdDev="1"/>
    <cfRule type="aboveAverage" dxfId="1611" priority="1615" aboveAverage="0" stdDev="1"/>
    <cfRule type="aboveAverage" dxfId="1610" priority="1616" aboveAverage="0"/>
    <cfRule type="aboveAverage" dxfId="1609" priority="1617" stopIfTrue="1"/>
  </conditionalFormatting>
  <conditionalFormatting sqref="C11:C14">
    <cfRule type="aboveAverage" dxfId="1608" priority="1602" stdDev="3"/>
    <cfRule type="aboveAverage" dxfId="1607" priority="1603" stopIfTrue="1" aboveAverage="0" stdDev="3"/>
    <cfRule type="aboveAverage" dxfId="1606" priority="1604" stdDev="2"/>
    <cfRule type="aboveAverage" dxfId="1605" priority="1605" aboveAverage="0" stdDev="2"/>
    <cfRule type="aboveAverage" dxfId="1604" priority="1606" stdDev="1"/>
    <cfRule type="aboveAverage" dxfId="1603" priority="1607" aboveAverage="0" stdDev="1"/>
    <cfRule type="aboveAverage" dxfId="1602" priority="1608" aboveAverage="0"/>
    <cfRule type="aboveAverage" dxfId="1601" priority="1609" stopIfTrue="1"/>
  </conditionalFormatting>
  <conditionalFormatting sqref="E11:E14">
    <cfRule type="aboveAverage" dxfId="1600" priority="1594" stdDev="3"/>
    <cfRule type="aboveAverage" dxfId="1599" priority="1595" stopIfTrue="1" aboveAverage="0" stdDev="3"/>
    <cfRule type="aboveAverage" dxfId="1598" priority="1596" stdDev="2"/>
    <cfRule type="aboveAverage" dxfId="1597" priority="1597" aboveAverage="0" stdDev="2"/>
    <cfRule type="aboveAverage" dxfId="1596" priority="1598" stdDev="1"/>
    <cfRule type="aboveAverage" dxfId="1595" priority="1599" aboveAverage="0" stdDev="1"/>
    <cfRule type="aboveAverage" dxfId="1594" priority="1600" aboveAverage="0"/>
    <cfRule type="aboveAverage" dxfId="1593" priority="1601" stopIfTrue="1"/>
  </conditionalFormatting>
  <conditionalFormatting sqref="F11:F14">
    <cfRule type="aboveAverage" dxfId="1592" priority="1586" stdDev="3"/>
    <cfRule type="aboveAverage" dxfId="1591" priority="1587" stopIfTrue="1" aboveAverage="0" stdDev="3"/>
    <cfRule type="aboveAverage" dxfId="1590" priority="1588" stdDev="2"/>
    <cfRule type="aboveAverage" dxfId="1589" priority="1589" aboveAverage="0" stdDev="2"/>
    <cfRule type="aboveAverage" dxfId="1588" priority="1590" stdDev="1"/>
    <cfRule type="aboveAverage" dxfId="1587" priority="1591" aboveAverage="0" stdDev="1"/>
    <cfRule type="aboveAverage" dxfId="1586" priority="1592" aboveAverage="0"/>
    <cfRule type="aboveAverage" dxfId="1585" priority="1593" stopIfTrue="1"/>
  </conditionalFormatting>
  <conditionalFormatting sqref="C2:C8">
    <cfRule type="aboveAverage" dxfId="1584" priority="1578" stdDev="3"/>
    <cfRule type="aboveAverage" dxfId="1583" priority="1579" aboveAverage="0" stdDev="3"/>
    <cfRule type="aboveAverage" dxfId="1582" priority="1580" stdDev="2"/>
    <cfRule type="aboveAverage" dxfId="1581" priority="1581" aboveAverage="0" stdDev="2"/>
    <cfRule type="aboveAverage" dxfId="1580" priority="1582" stdDev="1"/>
    <cfRule type="aboveAverage" dxfId="1579" priority="1583" aboveAverage="0" stdDev="1"/>
    <cfRule type="aboveAverage" dxfId="1578" priority="1584" aboveAverage="0"/>
    <cfRule type="aboveAverage" dxfId="1577" priority="1585"/>
  </conditionalFormatting>
  <conditionalFormatting sqref="D2:D8">
    <cfRule type="aboveAverage" dxfId="1576" priority="1570" stdDev="3"/>
    <cfRule type="aboveAverage" dxfId="1575" priority="1571" stopIfTrue="1" aboveAverage="0" stdDev="3"/>
    <cfRule type="aboveAverage" dxfId="1574" priority="1572" stdDev="2"/>
    <cfRule type="aboveAverage" dxfId="1573" priority="1573" aboveAverage="0" stdDev="2"/>
    <cfRule type="aboveAverage" dxfId="1572" priority="1574" stdDev="1"/>
    <cfRule type="aboveAverage" dxfId="1571" priority="1575" aboveAverage="0" stdDev="1"/>
    <cfRule type="aboveAverage" dxfId="1570" priority="1576" aboveAverage="0"/>
    <cfRule type="aboveAverage" dxfId="1569" priority="1577" stopIfTrue="1"/>
  </conditionalFormatting>
  <conditionalFormatting sqref="E2:E8">
    <cfRule type="aboveAverage" dxfId="1568" priority="1562" stdDev="3"/>
    <cfRule type="aboveAverage" dxfId="1567" priority="1563" stopIfTrue="1" aboveAverage="0" stdDev="3"/>
    <cfRule type="aboveAverage" dxfId="1566" priority="1564" stdDev="2"/>
    <cfRule type="aboveAverage" dxfId="1565" priority="1565" aboveAverage="0" stdDev="2"/>
    <cfRule type="aboveAverage" dxfId="1564" priority="1566" stdDev="1"/>
    <cfRule type="aboveAverage" dxfId="1563" priority="1567" aboveAverage="0" stdDev="1"/>
    <cfRule type="aboveAverage" dxfId="1562" priority="1568" aboveAverage="0"/>
    <cfRule type="aboveAverage" dxfId="1561" priority="1569" stopIfTrue="1"/>
  </conditionalFormatting>
  <conditionalFormatting sqref="F2:F8">
    <cfRule type="aboveAverage" dxfId="1560" priority="1554" stdDev="3"/>
    <cfRule type="aboveAverage" dxfId="1559" priority="1555" stopIfTrue="1" aboveAverage="0" stdDev="3"/>
    <cfRule type="aboveAverage" dxfId="1558" priority="1556" stdDev="2"/>
    <cfRule type="aboveAverage" dxfId="1557" priority="1557" aboveAverage="0" stdDev="2"/>
    <cfRule type="aboveAverage" dxfId="1556" priority="1558" stdDev="1"/>
    <cfRule type="aboveAverage" dxfId="1555" priority="1559" aboveAverage="0" stdDev="1"/>
    <cfRule type="aboveAverage" dxfId="1554" priority="1560" aboveAverage="0"/>
    <cfRule type="aboveAverage" dxfId="1553" priority="1561" stopIfTrue="1"/>
  </conditionalFormatting>
  <conditionalFormatting sqref="C15:C16">
    <cfRule type="aboveAverage" dxfId="1552" priority="1546" stdDev="3"/>
    <cfRule type="aboveAverage" dxfId="1551" priority="1547" stopIfTrue="1" aboveAverage="0" stdDev="3"/>
    <cfRule type="aboveAverage" dxfId="1550" priority="1548" stdDev="2"/>
    <cfRule type="aboveAverage" dxfId="1549" priority="1549" aboveAverage="0" stdDev="2"/>
    <cfRule type="aboveAverage" dxfId="1548" priority="1550" stdDev="1"/>
    <cfRule type="aboveAverage" dxfId="1547" priority="1551" aboveAverage="0" stdDev="1"/>
    <cfRule type="aboveAverage" dxfId="1546" priority="1552" aboveAverage="0"/>
    <cfRule type="aboveAverage" dxfId="1545" priority="1553" stopIfTrue="1"/>
  </conditionalFormatting>
  <conditionalFormatting sqref="D17:D20">
    <cfRule type="aboveAverage" dxfId="1544" priority="1538" stdDev="3"/>
    <cfRule type="aboveAverage" dxfId="1543" priority="1539" stopIfTrue="1" aboveAverage="0" stdDev="3"/>
    <cfRule type="aboveAverage" dxfId="1542" priority="1540" stdDev="2"/>
    <cfRule type="aboveAverage" dxfId="1541" priority="1541" aboveAverage="0" stdDev="2"/>
    <cfRule type="aboveAverage" dxfId="1540" priority="1542" stdDev="1"/>
    <cfRule type="aboveAverage" dxfId="1539" priority="1543" aboveAverage="0" stdDev="1"/>
    <cfRule type="aboveAverage" dxfId="1538" priority="1544" aboveAverage="0"/>
    <cfRule type="aboveAverage" dxfId="1537" priority="1545" stopIfTrue="1"/>
  </conditionalFormatting>
  <conditionalFormatting sqref="E17:E20">
    <cfRule type="aboveAverage" dxfId="1536" priority="1530" stdDev="3"/>
    <cfRule type="aboveAverage" dxfId="1535" priority="1531" stopIfTrue="1" aboveAverage="0" stdDev="3"/>
    <cfRule type="aboveAverage" dxfId="1534" priority="1532" stdDev="2"/>
    <cfRule type="aboveAverage" dxfId="1533" priority="1533" aboveAverage="0" stdDev="2"/>
    <cfRule type="aboveAverage" dxfId="1532" priority="1534" stdDev="1"/>
    <cfRule type="aboveAverage" dxfId="1531" priority="1535" aboveAverage="0" stdDev="1"/>
    <cfRule type="aboveAverage" dxfId="1530" priority="1536" aboveAverage="0"/>
    <cfRule type="aboveAverage" dxfId="1529" priority="1537" stopIfTrue="1"/>
  </conditionalFormatting>
  <conditionalFormatting sqref="F17:F20">
    <cfRule type="aboveAverage" dxfId="1528" priority="1522" stdDev="3"/>
    <cfRule type="aboveAverage" dxfId="1527" priority="1523" stopIfTrue="1" aboveAverage="0" stdDev="3"/>
    <cfRule type="aboveAverage" dxfId="1526" priority="1524" stdDev="2"/>
    <cfRule type="aboveAverage" dxfId="1525" priority="1525" aboveAverage="0" stdDev="2"/>
    <cfRule type="aboveAverage" dxfId="1524" priority="1526" stdDev="1"/>
    <cfRule type="aboveAverage" dxfId="1523" priority="1527" aboveAverage="0" stdDev="1"/>
    <cfRule type="aboveAverage" dxfId="1522" priority="1528" aboveAverage="0"/>
    <cfRule type="aboveAverage" dxfId="1521" priority="1529" stopIfTrue="1"/>
  </conditionalFormatting>
  <conditionalFormatting sqref="D15:D16">
    <cfRule type="aboveAverage" dxfId="1520" priority="1514" stdDev="3"/>
    <cfRule type="aboveAverage" dxfId="1519" priority="1515" stopIfTrue="1" aboveAverage="0" stdDev="3"/>
    <cfRule type="aboveAverage" dxfId="1518" priority="1516" stdDev="2"/>
    <cfRule type="aboveAverage" dxfId="1517" priority="1517" aboveAverage="0" stdDev="2"/>
    <cfRule type="aboveAverage" dxfId="1516" priority="1518" stdDev="1"/>
    <cfRule type="aboveAverage" dxfId="1515" priority="1519" aboveAverage="0" stdDev="1"/>
    <cfRule type="aboveAverage" dxfId="1514" priority="1520" aboveAverage="0"/>
    <cfRule type="aboveAverage" dxfId="1513" priority="1521" stopIfTrue="1"/>
  </conditionalFormatting>
  <conditionalFormatting sqref="E15:E16">
    <cfRule type="aboveAverage" dxfId="1512" priority="1506" stdDev="3"/>
    <cfRule type="aboveAverage" dxfId="1511" priority="1507" stopIfTrue="1" aboveAverage="0" stdDev="3"/>
    <cfRule type="aboveAverage" dxfId="1510" priority="1508" stdDev="2"/>
    <cfRule type="aboveAverage" dxfId="1509" priority="1509" aboveAverage="0" stdDev="2"/>
    <cfRule type="aboveAverage" dxfId="1508" priority="1510" stdDev="1"/>
    <cfRule type="aboveAverage" dxfId="1507" priority="1511" aboveAverage="0" stdDev="1"/>
    <cfRule type="aboveAverage" dxfId="1506" priority="1512" aboveAverage="0"/>
    <cfRule type="aboveAverage" dxfId="1505" priority="1513" stopIfTrue="1"/>
  </conditionalFormatting>
  <conditionalFormatting sqref="F15:F16">
    <cfRule type="aboveAverage" dxfId="1504" priority="1498" stdDev="3"/>
    <cfRule type="aboveAverage" dxfId="1503" priority="1499" stopIfTrue="1" aboveAverage="0" stdDev="3"/>
    <cfRule type="aboveAverage" dxfId="1502" priority="1500" stdDev="2"/>
    <cfRule type="aboveAverage" dxfId="1501" priority="1501" aboveAverage="0" stdDev="2"/>
    <cfRule type="aboveAverage" dxfId="1500" priority="1502" stdDev="1"/>
    <cfRule type="aboveAverage" dxfId="1499" priority="1503" aboveAverage="0" stdDev="1"/>
    <cfRule type="aboveAverage" dxfId="1498" priority="1504" aboveAverage="0"/>
    <cfRule type="aboveAverage" dxfId="1497" priority="1505" stopIfTrue="1"/>
  </conditionalFormatting>
  <conditionalFormatting sqref="C21:C24">
    <cfRule type="aboveAverage" dxfId="1496" priority="1490" stdDev="3"/>
    <cfRule type="aboveAverage" dxfId="1495" priority="1491" stopIfTrue="1" aboveAverage="0" stdDev="3"/>
    <cfRule type="aboveAverage" dxfId="1494" priority="1492" stdDev="2"/>
    <cfRule type="aboveAverage" dxfId="1493" priority="1493" aboveAverage="0" stdDev="2"/>
    <cfRule type="aboveAverage" dxfId="1492" priority="1494" stdDev="1"/>
    <cfRule type="aboveAverage" dxfId="1491" priority="1495" aboveAverage="0" stdDev="1"/>
    <cfRule type="aboveAverage" dxfId="1490" priority="1496" aboveAverage="0"/>
    <cfRule type="aboveAverage" dxfId="1489" priority="1497" stopIfTrue="1"/>
  </conditionalFormatting>
  <conditionalFormatting sqref="D21:D24">
    <cfRule type="aboveAverage" dxfId="1488" priority="1482" stdDev="3"/>
    <cfRule type="aboveAverage" dxfId="1487" priority="1483" stopIfTrue="1" aboveAverage="0" stdDev="3"/>
    <cfRule type="aboveAverage" dxfId="1486" priority="1484" stdDev="2"/>
    <cfRule type="aboveAverage" dxfId="1485" priority="1485" aboveAverage="0" stdDev="2"/>
    <cfRule type="aboveAverage" dxfId="1484" priority="1486" stdDev="1"/>
    <cfRule type="aboveAverage" dxfId="1483" priority="1487" aboveAverage="0" stdDev="1"/>
    <cfRule type="aboveAverage" dxfId="1482" priority="1488" aboveAverage="0"/>
    <cfRule type="aboveAverage" dxfId="1481" priority="1489" stopIfTrue="1"/>
  </conditionalFormatting>
  <conditionalFormatting sqref="E21:E24">
    <cfRule type="aboveAverage" dxfId="1480" priority="1474" stdDev="3"/>
    <cfRule type="aboveAverage" dxfId="1479" priority="1475" stopIfTrue="1" aboveAverage="0" stdDev="3"/>
    <cfRule type="aboveAverage" dxfId="1478" priority="1476" stdDev="2"/>
    <cfRule type="aboveAverage" dxfId="1477" priority="1477" aboveAverage="0" stdDev="2"/>
    <cfRule type="aboveAverage" dxfId="1476" priority="1478" stdDev="1"/>
    <cfRule type="aboveAverage" dxfId="1475" priority="1479" aboveAverage="0" stdDev="1"/>
    <cfRule type="aboveAverage" dxfId="1474" priority="1480" aboveAverage="0"/>
    <cfRule type="aboveAverage" dxfId="1473" priority="1481" stopIfTrue="1"/>
  </conditionalFormatting>
  <conditionalFormatting sqref="F21:F24">
    <cfRule type="aboveAverage" dxfId="1472" priority="1466" stdDev="3"/>
    <cfRule type="aboveAverage" dxfId="1471" priority="1467" stopIfTrue="1" aboveAverage="0" stdDev="3"/>
    <cfRule type="aboveAverage" dxfId="1470" priority="1468" stdDev="2"/>
    <cfRule type="aboveAverage" dxfId="1469" priority="1469" aboveAverage="0" stdDev="2"/>
    <cfRule type="aboveAverage" dxfId="1468" priority="1470" stdDev="1"/>
    <cfRule type="aboveAverage" dxfId="1467" priority="1471" aboveAverage="0" stdDev="1"/>
    <cfRule type="aboveAverage" dxfId="1466" priority="1472" aboveAverage="0"/>
    <cfRule type="aboveAverage" dxfId="1465" priority="1473" stopIfTrue="1"/>
  </conditionalFormatting>
  <conditionalFormatting sqref="C25:C26">
    <cfRule type="aboveAverage" dxfId="1464" priority="1458" stdDev="3"/>
    <cfRule type="aboveAverage" dxfId="1463" priority="1459" stopIfTrue="1" aboveAverage="0" stdDev="3"/>
    <cfRule type="aboveAverage" dxfId="1462" priority="1460" stdDev="2"/>
    <cfRule type="aboveAverage" dxfId="1461" priority="1461" aboveAverage="0" stdDev="2"/>
    <cfRule type="aboveAverage" dxfId="1460" priority="1462" stdDev="1"/>
    <cfRule type="aboveAverage" dxfId="1459" priority="1463" aboveAverage="0" stdDev="1"/>
    <cfRule type="aboveAverage" dxfId="1458" priority="1464" aboveAverage="0"/>
    <cfRule type="aboveAverage" dxfId="1457" priority="1465" stopIfTrue="1"/>
  </conditionalFormatting>
  <conditionalFormatting sqref="D25:D26">
    <cfRule type="aboveAverage" dxfId="1456" priority="1450" stdDev="3"/>
    <cfRule type="aboveAverage" dxfId="1455" priority="1451" stopIfTrue="1" aboveAverage="0" stdDev="3"/>
    <cfRule type="aboveAverage" dxfId="1454" priority="1452" stdDev="2"/>
    <cfRule type="aboveAverage" dxfId="1453" priority="1453" aboveAverage="0" stdDev="2"/>
    <cfRule type="aboveAverage" dxfId="1452" priority="1454" stdDev="1"/>
    <cfRule type="aboveAverage" dxfId="1451" priority="1455" aboveAverage="0" stdDev="1"/>
    <cfRule type="aboveAverage" dxfId="1450" priority="1456" aboveAverage="0"/>
    <cfRule type="aboveAverage" dxfId="1449" priority="1457" stopIfTrue="1"/>
  </conditionalFormatting>
  <conditionalFormatting sqref="E25:E26">
    <cfRule type="aboveAverage" dxfId="1448" priority="1442" stdDev="3"/>
    <cfRule type="aboveAverage" dxfId="1447" priority="1443" stopIfTrue="1" aboveAverage="0" stdDev="3"/>
    <cfRule type="aboveAverage" dxfId="1446" priority="1444" stdDev="2"/>
    <cfRule type="aboveAverage" dxfId="1445" priority="1445" aboveAverage="0" stdDev="2"/>
    <cfRule type="aboveAverage" dxfId="1444" priority="1446" stdDev="1"/>
    <cfRule type="aboveAverage" dxfId="1443" priority="1447" aboveAverage="0" stdDev="1"/>
    <cfRule type="aboveAverage" dxfId="1442" priority="1448" aboveAverage="0"/>
    <cfRule type="aboveAverage" dxfId="1441" priority="1449" stopIfTrue="1"/>
  </conditionalFormatting>
  <conditionalFormatting sqref="F25:F26">
    <cfRule type="aboveAverage" dxfId="1440" priority="1434" stdDev="3"/>
    <cfRule type="aboveAverage" dxfId="1439" priority="1435" stopIfTrue="1" aboveAverage="0" stdDev="3"/>
    <cfRule type="aboveAverage" dxfId="1438" priority="1436" stdDev="2"/>
    <cfRule type="aboveAverage" dxfId="1437" priority="1437" aboveAverage="0" stdDev="2"/>
    <cfRule type="aboveAverage" dxfId="1436" priority="1438" stdDev="1"/>
    <cfRule type="aboveAverage" dxfId="1435" priority="1439" aboveAverage="0" stdDev="1"/>
    <cfRule type="aboveAverage" dxfId="1434" priority="1440" aboveAverage="0"/>
    <cfRule type="aboveAverage" dxfId="1433" priority="1441" stopIfTrue="1"/>
  </conditionalFormatting>
  <conditionalFormatting sqref="C27:C28">
    <cfRule type="aboveAverage" dxfId="1432" priority="1426" stdDev="3"/>
    <cfRule type="aboveAverage" dxfId="1431" priority="1427" stopIfTrue="1" aboveAverage="0" stdDev="3"/>
    <cfRule type="aboveAverage" dxfId="1430" priority="1428" stdDev="2"/>
    <cfRule type="aboveAverage" dxfId="1429" priority="1429" aboveAverage="0" stdDev="2"/>
    <cfRule type="aboveAverage" dxfId="1428" priority="1430" stdDev="1"/>
    <cfRule type="aboveAverage" dxfId="1427" priority="1431" aboveAverage="0" stdDev="1"/>
    <cfRule type="aboveAverage" dxfId="1426" priority="1432" aboveAverage="0"/>
    <cfRule type="aboveAverage" dxfId="1425" priority="1433" stopIfTrue="1"/>
  </conditionalFormatting>
  <conditionalFormatting sqref="D27:D28">
    <cfRule type="aboveAverage" dxfId="1424" priority="1418" stdDev="3"/>
    <cfRule type="aboveAverage" dxfId="1423" priority="1419" stopIfTrue="1" aboveAverage="0" stdDev="3"/>
    <cfRule type="aboveAverage" dxfId="1422" priority="1420" stdDev="2"/>
    <cfRule type="aboveAverage" dxfId="1421" priority="1421" aboveAverage="0" stdDev="2"/>
    <cfRule type="aboveAverage" dxfId="1420" priority="1422" stdDev="1"/>
    <cfRule type="aboveAverage" dxfId="1419" priority="1423" aboveAverage="0" stdDev="1"/>
    <cfRule type="aboveAverage" dxfId="1418" priority="1424" aboveAverage="0"/>
    <cfRule type="aboveAverage" dxfId="1417" priority="1425" stopIfTrue="1"/>
  </conditionalFormatting>
  <conditionalFormatting sqref="E27:E28">
    <cfRule type="aboveAverage" dxfId="1416" priority="1410" stdDev="3"/>
    <cfRule type="aboveAverage" dxfId="1415" priority="1411" stopIfTrue="1" aboveAverage="0" stdDev="3"/>
    <cfRule type="aboveAverage" dxfId="1414" priority="1412" stdDev="2"/>
    <cfRule type="aboveAverage" dxfId="1413" priority="1413" aboveAverage="0" stdDev="2"/>
    <cfRule type="aboveAverage" dxfId="1412" priority="1414" stdDev="1"/>
    <cfRule type="aboveAverage" dxfId="1411" priority="1415" aboveAverage="0" stdDev="1"/>
    <cfRule type="aboveAverage" dxfId="1410" priority="1416" aboveAverage="0"/>
    <cfRule type="aboveAverage" dxfId="1409" priority="1417" stopIfTrue="1"/>
  </conditionalFormatting>
  <conditionalFormatting sqref="F27:F28">
    <cfRule type="aboveAverage" dxfId="1408" priority="1402" stdDev="3"/>
    <cfRule type="aboveAverage" dxfId="1407" priority="1403" stopIfTrue="1" aboveAverage="0" stdDev="3"/>
    <cfRule type="aboveAverage" dxfId="1406" priority="1404" stdDev="2"/>
    <cfRule type="aboveAverage" dxfId="1405" priority="1405" aboveAverage="0" stdDev="2"/>
    <cfRule type="aboveAverage" dxfId="1404" priority="1406" stdDev="1"/>
    <cfRule type="aboveAverage" dxfId="1403" priority="1407" aboveAverage="0" stdDev="1"/>
    <cfRule type="aboveAverage" dxfId="1402" priority="1408" aboveAverage="0"/>
    <cfRule type="aboveAverage" dxfId="1401" priority="1409" stopIfTrue="1"/>
  </conditionalFormatting>
  <conditionalFormatting sqref="C29:C31">
    <cfRule type="aboveAverage" dxfId="1400" priority="1394" stdDev="3"/>
    <cfRule type="aboveAverage" dxfId="1399" priority="1395" stopIfTrue="1" aboveAverage="0" stdDev="3"/>
    <cfRule type="aboveAverage" dxfId="1398" priority="1396" stdDev="2"/>
    <cfRule type="aboveAverage" dxfId="1397" priority="1397" aboveAverage="0" stdDev="2"/>
    <cfRule type="aboveAverage" dxfId="1396" priority="1398" stdDev="1"/>
    <cfRule type="aboveAverage" dxfId="1395" priority="1399" aboveAverage="0" stdDev="1"/>
    <cfRule type="aboveAverage" dxfId="1394" priority="1400" aboveAverage="0"/>
    <cfRule type="aboveAverage" dxfId="1393" priority="1401" stopIfTrue="1"/>
  </conditionalFormatting>
  <conditionalFormatting sqref="D29:D31">
    <cfRule type="aboveAverage" dxfId="1392" priority="1386" stdDev="3"/>
    <cfRule type="aboveAverage" dxfId="1391" priority="1387" stopIfTrue="1" aboveAverage="0" stdDev="3"/>
    <cfRule type="aboveAverage" dxfId="1390" priority="1388" stdDev="2"/>
    <cfRule type="aboveAverage" dxfId="1389" priority="1389" aboveAverage="0" stdDev="2"/>
    <cfRule type="aboveAverage" dxfId="1388" priority="1390" stdDev="1"/>
    <cfRule type="aboveAverage" dxfId="1387" priority="1391" aboveAverage="0" stdDev="1"/>
    <cfRule type="aboveAverage" dxfId="1386" priority="1392" aboveAverage="0"/>
    <cfRule type="aboveAverage" dxfId="1385" priority="1393" stopIfTrue="1"/>
  </conditionalFormatting>
  <conditionalFormatting sqref="E29:E31">
    <cfRule type="aboveAverage" dxfId="1384" priority="1378" stdDev="3"/>
    <cfRule type="aboveAverage" dxfId="1383" priority="1379" stopIfTrue="1" aboveAverage="0" stdDev="3"/>
    <cfRule type="aboveAverage" dxfId="1382" priority="1380" stdDev="2"/>
    <cfRule type="aboveAverage" dxfId="1381" priority="1381" aboveAverage="0" stdDev="2"/>
    <cfRule type="aboveAverage" dxfId="1380" priority="1382" stdDev="1"/>
    <cfRule type="aboveAverage" dxfId="1379" priority="1383" aboveAverage="0" stdDev="1"/>
    <cfRule type="aboveAverage" dxfId="1378" priority="1384" aboveAverage="0"/>
    <cfRule type="aboveAverage" dxfId="1377" priority="1385" stopIfTrue="1"/>
  </conditionalFormatting>
  <conditionalFormatting sqref="F29:F31">
    <cfRule type="aboveAverage" dxfId="1376" priority="1370" stdDev="3"/>
    <cfRule type="aboveAverage" dxfId="1375" priority="1371" stopIfTrue="1" aboveAverage="0" stdDev="3"/>
    <cfRule type="aboveAverage" dxfId="1374" priority="1372" stdDev="2"/>
    <cfRule type="aboveAverage" dxfId="1373" priority="1373" aboveAverage="0" stdDev="2"/>
    <cfRule type="aboveAverage" dxfId="1372" priority="1374" stdDev="1"/>
    <cfRule type="aboveAverage" dxfId="1371" priority="1375" aboveAverage="0" stdDev="1"/>
    <cfRule type="aboveAverage" dxfId="1370" priority="1376" aboveAverage="0"/>
    <cfRule type="aboveAverage" dxfId="1369" priority="1377" stopIfTrue="1"/>
  </conditionalFormatting>
  <conditionalFormatting sqref="C34:C37">
    <cfRule type="aboveAverage" dxfId="1368" priority="1362" stdDev="3"/>
    <cfRule type="aboveAverage" dxfId="1367" priority="1363" stopIfTrue="1" aboveAverage="0" stdDev="3"/>
    <cfRule type="aboveAverage" dxfId="1366" priority="1364" stdDev="2"/>
    <cfRule type="aboveAverage" dxfId="1365" priority="1365" aboveAverage="0" stdDev="2"/>
    <cfRule type="aboveAverage" dxfId="1364" priority="1366" stdDev="1"/>
    <cfRule type="aboveAverage" dxfId="1363" priority="1367" aboveAverage="0" stdDev="1"/>
    <cfRule type="aboveAverage" dxfId="1362" priority="1368" aboveAverage="0"/>
    <cfRule type="aboveAverage" dxfId="1361" priority="1369" stopIfTrue="1"/>
  </conditionalFormatting>
  <conditionalFormatting sqref="D34:D37">
    <cfRule type="aboveAverage" dxfId="1360" priority="1354" stdDev="3"/>
    <cfRule type="aboveAverage" dxfId="1359" priority="1355" stopIfTrue="1" aboveAverage="0" stdDev="3"/>
    <cfRule type="aboveAverage" dxfId="1358" priority="1356" stdDev="2"/>
    <cfRule type="aboveAverage" dxfId="1357" priority="1357" aboveAverage="0" stdDev="2"/>
    <cfRule type="aboveAverage" dxfId="1356" priority="1358" stdDev="1"/>
    <cfRule type="aboveAverage" dxfId="1355" priority="1359" aboveAverage="0" stdDev="1"/>
    <cfRule type="aboveAverage" dxfId="1354" priority="1360" aboveAverage="0"/>
    <cfRule type="aboveAverage" dxfId="1353" priority="1361" stopIfTrue="1"/>
  </conditionalFormatting>
  <conditionalFormatting sqref="E34:E37">
    <cfRule type="aboveAverage" dxfId="1352" priority="1346" stdDev="3"/>
    <cfRule type="aboveAverage" dxfId="1351" priority="1347" stopIfTrue="1" aboveAverage="0" stdDev="3"/>
    <cfRule type="aboveAverage" dxfId="1350" priority="1348" stdDev="2"/>
    <cfRule type="aboveAverage" dxfId="1349" priority="1349" aboveAverage="0" stdDev="2"/>
    <cfRule type="aboveAverage" dxfId="1348" priority="1350" stdDev="1"/>
    <cfRule type="aboveAverage" dxfId="1347" priority="1351" aboveAverage="0" stdDev="1"/>
    <cfRule type="aboveAverage" dxfId="1346" priority="1352" aboveAverage="0"/>
    <cfRule type="aboveAverage" dxfId="1345" priority="1353" stopIfTrue="1"/>
  </conditionalFormatting>
  <conditionalFormatting sqref="F34:F37">
    <cfRule type="aboveAverage" dxfId="1344" priority="1338" stdDev="3"/>
    <cfRule type="aboveAverage" dxfId="1343" priority="1339" stopIfTrue="1" aboveAverage="0" stdDev="3"/>
    <cfRule type="aboveAverage" dxfId="1342" priority="1340" stdDev="2"/>
    <cfRule type="aboveAverage" dxfId="1341" priority="1341" aboveAverage="0" stdDev="2"/>
    <cfRule type="aboveAverage" dxfId="1340" priority="1342" stdDev="1"/>
    <cfRule type="aboveAverage" dxfId="1339" priority="1343" aboveAverage="0" stdDev="1"/>
    <cfRule type="aboveAverage" dxfId="1338" priority="1344" aboveAverage="0"/>
    <cfRule type="aboveAverage" dxfId="1337" priority="1345" stopIfTrue="1"/>
  </conditionalFormatting>
  <conditionalFormatting sqref="C38:C41">
    <cfRule type="aboveAverage" dxfId="1336" priority="1330" stdDev="3"/>
    <cfRule type="aboveAverage" dxfId="1335" priority="1331" stopIfTrue="1" aboveAverage="0" stdDev="3"/>
    <cfRule type="aboveAverage" dxfId="1334" priority="1332" stdDev="2"/>
    <cfRule type="aboveAverage" dxfId="1333" priority="1333" aboveAverage="0" stdDev="2"/>
    <cfRule type="aboveAverage" dxfId="1332" priority="1334" stdDev="1"/>
    <cfRule type="aboveAverage" dxfId="1331" priority="1335" aboveAverage="0" stdDev="1"/>
    <cfRule type="aboveAverage" dxfId="1330" priority="1336" aboveAverage="0"/>
    <cfRule type="aboveAverage" dxfId="1329" priority="1337" stopIfTrue="1"/>
  </conditionalFormatting>
  <conditionalFormatting sqref="D38:D41">
    <cfRule type="aboveAverage" dxfId="1328" priority="1322" stdDev="3"/>
    <cfRule type="aboveAverage" dxfId="1327" priority="1323" stopIfTrue="1" aboveAverage="0" stdDev="3"/>
    <cfRule type="aboveAverage" dxfId="1326" priority="1324" stdDev="2"/>
    <cfRule type="aboveAverage" dxfId="1325" priority="1325" aboveAverage="0" stdDev="2"/>
    <cfRule type="aboveAverage" dxfId="1324" priority="1326" stdDev="1"/>
    <cfRule type="aboveAverage" dxfId="1323" priority="1327" aboveAverage="0" stdDev="1"/>
    <cfRule type="aboveAverage" dxfId="1322" priority="1328" aboveAverage="0"/>
    <cfRule type="aboveAverage" dxfId="1321" priority="1329" stopIfTrue="1"/>
  </conditionalFormatting>
  <conditionalFormatting sqref="E38:E41">
    <cfRule type="aboveAverage" dxfId="1320" priority="1314" stdDev="3"/>
    <cfRule type="aboveAverage" dxfId="1319" priority="1315" stopIfTrue="1" aboveAverage="0" stdDev="3"/>
    <cfRule type="aboveAverage" dxfId="1318" priority="1316" stdDev="2"/>
    <cfRule type="aboveAverage" dxfId="1317" priority="1317" aboveAverage="0" stdDev="2"/>
    <cfRule type="aboveAverage" dxfId="1316" priority="1318" stdDev="1"/>
    <cfRule type="aboveAverage" dxfId="1315" priority="1319" aboveAverage="0" stdDev="1"/>
    <cfRule type="aboveAverage" dxfId="1314" priority="1320" aboveAverage="0"/>
    <cfRule type="aboveAverage" dxfId="1313" priority="1321" stopIfTrue="1"/>
  </conditionalFormatting>
  <conditionalFormatting sqref="F38:F41">
    <cfRule type="aboveAverage" dxfId="1312" priority="1306" stdDev="3"/>
    <cfRule type="aboveAverage" dxfId="1311" priority="1307" stopIfTrue="1" aboveAverage="0" stdDev="3"/>
    <cfRule type="aboveAverage" dxfId="1310" priority="1308" stdDev="2"/>
    <cfRule type="aboveAverage" dxfId="1309" priority="1309" aboveAverage="0" stdDev="2"/>
    <cfRule type="aboveAverage" dxfId="1308" priority="1310" stdDev="1"/>
    <cfRule type="aboveAverage" dxfId="1307" priority="1311" aboveAverage="0" stdDev="1"/>
    <cfRule type="aboveAverage" dxfId="1306" priority="1312" aboveAverage="0"/>
    <cfRule type="aboveAverage" dxfId="1305" priority="1313" stopIfTrue="1"/>
  </conditionalFormatting>
  <conditionalFormatting sqref="C42:C44">
    <cfRule type="aboveAverage" dxfId="1304" priority="1298" stdDev="3"/>
    <cfRule type="aboveAverage" dxfId="1303" priority="1299" stopIfTrue="1" aboveAverage="0" stdDev="3"/>
    <cfRule type="aboveAverage" dxfId="1302" priority="1300" stdDev="2"/>
    <cfRule type="aboveAverage" dxfId="1301" priority="1301" aboveAverage="0" stdDev="2"/>
    <cfRule type="aboveAverage" dxfId="1300" priority="1302" stdDev="1"/>
    <cfRule type="aboveAverage" dxfId="1299" priority="1303" aboveAverage="0" stdDev="1"/>
    <cfRule type="aboveAverage" dxfId="1298" priority="1304" aboveAverage="0"/>
    <cfRule type="aboveAverage" dxfId="1297" priority="1305" stopIfTrue="1"/>
  </conditionalFormatting>
  <conditionalFormatting sqref="D42:D44">
    <cfRule type="aboveAverage" dxfId="1296" priority="1290" stdDev="3"/>
    <cfRule type="aboveAverage" dxfId="1295" priority="1291" stopIfTrue="1" aboveAverage="0" stdDev="3"/>
    <cfRule type="aboveAverage" dxfId="1294" priority="1292" stdDev="2"/>
    <cfRule type="aboveAverage" dxfId="1293" priority="1293" aboveAverage="0" stdDev="2"/>
    <cfRule type="aboveAverage" dxfId="1292" priority="1294" stdDev="1"/>
    <cfRule type="aboveAverage" dxfId="1291" priority="1295" aboveAverage="0" stdDev="1"/>
    <cfRule type="aboveAverage" dxfId="1290" priority="1296" aboveAverage="0"/>
    <cfRule type="aboveAverage" dxfId="1289" priority="1297" stopIfTrue="1"/>
  </conditionalFormatting>
  <conditionalFormatting sqref="E42:E44">
    <cfRule type="aboveAverage" dxfId="1288" priority="1282" stdDev="3"/>
    <cfRule type="aboveAverage" dxfId="1287" priority="1283" stopIfTrue="1" aboveAverage="0" stdDev="3"/>
    <cfRule type="aboveAverage" dxfId="1286" priority="1284" stdDev="2"/>
    <cfRule type="aboveAverage" dxfId="1285" priority="1285" aboveAverage="0" stdDev="2"/>
    <cfRule type="aboveAverage" dxfId="1284" priority="1286" stdDev="1"/>
    <cfRule type="aboveAverage" dxfId="1283" priority="1287" aboveAverage="0" stdDev="1"/>
    <cfRule type="aboveAverage" dxfId="1282" priority="1288" aboveAverage="0"/>
    <cfRule type="aboveAverage" dxfId="1281" priority="1289" stopIfTrue="1"/>
  </conditionalFormatting>
  <conditionalFormatting sqref="F42:F44">
    <cfRule type="aboveAverage" dxfId="1280" priority="1274" stdDev="3"/>
    <cfRule type="aboveAverage" dxfId="1279" priority="1275" stopIfTrue="1" aboveAverage="0" stdDev="3"/>
    <cfRule type="aboveAverage" dxfId="1278" priority="1276" stdDev="2"/>
    <cfRule type="aboveAverage" dxfId="1277" priority="1277" aboveAverage="0" stdDev="2"/>
    <cfRule type="aboveAverage" dxfId="1276" priority="1278" stdDev="1"/>
    <cfRule type="aboveAverage" dxfId="1275" priority="1279" aboveAverage="0" stdDev="1"/>
    <cfRule type="aboveAverage" dxfId="1274" priority="1280" aboveAverage="0"/>
    <cfRule type="aboveAverage" dxfId="1273" priority="1281" stopIfTrue="1"/>
  </conditionalFormatting>
  <conditionalFormatting sqref="C45:C48">
    <cfRule type="aboveAverage" dxfId="1272" priority="1266" stdDev="3"/>
    <cfRule type="aboveAverage" dxfId="1271" priority="1267" stopIfTrue="1" aboveAverage="0" stdDev="3"/>
    <cfRule type="aboveAverage" dxfId="1270" priority="1268" stdDev="2"/>
    <cfRule type="aboveAverage" dxfId="1269" priority="1269" aboveAverage="0" stdDev="2"/>
    <cfRule type="aboveAverage" dxfId="1268" priority="1270" stdDev="1"/>
    <cfRule type="aboveAverage" dxfId="1267" priority="1271" aboveAverage="0" stdDev="1"/>
    <cfRule type="aboveAverage" dxfId="1266" priority="1272" aboveAverage="0"/>
    <cfRule type="aboveAverage" dxfId="1265" priority="1273" stopIfTrue="1"/>
  </conditionalFormatting>
  <conditionalFormatting sqref="D45:D48">
    <cfRule type="aboveAverage" dxfId="1264" priority="1258" stdDev="3"/>
    <cfRule type="aboveAverage" dxfId="1263" priority="1259" stopIfTrue="1" aboveAverage="0" stdDev="3"/>
    <cfRule type="aboveAverage" dxfId="1262" priority="1260" stdDev="2"/>
    <cfRule type="aboveAverage" dxfId="1261" priority="1261" aboveAverage="0" stdDev="2"/>
    <cfRule type="aboveAverage" dxfId="1260" priority="1262" stdDev="1"/>
    <cfRule type="aboveAverage" dxfId="1259" priority="1263" aboveAverage="0" stdDev="1"/>
    <cfRule type="aboveAverage" dxfId="1258" priority="1264" aboveAverage="0"/>
    <cfRule type="aboveAverage" dxfId="1257" priority="1265" stopIfTrue="1"/>
  </conditionalFormatting>
  <conditionalFormatting sqref="E45:E48">
    <cfRule type="aboveAverage" dxfId="1256" priority="1250" stdDev="3"/>
    <cfRule type="aboveAverage" dxfId="1255" priority="1251" stopIfTrue="1" aboveAverage="0" stdDev="3"/>
    <cfRule type="aboveAverage" dxfId="1254" priority="1252" stdDev="2"/>
    <cfRule type="aboveAverage" dxfId="1253" priority="1253" aboveAverage="0" stdDev="2"/>
    <cfRule type="aboveAverage" dxfId="1252" priority="1254" stdDev="1"/>
    <cfRule type="aboveAverage" dxfId="1251" priority="1255" aboveAverage="0" stdDev="1"/>
    <cfRule type="aboveAverage" dxfId="1250" priority="1256" aboveAverage="0"/>
    <cfRule type="aboveAverage" dxfId="1249" priority="1257" stopIfTrue="1"/>
  </conditionalFormatting>
  <conditionalFormatting sqref="F45:F48">
    <cfRule type="aboveAverage" dxfId="1248" priority="1242" stdDev="3"/>
    <cfRule type="aboveAverage" dxfId="1247" priority="1243" stopIfTrue="1" aboveAverage="0" stdDev="3"/>
    <cfRule type="aboveAverage" dxfId="1246" priority="1244" stdDev="2"/>
    <cfRule type="aboveAverage" dxfId="1245" priority="1245" aboveAverage="0" stdDev="2"/>
    <cfRule type="aboveAverage" dxfId="1244" priority="1246" stdDev="1"/>
    <cfRule type="aboveAverage" dxfId="1243" priority="1247" aboveAverage="0" stdDev="1"/>
    <cfRule type="aboveAverage" dxfId="1242" priority="1248" aboveAverage="0"/>
    <cfRule type="aboveAverage" dxfId="1241" priority="1249" stopIfTrue="1"/>
  </conditionalFormatting>
  <conditionalFormatting sqref="C49:C52">
    <cfRule type="aboveAverage" dxfId="1240" priority="1234" stdDev="3"/>
    <cfRule type="aboveAverage" dxfId="1239" priority="1235" stopIfTrue="1" aboveAverage="0" stdDev="3"/>
    <cfRule type="aboveAverage" dxfId="1238" priority="1236" stdDev="2"/>
    <cfRule type="aboveAverage" dxfId="1237" priority="1237" aboveAverage="0" stdDev="2"/>
    <cfRule type="aboveAverage" dxfId="1236" priority="1238" stdDev="1"/>
    <cfRule type="aboveAverage" dxfId="1235" priority="1239" aboveAverage="0" stdDev="1"/>
    <cfRule type="aboveAverage" dxfId="1234" priority="1240" aboveAverage="0"/>
    <cfRule type="aboveAverage" dxfId="1233" priority="1241" stopIfTrue="1"/>
  </conditionalFormatting>
  <conditionalFormatting sqref="D49:D52">
    <cfRule type="aboveAverage" dxfId="1232" priority="1226" stdDev="3"/>
    <cfRule type="aboveAverage" dxfId="1231" priority="1227" stopIfTrue="1" aboveAverage="0" stdDev="3"/>
    <cfRule type="aboveAverage" dxfId="1230" priority="1228" stdDev="2"/>
    <cfRule type="aboveAverage" dxfId="1229" priority="1229" aboveAverage="0" stdDev="2"/>
    <cfRule type="aboveAverage" dxfId="1228" priority="1230" stdDev="1"/>
    <cfRule type="aboveAverage" dxfId="1227" priority="1231" aboveAverage="0" stdDev="1"/>
    <cfRule type="aboveAverage" dxfId="1226" priority="1232" aboveAverage="0"/>
    <cfRule type="aboveAverage" dxfId="1225" priority="1233" stopIfTrue="1"/>
  </conditionalFormatting>
  <conditionalFormatting sqref="E49:E52">
    <cfRule type="aboveAverage" dxfId="1224" priority="1218" stdDev="3"/>
    <cfRule type="aboveAverage" dxfId="1223" priority="1219" stopIfTrue="1" aboveAverage="0" stdDev="3"/>
    <cfRule type="aboveAverage" dxfId="1222" priority="1220" stdDev="2"/>
    <cfRule type="aboveAverage" dxfId="1221" priority="1221" aboveAverage="0" stdDev="2"/>
    <cfRule type="aboveAverage" dxfId="1220" priority="1222" stdDev="1"/>
    <cfRule type="aboveAverage" dxfId="1219" priority="1223" aboveAverage="0" stdDev="1"/>
    <cfRule type="aboveAverage" dxfId="1218" priority="1224" aboveAverage="0"/>
    <cfRule type="aboveAverage" dxfId="1217" priority="1225" stopIfTrue="1"/>
  </conditionalFormatting>
  <conditionalFormatting sqref="F49:F52">
    <cfRule type="aboveAverage" dxfId="1216" priority="1210" stdDev="3"/>
    <cfRule type="aboveAverage" dxfId="1215" priority="1211" stopIfTrue="1" aboveAverage="0" stdDev="3"/>
    <cfRule type="aboveAverage" dxfId="1214" priority="1212" stdDev="2"/>
    <cfRule type="aboveAverage" dxfId="1213" priority="1213" aboveAverage="0" stdDev="2"/>
    <cfRule type="aboveAverage" dxfId="1212" priority="1214" stdDev="1"/>
    <cfRule type="aboveAverage" dxfId="1211" priority="1215" aboveAverage="0" stdDev="1"/>
    <cfRule type="aboveAverage" dxfId="1210" priority="1216" aboveAverage="0"/>
    <cfRule type="aboveAverage" dxfId="1209" priority="1217" stopIfTrue="1"/>
  </conditionalFormatting>
  <conditionalFormatting sqref="C53:C56">
    <cfRule type="aboveAverage" dxfId="1208" priority="1202" stdDev="3"/>
    <cfRule type="aboveAverage" dxfId="1207" priority="1203" stopIfTrue="1" aboveAverage="0" stdDev="3"/>
    <cfRule type="aboveAverage" dxfId="1206" priority="1204" stdDev="2"/>
    <cfRule type="aboveAverage" dxfId="1205" priority="1205" aboveAverage="0" stdDev="2"/>
    <cfRule type="aboveAverage" dxfId="1204" priority="1206" stdDev="1"/>
    <cfRule type="aboveAverage" dxfId="1203" priority="1207" aboveAverage="0" stdDev="1"/>
    <cfRule type="aboveAverage" dxfId="1202" priority="1208" aboveAverage="0"/>
    <cfRule type="aboveAverage" dxfId="1201" priority="1209" stopIfTrue="1"/>
  </conditionalFormatting>
  <conditionalFormatting sqref="D53:D56">
    <cfRule type="aboveAverage" dxfId="1200" priority="1194" stdDev="3"/>
    <cfRule type="aboveAverage" dxfId="1199" priority="1195" stopIfTrue="1" aboveAverage="0" stdDev="3"/>
    <cfRule type="aboveAverage" dxfId="1198" priority="1196" stdDev="2"/>
    <cfRule type="aboveAverage" dxfId="1197" priority="1197" aboveAverage="0" stdDev="2"/>
    <cfRule type="aboveAverage" dxfId="1196" priority="1198" stdDev="1"/>
    <cfRule type="aboveAverage" dxfId="1195" priority="1199" aboveAverage="0" stdDev="1"/>
    <cfRule type="aboveAverage" dxfId="1194" priority="1200" aboveAverage="0"/>
    <cfRule type="aboveAverage" dxfId="1193" priority="1201" stopIfTrue="1"/>
  </conditionalFormatting>
  <conditionalFormatting sqref="E53:E56">
    <cfRule type="aboveAverage" dxfId="1192" priority="1186" stdDev="3"/>
    <cfRule type="aboveAverage" dxfId="1191" priority="1187" stopIfTrue="1" aboveAverage="0" stdDev="3"/>
    <cfRule type="aboveAverage" dxfId="1190" priority="1188" stdDev="2"/>
    <cfRule type="aboveAverage" dxfId="1189" priority="1189" aboveAverage="0" stdDev="2"/>
    <cfRule type="aboveAverage" dxfId="1188" priority="1190" stdDev="1"/>
    <cfRule type="aboveAverage" dxfId="1187" priority="1191" aboveAverage="0" stdDev="1"/>
    <cfRule type="aboveAverage" dxfId="1186" priority="1192" aboveAverage="0"/>
    <cfRule type="aboveAverage" dxfId="1185" priority="1193" stopIfTrue="1"/>
  </conditionalFormatting>
  <conditionalFormatting sqref="F53:F56">
    <cfRule type="aboveAverage" dxfId="1184" priority="1178" stdDev="3"/>
    <cfRule type="aboveAverage" dxfId="1183" priority="1179" stopIfTrue="1" aboveAverage="0" stdDev="3"/>
    <cfRule type="aboveAverage" dxfId="1182" priority="1180" stdDev="2"/>
    <cfRule type="aboveAverage" dxfId="1181" priority="1181" aboveAverage="0" stdDev="2"/>
    <cfRule type="aboveAverage" dxfId="1180" priority="1182" stdDev="1"/>
    <cfRule type="aboveAverage" dxfId="1179" priority="1183" aboveAverage="0" stdDev="1"/>
    <cfRule type="aboveAverage" dxfId="1178" priority="1184" aboveAverage="0"/>
    <cfRule type="aboveAverage" dxfId="1177" priority="1185" stopIfTrue="1"/>
  </conditionalFormatting>
  <conditionalFormatting sqref="C57:C60">
    <cfRule type="aboveAverage" dxfId="1176" priority="1170" stdDev="3"/>
    <cfRule type="aboveAverage" dxfId="1175" priority="1171" stopIfTrue="1" aboveAverage="0" stdDev="3"/>
    <cfRule type="aboveAverage" dxfId="1174" priority="1172" stdDev="2"/>
    <cfRule type="aboveAverage" dxfId="1173" priority="1173" aboveAverage="0" stdDev="2"/>
    <cfRule type="aboveAverage" dxfId="1172" priority="1174" stdDev="1"/>
    <cfRule type="aboveAverage" dxfId="1171" priority="1175" aboveAverage="0" stdDev="1"/>
    <cfRule type="aboveAverage" dxfId="1170" priority="1176" aboveAverage="0"/>
    <cfRule type="aboveAverage" dxfId="1169" priority="1177" stopIfTrue="1"/>
  </conditionalFormatting>
  <conditionalFormatting sqref="D57:D60">
    <cfRule type="aboveAverage" dxfId="1168" priority="1162" stdDev="3"/>
    <cfRule type="aboveAverage" dxfId="1167" priority="1163" stopIfTrue="1" aboveAverage="0" stdDev="3"/>
    <cfRule type="aboveAverage" dxfId="1166" priority="1164" stdDev="2"/>
    <cfRule type="aboveAverage" dxfId="1165" priority="1165" aboveAverage="0" stdDev="2"/>
    <cfRule type="aboveAverage" dxfId="1164" priority="1166" stdDev="1"/>
    <cfRule type="aboveAverage" dxfId="1163" priority="1167" aboveAverage="0" stdDev="1"/>
    <cfRule type="aboveAverage" dxfId="1162" priority="1168" aboveAverage="0"/>
    <cfRule type="aboveAverage" dxfId="1161" priority="1169" stopIfTrue="1"/>
  </conditionalFormatting>
  <conditionalFormatting sqref="E57:E60">
    <cfRule type="aboveAverage" dxfId="1160" priority="1154" stdDev="3"/>
    <cfRule type="aboveAverage" dxfId="1159" priority="1155" stopIfTrue="1" aboveAverage="0" stdDev="3"/>
    <cfRule type="aboveAverage" dxfId="1158" priority="1156" stdDev="2"/>
    <cfRule type="aboveAverage" dxfId="1157" priority="1157" aboveAverage="0" stdDev="2"/>
    <cfRule type="aboveAverage" dxfId="1156" priority="1158" stdDev="1"/>
    <cfRule type="aboveAverage" dxfId="1155" priority="1159" aboveAverage="0" stdDev="1"/>
    <cfRule type="aboveAverage" dxfId="1154" priority="1160" aboveAverage="0"/>
    <cfRule type="aboveAverage" dxfId="1153" priority="1161" stopIfTrue="1"/>
  </conditionalFormatting>
  <conditionalFormatting sqref="F57:F60">
    <cfRule type="aboveAverage" dxfId="1152" priority="1146" stdDev="3"/>
    <cfRule type="aboveAverage" dxfId="1151" priority="1147" stopIfTrue="1" aboveAverage="0" stdDev="3"/>
    <cfRule type="aboveAverage" dxfId="1150" priority="1148" stdDev="2"/>
    <cfRule type="aboveAverage" dxfId="1149" priority="1149" aboveAverage="0" stdDev="2"/>
    <cfRule type="aboveAverage" dxfId="1148" priority="1150" stdDev="1"/>
    <cfRule type="aboveAverage" dxfId="1147" priority="1151" aboveAverage="0" stdDev="1"/>
    <cfRule type="aboveAverage" dxfId="1146" priority="1152" aboveAverage="0"/>
    <cfRule type="aboveAverage" dxfId="1145" priority="1153" stopIfTrue="1"/>
  </conditionalFormatting>
  <conditionalFormatting sqref="C61:C64">
    <cfRule type="aboveAverage" dxfId="1144" priority="1138" stdDev="3"/>
    <cfRule type="aboveAverage" dxfId="1143" priority="1139" stopIfTrue="1" aboveAverage="0" stdDev="3"/>
    <cfRule type="aboveAverage" dxfId="1142" priority="1140" stdDev="2"/>
    <cfRule type="aboveAverage" dxfId="1141" priority="1141" aboveAverage="0" stdDev="2"/>
    <cfRule type="aboveAverage" dxfId="1140" priority="1142" stdDev="1"/>
    <cfRule type="aboveAverage" dxfId="1139" priority="1143" aboveAverage="0" stdDev="1"/>
    <cfRule type="aboveAverage" dxfId="1138" priority="1144" aboveAverage="0"/>
    <cfRule type="aboveAverage" dxfId="1137" priority="1145" stopIfTrue="1"/>
  </conditionalFormatting>
  <conditionalFormatting sqref="D61:D64">
    <cfRule type="aboveAverage" dxfId="1136" priority="1130" stdDev="3"/>
    <cfRule type="aboveAverage" dxfId="1135" priority="1131" stopIfTrue="1" aboveAverage="0" stdDev="3"/>
    <cfRule type="aboveAverage" dxfId="1134" priority="1132" stdDev="2"/>
    <cfRule type="aboveAverage" dxfId="1133" priority="1133" aboveAverage="0" stdDev="2"/>
    <cfRule type="aboveAverage" dxfId="1132" priority="1134" stdDev="1"/>
    <cfRule type="aboveAverage" dxfId="1131" priority="1135" aboveAverage="0" stdDev="1"/>
    <cfRule type="aboveAverage" dxfId="1130" priority="1136" aboveAverage="0"/>
    <cfRule type="aboveAverage" dxfId="1129" priority="1137" stopIfTrue="1"/>
  </conditionalFormatting>
  <conditionalFormatting sqref="E61:E64">
    <cfRule type="aboveAverage" dxfId="1128" priority="1122" stdDev="3"/>
    <cfRule type="aboveAverage" dxfId="1127" priority="1123" stopIfTrue="1" aboveAverage="0" stdDev="3"/>
    <cfRule type="aboveAverage" dxfId="1126" priority="1124" stdDev="2"/>
    <cfRule type="aboveAverage" dxfId="1125" priority="1125" aboveAverage="0" stdDev="2"/>
    <cfRule type="aboveAverage" dxfId="1124" priority="1126" stdDev="1"/>
    <cfRule type="aboveAverage" dxfId="1123" priority="1127" aboveAverage="0" stdDev="1"/>
    <cfRule type="aboveAverage" dxfId="1122" priority="1128" aboveAverage="0"/>
    <cfRule type="aboveAverage" dxfId="1121" priority="1129" stopIfTrue="1"/>
  </conditionalFormatting>
  <conditionalFormatting sqref="F61:F64">
    <cfRule type="aboveAverage" dxfId="1120" priority="1114" stdDev="3"/>
    <cfRule type="aboveAverage" dxfId="1119" priority="1115" stopIfTrue="1" aboveAverage="0" stdDev="3"/>
    <cfRule type="aboveAverage" dxfId="1118" priority="1116" stdDev="2"/>
    <cfRule type="aboveAverage" dxfId="1117" priority="1117" aboveAverage="0" stdDev="2"/>
    <cfRule type="aboveAverage" dxfId="1116" priority="1118" stdDev="1"/>
    <cfRule type="aboveAverage" dxfId="1115" priority="1119" aboveAverage="0" stdDev="1"/>
    <cfRule type="aboveAverage" dxfId="1114" priority="1120" aboveAverage="0"/>
    <cfRule type="aboveAverage" dxfId="1113" priority="1121" stopIfTrue="1"/>
  </conditionalFormatting>
  <conditionalFormatting sqref="G2:G8">
    <cfRule type="aboveAverage" dxfId="1112" priority="1106" aboveAverage="0" stdDev="3"/>
    <cfRule type="aboveAverage" dxfId="1111" priority="1107" stdDev="3"/>
    <cfRule type="aboveAverage" dxfId="1110" priority="1108" aboveAverage="0" stdDev="2"/>
    <cfRule type="aboveAverage" dxfId="1109" priority="1109" stdDev="2"/>
    <cfRule type="aboveAverage" dxfId="1108" priority="1110" aboveAverage="0" stdDev="1"/>
    <cfRule type="aboveAverage" dxfId="1107" priority="1111" stdDev="1"/>
    <cfRule type="aboveAverage" dxfId="1106" priority="1112" aboveAverage="0"/>
    <cfRule type="aboveAverage" dxfId="1105" priority="1113"/>
  </conditionalFormatting>
  <conditionalFormatting sqref="H2:H8">
    <cfRule type="aboveAverage" dxfId="1104" priority="1098" aboveAverage="0" stdDev="3"/>
    <cfRule type="aboveAverage" dxfId="1103" priority="1099" stdDev="3"/>
    <cfRule type="aboveAverage" dxfId="1102" priority="1100" aboveAverage="0" stdDev="2"/>
    <cfRule type="aboveAverage" dxfId="1101" priority="1101" stdDev="2"/>
    <cfRule type="aboveAverage" dxfId="1100" priority="1102" aboveAverage="0" stdDev="1"/>
    <cfRule type="aboveAverage" dxfId="1099" priority="1103" stdDev="1"/>
    <cfRule type="aboveAverage" dxfId="1098" priority="1104" aboveAverage="0"/>
    <cfRule type="aboveAverage" dxfId="1097" priority="1105"/>
  </conditionalFormatting>
  <conditionalFormatting sqref="I2:I8">
    <cfRule type="aboveAverage" dxfId="1096" priority="1090" aboveAverage="0" stdDev="3"/>
    <cfRule type="aboveAverage" dxfId="1095" priority="1091" stdDev="3"/>
    <cfRule type="aboveAverage" dxfId="1094" priority="1092" aboveAverage="0" stdDev="2"/>
    <cfRule type="aboveAverage" dxfId="1093" priority="1093" stdDev="2"/>
    <cfRule type="aboveAverage" dxfId="1092" priority="1094" aboveAverage="0" stdDev="1"/>
    <cfRule type="aboveAverage" dxfId="1091" priority="1095" stdDev="1"/>
    <cfRule type="aboveAverage" dxfId="1090" priority="1096" aboveAverage="0"/>
    <cfRule type="aboveAverage" dxfId="1089" priority="1097"/>
  </conditionalFormatting>
  <conditionalFormatting sqref="J2:J8">
    <cfRule type="aboveAverage" dxfId="1088" priority="1082" aboveAverage="0" stdDev="3"/>
    <cfRule type="aboveAverage" dxfId="1087" priority="1083" stdDev="3"/>
    <cfRule type="aboveAverage" dxfId="1086" priority="1084" aboveAverage="0" stdDev="2"/>
    <cfRule type="aboveAverage" dxfId="1085" priority="1085" stdDev="2"/>
    <cfRule type="aboveAverage" dxfId="1084" priority="1086" aboveAverage="0" stdDev="1"/>
    <cfRule type="aboveAverage" dxfId="1083" priority="1087" stdDev="1"/>
    <cfRule type="aboveAverage" dxfId="1082" priority="1088" aboveAverage="0"/>
    <cfRule type="aboveAverage" dxfId="1081" priority="1089"/>
  </conditionalFormatting>
  <conditionalFormatting sqref="K2:K8">
    <cfRule type="aboveAverage" dxfId="1080" priority="1074" aboveAverage="0" stdDev="3"/>
    <cfRule type="aboveAverage" dxfId="1079" priority="1075" stdDev="3"/>
    <cfRule type="aboveAverage" dxfId="1078" priority="1076" aboveAverage="0" stdDev="2"/>
    <cfRule type="aboveAverage" dxfId="1077" priority="1077" stdDev="2"/>
    <cfRule type="aboveAverage" dxfId="1076" priority="1078" aboveAverage="0" stdDev="1"/>
    <cfRule type="aboveAverage" dxfId="1075" priority="1079" stdDev="1"/>
    <cfRule type="aboveAverage" dxfId="1074" priority="1080" aboveAverage="0"/>
    <cfRule type="aboveAverage" dxfId="1073" priority="1081"/>
  </conditionalFormatting>
  <conditionalFormatting sqref="L2:L8">
    <cfRule type="aboveAverage" dxfId="1072" priority="1066" aboveAverage="0" stdDev="3"/>
    <cfRule type="aboveAverage" dxfId="1071" priority="1067" stdDev="3"/>
    <cfRule type="aboveAverage" dxfId="1070" priority="1068" aboveAverage="0" stdDev="2"/>
    <cfRule type="aboveAverage" dxfId="1069" priority="1069" stdDev="2"/>
    <cfRule type="aboveAverage" dxfId="1068" priority="1070" aboveAverage="0" stdDev="1"/>
    <cfRule type="aboveAverage" dxfId="1067" priority="1071" stdDev="1"/>
    <cfRule type="aboveAverage" dxfId="1066" priority="1072" aboveAverage="0"/>
    <cfRule type="aboveAverage" dxfId="1065" priority="1073"/>
  </conditionalFormatting>
  <conditionalFormatting sqref="M2:M8">
    <cfRule type="aboveAverage" dxfId="1064" priority="1058" aboveAverage="0" stdDev="3"/>
    <cfRule type="aboveAverage" dxfId="1063" priority="1059" stdDev="3"/>
    <cfRule type="aboveAverage" dxfId="1062" priority="1060" aboveAverage="0" stdDev="2"/>
    <cfRule type="aboveAverage" dxfId="1061" priority="1061" stdDev="2"/>
    <cfRule type="aboveAverage" dxfId="1060" priority="1062" aboveAverage="0" stdDev="1"/>
    <cfRule type="aboveAverage" dxfId="1059" priority="1063" stdDev="1"/>
    <cfRule type="aboveAverage" dxfId="1058" priority="1064" aboveAverage="0"/>
    <cfRule type="aboveAverage" dxfId="1057" priority="1065"/>
  </conditionalFormatting>
  <conditionalFormatting sqref="N2:N8">
    <cfRule type="aboveAverage" dxfId="1056" priority="1050" aboveAverage="0" stdDev="3"/>
    <cfRule type="aboveAverage" dxfId="1055" priority="1051" stdDev="3"/>
    <cfRule type="aboveAverage" dxfId="1054" priority="1052" aboveAverage="0" stdDev="2"/>
    <cfRule type="aboveAverage" dxfId="1053" priority="1053" stdDev="2"/>
    <cfRule type="aboveAverage" dxfId="1052" priority="1054" aboveAverage="0" stdDev="1"/>
    <cfRule type="aboveAverage" dxfId="1051" priority="1055" stdDev="1"/>
    <cfRule type="aboveAverage" dxfId="1050" priority="1056" aboveAverage="0"/>
    <cfRule type="aboveAverage" dxfId="1049" priority="1057"/>
  </conditionalFormatting>
  <conditionalFormatting sqref="O2:O8">
    <cfRule type="aboveAverage" dxfId="1048" priority="1042" aboveAverage="0" stdDev="3"/>
    <cfRule type="aboveAverage" dxfId="1047" priority="1043" stdDev="3"/>
    <cfRule type="aboveAverage" dxfId="1046" priority="1044" aboveAverage="0" stdDev="2"/>
    <cfRule type="aboveAverage" dxfId="1045" priority="1045" stdDev="2"/>
    <cfRule type="aboveAverage" dxfId="1044" priority="1046" aboveAverage="0" stdDev="1"/>
    <cfRule type="aboveAverage" dxfId="1043" priority="1047" stdDev="1"/>
    <cfRule type="aboveAverage" dxfId="1042" priority="1048" aboveAverage="0"/>
    <cfRule type="aboveAverage" dxfId="1041" priority="1049"/>
  </conditionalFormatting>
  <conditionalFormatting sqref="G11:G16">
    <cfRule type="aboveAverage" dxfId="1040" priority="1034" aboveAverage="0" stdDev="3"/>
    <cfRule type="aboveAverage" dxfId="1039" priority="1035" stdDev="3"/>
    <cfRule type="aboveAverage" dxfId="1038" priority="1036" aboveAverage="0" stdDev="2"/>
    <cfRule type="aboveAverage" dxfId="1037" priority="1037" stdDev="2"/>
    <cfRule type="aboveAverage" dxfId="1036" priority="1038" aboveAverage="0" stdDev="1"/>
    <cfRule type="aboveAverage" dxfId="1035" priority="1039" stdDev="1"/>
    <cfRule type="aboveAverage" dxfId="1034" priority="1040" aboveAverage="0"/>
    <cfRule type="aboveAverage" dxfId="1033" priority="1041"/>
  </conditionalFormatting>
  <conditionalFormatting sqref="H11:H14">
    <cfRule type="aboveAverage" dxfId="1032" priority="1026" aboveAverage="0" stdDev="3"/>
    <cfRule type="aboveAverage" dxfId="1031" priority="1027" stdDev="3"/>
    <cfRule type="aboveAverage" dxfId="1030" priority="1028" aboveAverage="0" stdDev="2"/>
    <cfRule type="aboveAverage" dxfId="1029" priority="1029" stdDev="2"/>
    <cfRule type="aboveAverage" dxfId="1028" priority="1030" aboveAverage="0" stdDev="1"/>
    <cfRule type="aboveAverage" dxfId="1027" priority="1031" stdDev="1"/>
    <cfRule type="aboveAverage" dxfId="1026" priority="1032" aboveAverage="0"/>
    <cfRule type="aboveAverage" dxfId="1025" priority="1033"/>
  </conditionalFormatting>
  <conditionalFormatting sqref="I11:I14">
    <cfRule type="aboveAverage" dxfId="1024" priority="1018" aboveAverage="0" stdDev="3"/>
    <cfRule type="aboveAverage" dxfId="1023" priority="1019" stdDev="3"/>
    <cfRule type="aboveAverage" dxfId="1022" priority="1020" aboveAverage="0" stdDev="2"/>
    <cfRule type="aboveAverage" dxfId="1021" priority="1021" stdDev="2"/>
    <cfRule type="aboveAverage" dxfId="1020" priority="1022" aboveAverage="0" stdDev="1"/>
    <cfRule type="aboveAverage" dxfId="1019" priority="1023" stdDev="1"/>
    <cfRule type="aboveAverage" dxfId="1018" priority="1024" aboveAverage="0"/>
    <cfRule type="aboveAverage" dxfId="1017" priority="1025"/>
  </conditionalFormatting>
  <conditionalFormatting sqref="J11:J14">
    <cfRule type="aboveAverage" dxfId="1016" priority="1010" aboveAverage="0" stdDev="3"/>
    <cfRule type="aboveAverage" dxfId="1015" priority="1011" stdDev="3"/>
    <cfRule type="aboveAverage" dxfId="1014" priority="1012" aboveAverage="0" stdDev="2"/>
    <cfRule type="aboveAverage" dxfId="1013" priority="1013" stdDev="2"/>
    <cfRule type="aboveAverage" dxfId="1012" priority="1014" aboveAverage="0" stdDev="1"/>
    <cfRule type="aboveAverage" dxfId="1011" priority="1015" stdDev="1"/>
    <cfRule type="aboveAverage" dxfId="1010" priority="1016" aboveAverage="0"/>
    <cfRule type="aboveAverage" dxfId="1009" priority="1017"/>
  </conditionalFormatting>
  <conditionalFormatting sqref="K11:K14">
    <cfRule type="aboveAverage" dxfId="1008" priority="1002" aboveAverage="0" stdDev="3"/>
    <cfRule type="aboveAverage" dxfId="1007" priority="1003" stdDev="3"/>
    <cfRule type="aboveAverage" dxfId="1006" priority="1004" aboveAverage="0" stdDev="2"/>
    <cfRule type="aboveAverage" dxfId="1005" priority="1005" stdDev="2"/>
    <cfRule type="aboveAverage" dxfId="1004" priority="1006" aboveAverage="0" stdDev="1"/>
    <cfRule type="aboveAverage" dxfId="1003" priority="1007" stdDev="1"/>
    <cfRule type="aboveAverage" dxfId="1002" priority="1008" aboveAverage="0"/>
    <cfRule type="aboveAverage" dxfId="1001" priority="1009"/>
  </conditionalFormatting>
  <conditionalFormatting sqref="L11:L14">
    <cfRule type="aboveAverage" dxfId="1000" priority="994" aboveAverage="0" stdDev="3"/>
    <cfRule type="aboveAverage" dxfId="999" priority="995" stdDev="3"/>
    <cfRule type="aboveAverage" dxfId="998" priority="996" aboveAverage="0" stdDev="2"/>
    <cfRule type="aboveAverage" dxfId="997" priority="997" stdDev="2"/>
    <cfRule type="aboveAverage" dxfId="996" priority="998" aboveAverage="0" stdDev="1"/>
    <cfRule type="aboveAverage" dxfId="995" priority="999" stdDev="1"/>
    <cfRule type="aboveAverage" dxfId="994" priority="1000" aboveAverage="0"/>
    <cfRule type="aboveAverage" dxfId="993" priority="1001"/>
  </conditionalFormatting>
  <conditionalFormatting sqref="M11:M14">
    <cfRule type="aboveAverage" dxfId="992" priority="986" aboveAverage="0" stdDev="3"/>
    <cfRule type="aboveAverage" dxfId="991" priority="987" stdDev="3"/>
    <cfRule type="aboveAverage" dxfId="990" priority="988" aboveAverage="0" stdDev="2"/>
    <cfRule type="aboveAverage" dxfId="989" priority="989" stdDev="2"/>
    <cfRule type="aboveAverage" dxfId="988" priority="990" aboveAverage="0" stdDev="1"/>
    <cfRule type="aboveAverage" dxfId="987" priority="991" stdDev="1"/>
    <cfRule type="aboveAverage" dxfId="986" priority="992" aboveAverage="0"/>
    <cfRule type="aboveAverage" dxfId="985" priority="993"/>
  </conditionalFormatting>
  <conditionalFormatting sqref="N11:N14">
    <cfRule type="aboveAverage" dxfId="984" priority="978" aboveAverage="0" stdDev="3"/>
    <cfRule type="aboveAverage" dxfId="983" priority="979" stdDev="3"/>
    <cfRule type="aboveAverage" dxfId="982" priority="980" aboveAverage="0" stdDev="2"/>
    <cfRule type="aboveAverage" dxfId="981" priority="981" stdDev="2"/>
    <cfRule type="aboveAverage" dxfId="980" priority="982" aboveAverage="0" stdDev="1"/>
    <cfRule type="aboveAverage" dxfId="979" priority="983" stdDev="1"/>
    <cfRule type="aboveAverage" dxfId="978" priority="984" aboveAverage="0"/>
    <cfRule type="aboveAverage" dxfId="977" priority="985"/>
  </conditionalFormatting>
  <conditionalFormatting sqref="O11:O14">
    <cfRule type="aboveAverage" dxfId="976" priority="970" aboveAverage="0" stdDev="3"/>
    <cfRule type="aboveAverage" dxfId="975" priority="971" stdDev="3"/>
    <cfRule type="aboveAverage" dxfId="974" priority="972" aboveAverage="0" stdDev="2"/>
    <cfRule type="aboveAverage" dxfId="973" priority="973" stdDev="2"/>
    <cfRule type="aboveAverage" dxfId="972" priority="974" aboveAverage="0" stdDev="1"/>
    <cfRule type="aboveAverage" dxfId="971" priority="975" stdDev="1"/>
    <cfRule type="aboveAverage" dxfId="970" priority="976" aboveAverage="0"/>
    <cfRule type="aboveAverage" dxfId="969" priority="977"/>
  </conditionalFormatting>
  <conditionalFormatting sqref="H15:H16">
    <cfRule type="aboveAverage" dxfId="968" priority="962" aboveAverage="0" stdDev="3"/>
    <cfRule type="aboveAverage" dxfId="967" priority="963" stdDev="3"/>
    <cfRule type="aboveAverage" dxfId="966" priority="964" aboveAverage="0" stdDev="2"/>
    <cfRule type="aboveAverage" dxfId="965" priority="965" stdDev="2"/>
    <cfRule type="aboveAverage" dxfId="964" priority="966" aboveAverage="0" stdDev="1"/>
    <cfRule type="aboveAverage" dxfId="963" priority="967" stdDev="1"/>
    <cfRule type="aboveAverage" dxfId="962" priority="968" aboveAverage="0"/>
    <cfRule type="aboveAverage" dxfId="961" priority="969"/>
  </conditionalFormatting>
  <conditionalFormatting sqref="I15:I16">
    <cfRule type="aboveAverage" dxfId="960" priority="954" aboveAverage="0" stdDev="3"/>
    <cfRule type="aboveAverage" dxfId="959" priority="955" stdDev="3"/>
    <cfRule type="aboveAverage" dxfId="958" priority="956" aboveAverage="0" stdDev="2"/>
    <cfRule type="aboveAverage" dxfId="957" priority="957" stdDev="2"/>
    <cfRule type="aboveAverage" dxfId="956" priority="958" aboveAverage="0" stdDev="1"/>
    <cfRule type="aboveAverage" dxfId="955" priority="959" stdDev="1"/>
    <cfRule type="aboveAverage" dxfId="954" priority="960" aboveAverage="0"/>
    <cfRule type="aboveAverage" dxfId="953" priority="961"/>
  </conditionalFormatting>
  <conditionalFormatting sqref="J15:J16">
    <cfRule type="aboveAverage" dxfId="952" priority="946" aboveAverage="0" stdDev="3"/>
    <cfRule type="aboveAverage" dxfId="951" priority="947" stdDev="3"/>
    <cfRule type="aboveAverage" dxfId="950" priority="948" aboveAverage="0" stdDev="2"/>
    <cfRule type="aboveAverage" dxfId="949" priority="949" stdDev="2"/>
    <cfRule type="aboveAverage" dxfId="948" priority="950" aboveAverage="0" stdDev="1"/>
    <cfRule type="aboveAverage" dxfId="947" priority="951" stdDev="1"/>
    <cfRule type="aboveAverage" dxfId="946" priority="952" aboveAverage="0"/>
    <cfRule type="aboveAverage" dxfId="945" priority="953"/>
  </conditionalFormatting>
  <conditionalFormatting sqref="K15:K16">
    <cfRule type="aboveAverage" dxfId="944" priority="938" aboveAverage="0" stdDev="3"/>
    <cfRule type="aboveAverage" dxfId="943" priority="939" stdDev="3"/>
    <cfRule type="aboveAverage" dxfId="942" priority="940" aboveAverage="0" stdDev="2"/>
    <cfRule type="aboveAverage" dxfId="941" priority="941" stdDev="2"/>
    <cfRule type="aboveAverage" dxfId="940" priority="942" aboveAverage="0" stdDev="1"/>
    <cfRule type="aboveAverage" dxfId="939" priority="943" stdDev="1"/>
    <cfRule type="aboveAverage" dxfId="938" priority="944" aboveAverage="0"/>
    <cfRule type="aboveAverage" dxfId="937" priority="945"/>
  </conditionalFormatting>
  <conditionalFormatting sqref="L15:L16">
    <cfRule type="aboveAverage" dxfId="936" priority="930" aboveAverage="0" stdDev="3"/>
    <cfRule type="aboveAverage" dxfId="935" priority="931" stdDev="3"/>
    <cfRule type="aboveAverage" dxfId="934" priority="932" aboveAverage="0" stdDev="2"/>
    <cfRule type="aboveAverage" dxfId="933" priority="933" stdDev="2"/>
    <cfRule type="aboveAverage" dxfId="932" priority="934" aboveAverage="0" stdDev="1"/>
    <cfRule type="aboveAverage" dxfId="931" priority="935" stdDev="1"/>
    <cfRule type="aboveAverage" dxfId="930" priority="936" aboveAverage="0"/>
    <cfRule type="aboveAverage" dxfId="929" priority="937"/>
  </conditionalFormatting>
  <conditionalFormatting sqref="M15:M16">
    <cfRule type="aboveAverage" dxfId="928" priority="922" aboveAverage="0" stdDev="3"/>
    <cfRule type="aboveAverage" dxfId="927" priority="923" stdDev="3"/>
    <cfRule type="aboveAverage" dxfId="926" priority="924" aboveAverage="0" stdDev="2"/>
    <cfRule type="aboveAverage" dxfId="925" priority="925" stdDev="2"/>
    <cfRule type="aboveAverage" dxfId="924" priority="926" aboveAverage="0" stdDev="1"/>
    <cfRule type="aboveAverage" dxfId="923" priority="927" stdDev="1"/>
    <cfRule type="aboveAverage" dxfId="922" priority="928" aboveAverage="0"/>
    <cfRule type="aboveAverage" dxfId="921" priority="929"/>
  </conditionalFormatting>
  <conditionalFormatting sqref="N15:N16">
    <cfRule type="aboveAverage" dxfId="920" priority="914" aboveAverage="0" stdDev="3"/>
    <cfRule type="aboveAverage" dxfId="919" priority="915" stdDev="3"/>
    <cfRule type="aboveAverage" dxfId="918" priority="916" aboveAverage="0" stdDev="2"/>
    <cfRule type="aboveAverage" dxfId="917" priority="917" stdDev="2"/>
    <cfRule type="aboveAverage" dxfId="916" priority="918" aboveAverage="0" stdDev="1"/>
    <cfRule type="aboveAverage" dxfId="915" priority="919" stdDev="1"/>
    <cfRule type="aboveAverage" dxfId="914" priority="920" aboveAverage="0"/>
    <cfRule type="aboveAverage" dxfId="913" priority="921"/>
  </conditionalFormatting>
  <conditionalFormatting sqref="O15:O16">
    <cfRule type="aboveAverage" dxfId="912" priority="906" aboveAverage="0" stdDev="3"/>
    <cfRule type="aboveAverage" dxfId="911" priority="907" stdDev="3"/>
    <cfRule type="aboveAverage" dxfId="910" priority="908" aboveAverage="0" stdDev="2"/>
    <cfRule type="aboveAverage" dxfId="909" priority="909" stdDev="2"/>
    <cfRule type="aboveAverage" dxfId="908" priority="910" aboveAverage="0" stdDev="1"/>
    <cfRule type="aboveAverage" dxfId="907" priority="911" stdDev="1"/>
    <cfRule type="aboveAverage" dxfId="906" priority="912" aboveAverage="0"/>
    <cfRule type="aboveAverage" dxfId="905" priority="913"/>
  </conditionalFormatting>
  <conditionalFormatting sqref="M17:M20">
    <cfRule type="aboveAverage" dxfId="904" priority="898" aboveAverage="0" stdDev="3"/>
    <cfRule type="aboveAverage" dxfId="903" priority="899" stdDev="3"/>
    <cfRule type="aboveAverage" dxfId="902" priority="900" aboveAverage="0" stdDev="2"/>
    <cfRule type="aboveAverage" dxfId="901" priority="901" stdDev="2"/>
    <cfRule type="aboveAverage" dxfId="900" priority="902" aboveAverage="0" stdDev="1"/>
    <cfRule type="aboveAverage" dxfId="899" priority="903" stdDev="1"/>
    <cfRule type="aboveAverage" dxfId="898" priority="904" aboveAverage="0"/>
    <cfRule type="aboveAverage" dxfId="897" priority="905"/>
  </conditionalFormatting>
  <conditionalFormatting sqref="L17:L20">
    <cfRule type="aboveAverage" dxfId="896" priority="890" aboveAverage="0" stdDev="3"/>
    <cfRule type="aboveAverage" dxfId="895" priority="891" stdDev="3"/>
    <cfRule type="aboveAverage" dxfId="894" priority="892" aboveAverage="0" stdDev="2"/>
    <cfRule type="aboveAverage" dxfId="893" priority="893" stdDev="2"/>
    <cfRule type="aboveAverage" dxfId="892" priority="894" aboveAverage="0" stdDev="1"/>
    <cfRule type="aboveAverage" dxfId="891" priority="895" stdDev="1"/>
    <cfRule type="aboveAverage" dxfId="890" priority="896" aboveAverage="0"/>
    <cfRule type="aboveAverage" dxfId="889" priority="897"/>
  </conditionalFormatting>
  <conditionalFormatting sqref="N17:N20">
    <cfRule type="aboveAverage" dxfId="888" priority="882" aboveAverage="0" stdDev="3"/>
    <cfRule type="aboveAverage" dxfId="887" priority="883" stdDev="3"/>
    <cfRule type="aboveAverage" dxfId="886" priority="884" aboveAverage="0" stdDev="2"/>
    <cfRule type="aboveAverage" dxfId="885" priority="885" stdDev="2"/>
    <cfRule type="aboveAverage" dxfId="884" priority="886" aboveAverage="0" stdDev="1"/>
    <cfRule type="aboveAverage" dxfId="883" priority="887" stdDev="1"/>
    <cfRule type="aboveAverage" dxfId="882" priority="888" aboveAverage="0"/>
    <cfRule type="aboveAverage" dxfId="881" priority="889"/>
  </conditionalFormatting>
  <conditionalFormatting sqref="J17:J20">
    <cfRule type="aboveAverage" dxfId="880" priority="874" aboveAverage="0" stdDev="3"/>
    <cfRule type="aboveAverage" dxfId="879" priority="875" stdDev="3"/>
    <cfRule type="aboveAverage" dxfId="878" priority="876" aboveAverage="0" stdDev="2"/>
    <cfRule type="aboveAverage" dxfId="877" priority="877" stdDev="2"/>
    <cfRule type="aboveAverage" dxfId="876" priority="878" aboveAverage="0" stdDev="1"/>
    <cfRule type="aboveAverage" dxfId="875" priority="879" stdDev="1"/>
    <cfRule type="aboveAverage" dxfId="874" priority="880" aboveAverage="0"/>
    <cfRule type="aboveAverage" dxfId="873" priority="881"/>
  </conditionalFormatting>
  <conditionalFormatting sqref="I17:I20">
    <cfRule type="aboveAverage" dxfId="872" priority="866" aboveAverage="0" stdDev="3"/>
    <cfRule type="aboveAverage" dxfId="871" priority="867" stdDev="3"/>
    <cfRule type="aboveAverage" dxfId="870" priority="868" aboveAverage="0" stdDev="2"/>
    <cfRule type="aboveAverage" dxfId="869" priority="869" stdDev="2"/>
    <cfRule type="aboveAverage" dxfId="868" priority="870" aboveAverage="0" stdDev="1"/>
    <cfRule type="aboveAverage" dxfId="867" priority="871" stdDev="1"/>
    <cfRule type="aboveAverage" dxfId="866" priority="872" aboveAverage="0"/>
    <cfRule type="aboveAverage" dxfId="865" priority="873"/>
  </conditionalFormatting>
  <conditionalFormatting sqref="H17:H20">
    <cfRule type="aboveAverage" dxfId="864" priority="858" aboveAverage="0" stdDev="3"/>
    <cfRule type="aboveAverage" dxfId="863" priority="859" stdDev="3"/>
    <cfRule type="aboveAverage" dxfId="862" priority="860" aboveAverage="0" stdDev="2"/>
    <cfRule type="aboveAverage" dxfId="861" priority="861" stdDev="2"/>
    <cfRule type="aboveAverage" dxfId="860" priority="862" aboveAverage="0" stdDev="1"/>
    <cfRule type="aboveAverage" dxfId="859" priority="863" stdDev="1"/>
    <cfRule type="aboveAverage" dxfId="858" priority="864" aboveAverage="0"/>
    <cfRule type="aboveAverage" dxfId="857" priority="865"/>
  </conditionalFormatting>
  <conditionalFormatting sqref="G17:G20">
    <cfRule type="aboveAverage" dxfId="856" priority="850" aboveAverage="0" stdDev="3"/>
    <cfRule type="aboveAverage" dxfId="855" priority="851" stdDev="3"/>
    <cfRule type="aboveAverage" dxfId="854" priority="852" aboveAverage="0" stdDev="2"/>
    <cfRule type="aboveAverage" dxfId="853" priority="853" stdDev="2"/>
    <cfRule type="aboveAverage" dxfId="852" priority="854" aboveAverage="0" stdDev="1"/>
    <cfRule type="aboveAverage" dxfId="851" priority="855" stdDev="1"/>
    <cfRule type="aboveAverage" dxfId="850" priority="856" aboveAverage="0"/>
    <cfRule type="aboveAverage" dxfId="849" priority="857"/>
  </conditionalFormatting>
  <conditionalFormatting sqref="O21:O24">
    <cfRule type="aboveAverage" dxfId="848" priority="842" aboveAverage="0" stdDev="3"/>
    <cfRule type="aboveAverage" dxfId="847" priority="843" stdDev="3"/>
    <cfRule type="aboveAverage" dxfId="846" priority="844" aboveAverage="0" stdDev="2"/>
    <cfRule type="aboveAverage" dxfId="845" priority="845" stdDev="2"/>
    <cfRule type="aboveAverage" dxfId="844" priority="846" aboveAverage="0" stdDev="1"/>
    <cfRule type="aboveAverage" dxfId="843" priority="847" stdDev="1"/>
    <cfRule type="aboveAverage" dxfId="842" priority="848" aboveAverage="0"/>
    <cfRule type="aboveAverage" dxfId="841" priority="849"/>
  </conditionalFormatting>
  <conditionalFormatting sqref="K17:K20">
    <cfRule type="expression" dxfId="840" priority="705" stopIfTrue="1">
      <formula>COUNTIF($K$17:$K$20,$K17)=4</formula>
    </cfRule>
    <cfRule type="aboveAverage" dxfId="839" priority="834" aboveAverage="0" stdDev="3"/>
    <cfRule type="aboveAverage" dxfId="838" priority="835" stdDev="3"/>
    <cfRule type="aboveAverage" dxfId="837" priority="836" aboveAverage="0" stdDev="2"/>
    <cfRule type="aboveAverage" dxfId="836" priority="837" stdDev="2"/>
    <cfRule type="aboveAverage" dxfId="835" priority="838" aboveAverage="0" stdDev="1"/>
    <cfRule type="aboveAverage" dxfId="834" priority="839" stdDev="1"/>
    <cfRule type="aboveAverage" dxfId="833" priority="840" aboveAverage="0"/>
    <cfRule type="aboveAverage" dxfId="832" priority="841"/>
  </conditionalFormatting>
  <conditionalFormatting sqref="N21:N24">
    <cfRule type="aboveAverage" dxfId="831" priority="826" aboveAverage="0" stdDev="3"/>
    <cfRule type="aboveAverage" dxfId="830" priority="827" stdDev="3"/>
    <cfRule type="aboveAverage" dxfId="829" priority="828" aboveAverage="0" stdDev="2"/>
    <cfRule type="aboveAverage" dxfId="828" priority="829" stdDev="2"/>
    <cfRule type="aboveAverage" dxfId="827" priority="830" aboveAverage="0" stdDev="1"/>
    <cfRule type="aboveAverage" dxfId="826" priority="831" stdDev="1"/>
    <cfRule type="aboveAverage" dxfId="825" priority="832" aboveAverage="0"/>
    <cfRule type="aboveAverage" dxfId="824" priority="833"/>
  </conditionalFormatting>
  <conditionalFormatting sqref="M21:M24">
    <cfRule type="aboveAverage" dxfId="823" priority="818" aboveAverage="0" stdDev="3"/>
    <cfRule type="aboveAverage" dxfId="822" priority="819" stdDev="3"/>
    <cfRule type="aboveAverage" dxfId="821" priority="820" aboveAverage="0" stdDev="2"/>
    <cfRule type="aboveAverage" dxfId="820" priority="821" stdDev="2"/>
    <cfRule type="aboveAverage" dxfId="819" priority="822" aboveAverage="0" stdDev="1"/>
    <cfRule type="aboveAverage" dxfId="818" priority="823" stdDev="1"/>
    <cfRule type="aboveAverage" dxfId="817" priority="824" aboveAverage="0"/>
    <cfRule type="aboveAverage" dxfId="816" priority="825"/>
  </conditionalFormatting>
  <conditionalFormatting sqref="L21:L24">
    <cfRule type="aboveAverage" dxfId="815" priority="810" aboveAverage="0" stdDev="3"/>
    <cfRule type="aboveAverage" dxfId="814" priority="811" stdDev="3"/>
    <cfRule type="aboveAverage" dxfId="813" priority="812" aboveAverage="0" stdDev="2"/>
    <cfRule type="aboveAverage" dxfId="812" priority="813" stdDev="2"/>
    <cfRule type="aboveAverage" dxfId="811" priority="814" aboveAverage="0" stdDev="1"/>
    <cfRule type="aboveAverage" dxfId="810" priority="815" stdDev="1"/>
    <cfRule type="aboveAverage" dxfId="809" priority="816" aboveAverage="0"/>
    <cfRule type="aboveAverage" dxfId="808" priority="817"/>
  </conditionalFormatting>
  <conditionalFormatting sqref="K21:K24">
    <cfRule type="aboveAverage" dxfId="807" priority="802" aboveAverage="0" stdDev="3"/>
    <cfRule type="aboveAverage" dxfId="806" priority="803" stdDev="3"/>
    <cfRule type="aboveAverage" dxfId="805" priority="804" aboveAverage="0" stdDev="2"/>
    <cfRule type="aboveAverage" dxfId="804" priority="805" stdDev="2"/>
    <cfRule type="aboveAverage" dxfId="803" priority="806" aboveAverage="0" stdDev="1"/>
    <cfRule type="aboveAverage" dxfId="802" priority="807" stdDev="1"/>
    <cfRule type="aboveAverage" dxfId="801" priority="808" aboveAverage="0"/>
    <cfRule type="aboveAverage" dxfId="800" priority="809"/>
  </conditionalFormatting>
  <conditionalFormatting sqref="J21:J24">
    <cfRule type="aboveAverage" dxfId="799" priority="794" aboveAverage="0" stdDev="3"/>
    <cfRule type="aboveAverage" dxfId="798" priority="795" stdDev="3"/>
    <cfRule type="aboveAverage" dxfId="797" priority="796" aboveAverage="0" stdDev="2"/>
    <cfRule type="aboveAverage" dxfId="796" priority="797" stdDev="2"/>
    <cfRule type="aboveAverage" dxfId="795" priority="798" aboveAverage="0" stdDev="1"/>
    <cfRule type="aboveAverage" dxfId="794" priority="799" stdDev="1"/>
    <cfRule type="aboveAverage" dxfId="793" priority="800" aboveAverage="0"/>
    <cfRule type="aboveAverage" dxfId="792" priority="801"/>
  </conditionalFormatting>
  <conditionalFormatting sqref="I21:I24">
    <cfRule type="aboveAverage" dxfId="791" priority="786" aboveAverage="0" stdDev="3"/>
    <cfRule type="aboveAverage" dxfId="790" priority="787" stdDev="3"/>
    <cfRule type="aboveAverage" dxfId="789" priority="788" aboveAverage="0" stdDev="2"/>
    <cfRule type="aboveAverage" dxfId="788" priority="789" stdDev="2"/>
    <cfRule type="aboveAverage" dxfId="787" priority="790" aboveAverage="0" stdDev="1"/>
    <cfRule type="aboveAverage" dxfId="786" priority="791" stdDev="1"/>
    <cfRule type="aboveAverage" dxfId="785" priority="792" aboveAverage="0"/>
    <cfRule type="aboveAverage" dxfId="784" priority="793"/>
  </conditionalFormatting>
  <conditionalFormatting sqref="H21:H24">
    <cfRule type="aboveAverage" dxfId="783" priority="778" aboveAverage="0" stdDev="3"/>
    <cfRule type="aboveAverage" dxfId="782" priority="779" stdDev="3"/>
    <cfRule type="aboveAverage" dxfId="781" priority="780" aboveAverage="0" stdDev="2"/>
    <cfRule type="aboveAverage" dxfId="780" priority="781" stdDev="2"/>
    <cfRule type="aboveAverage" dxfId="779" priority="782" aboveAverage="0" stdDev="1"/>
    <cfRule type="aboveAverage" dxfId="778" priority="783" stdDev="1"/>
    <cfRule type="aboveAverage" dxfId="777" priority="784" aboveAverage="0"/>
    <cfRule type="aboveAverage" dxfId="776" priority="785"/>
  </conditionalFormatting>
  <conditionalFormatting sqref="G21:G24">
    <cfRule type="aboveAverage" dxfId="775" priority="770" aboveAverage="0" stdDev="3"/>
    <cfRule type="aboveAverage" dxfId="774" priority="771" stdDev="3"/>
    <cfRule type="aboveAverage" dxfId="773" priority="772" aboveAverage="0" stdDev="2"/>
    <cfRule type="aboveAverage" dxfId="772" priority="773" stdDev="2"/>
    <cfRule type="aboveAverage" dxfId="771" priority="774" aboveAverage="0" stdDev="1"/>
    <cfRule type="aboveAverage" dxfId="770" priority="775" stdDev="1"/>
    <cfRule type="aboveAverage" dxfId="769" priority="776" aboveAverage="0"/>
    <cfRule type="aboveAverage" dxfId="768" priority="777"/>
  </conditionalFormatting>
  <conditionalFormatting sqref="N25:N26">
    <cfRule type="aboveAverage" dxfId="767" priority="762" aboveAverage="0" stdDev="3"/>
    <cfRule type="aboveAverage" dxfId="766" priority="763" stdDev="3"/>
    <cfRule type="aboveAverage" dxfId="765" priority="764" aboveAverage="0" stdDev="2"/>
    <cfRule type="aboveAverage" dxfId="764" priority="765" stdDev="2"/>
    <cfRule type="aboveAverage" dxfId="763" priority="766" aboveAverage="0" stdDev="1"/>
    <cfRule type="aboveAverage" dxfId="762" priority="767" stdDev="1"/>
    <cfRule type="aboveAverage" dxfId="761" priority="768" aboveAverage="0"/>
    <cfRule type="aboveAverage" dxfId="760" priority="769"/>
  </conditionalFormatting>
  <conditionalFormatting sqref="M25:M26">
    <cfRule type="aboveAverage" dxfId="759" priority="754" aboveAverage="0" stdDev="3"/>
    <cfRule type="aboveAverage" dxfId="758" priority="755" stdDev="3"/>
    <cfRule type="aboveAverage" dxfId="757" priority="756" aboveAverage="0" stdDev="2"/>
    <cfRule type="aboveAverage" dxfId="756" priority="757" stdDev="2"/>
    <cfRule type="aboveAverage" dxfId="755" priority="758" aboveAverage="0" stdDev="1"/>
    <cfRule type="aboveAverage" dxfId="754" priority="759" stdDev="1"/>
    <cfRule type="aboveAverage" dxfId="753" priority="760" aboveAverage="0"/>
    <cfRule type="aboveAverage" dxfId="752" priority="761"/>
  </conditionalFormatting>
  <conditionalFormatting sqref="L25:L26">
    <cfRule type="aboveAverage" dxfId="751" priority="746" aboveAverage="0" stdDev="3"/>
    <cfRule type="aboveAverage" dxfId="750" priority="747" stdDev="3"/>
    <cfRule type="aboveAverage" dxfId="749" priority="748" aboveAverage="0" stdDev="2"/>
    <cfRule type="aboveAverage" dxfId="748" priority="749" stdDev="2"/>
    <cfRule type="aboveAverage" dxfId="747" priority="750" aboveAverage="0" stdDev="1"/>
    <cfRule type="aboveAverage" dxfId="746" priority="751" stdDev="1"/>
    <cfRule type="aboveAverage" dxfId="745" priority="752" aboveAverage="0"/>
    <cfRule type="aboveAverage" dxfId="744" priority="753"/>
  </conditionalFormatting>
  <conditionalFormatting sqref="K25:K26">
    <cfRule type="aboveAverage" dxfId="743" priority="738" aboveAverage="0" stdDev="3"/>
    <cfRule type="aboveAverage" dxfId="742" priority="739" stdDev="3"/>
    <cfRule type="aboveAverage" dxfId="741" priority="740" aboveAverage="0" stdDev="2"/>
    <cfRule type="aboveAverage" dxfId="740" priority="741" stdDev="2"/>
    <cfRule type="aboveAverage" dxfId="739" priority="742" aboveAverage="0" stdDev="1"/>
    <cfRule type="aboveAverage" dxfId="738" priority="743" stdDev="1"/>
    <cfRule type="aboveAverage" dxfId="737" priority="744" aboveAverage="0"/>
    <cfRule type="aboveAverage" dxfId="736" priority="745"/>
  </conditionalFormatting>
  <conditionalFormatting sqref="J25:J26">
    <cfRule type="aboveAverage" dxfId="735" priority="730" aboveAverage="0" stdDev="3"/>
    <cfRule type="aboveAverage" dxfId="734" priority="731" stdDev="3"/>
    <cfRule type="aboveAverage" dxfId="733" priority="732" aboveAverage="0" stdDev="2"/>
    <cfRule type="aboveAverage" dxfId="732" priority="733" stdDev="2"/>
    <cfRule type="aboveAverage" dxfId="731" priority="734" aboveAverage="0" stdDev="1"/>
    <cfRule type="aboveAverage" dxfId="730" priority="735" stdDev="1"/>
    <cfRule type="aboveAverage" dxfId="729" priority="736" aboveAverage="0"/>
    <cfRule type="aboveAverage" dxfId="728" priority="737"/>
  </conditionalFormatting>
  <conditionalFormatting sqref="I25:I26">
    <cfRule type="aboveAverage" dxfId="727" priority="722" aboveAverage="0" stdDev="3"/>
    <cfRule type="aboveAverage" dxfId="726" priority="723" stdDev="3"/>
    <cfRule type="aboveAverage" dxfId="725" priority="724" aboveAverage="0" stdDev="2"/>
    <cfRule type="aboveAverage" dxfId="724" priority="725" stdDev="2"/>
    <cfRule type="aboveAverage" dxfId="723" priority="726" aboveAverage="0" stdDev="1"/>
    <cfRule type="aboveAverage" dxfId="722" priority="727" stdDev="1"/>
    <cfRule type="aboveAverage" dxfId="721" priority="728" aboveAverage="0"/>
    <cfRule type="aboveAverage" dxfId="720" priority="729"/>
  </conditionalFormatting>
  <conditionalFormatting sqref="H25:H26">
    <cfRule type="aboveAverage" dxfId="719" priority="714" aboveAverage="0" stdDev="3"/>
    <cfRule type="aboveAverage" dxfId="718" priority="715" stdDev="3"/>
    <cfRule type="aboveAverage" dxfId="717" priority="716" aboveAverage="0" stdDev="2"/>
    <cfRule type="aboveAverage" dxfId="716" priority="717" stdDev="2"/>
    <cfRule type="aboveAverage" dxfId="715" priority="718" aboveAverage="0" stdDev="1"/>
    <cfRule type="aboveAverage" dxfId="714" priority="719" stdDev="1"/>
    <cfRule type="aboveAverage" dxfId="713" priority="720" aboveAverage="0"/>
    <cfRule type="aboveAverage" dxfId="712" priority="721"/>
  </conditionalFormatting>
  <conditionalFormatting sqref="G25:G26">
    <cfRule type="aboveAverage" dxfId="711" priority="706" aboveAverage="0" stdDev="3"/>
    <cfRule type="aboveAverage" dxfId="710" priority="707" stdDev="3"/>
    <cfRule type="aboveAverage" dxfId="709" priority="708" aboveAverage="0" stdDev="2"/>
    <cfRule type="aboveAverage" dxfId="708" priority="709" stdDev="2"/>
    <cfRule type="aboveAverage" dxfId="707" priority="710" aboveAverage="0" stdDev="1"/>
    <cfRule type="aboveAverage" dxfId="706" priority="711" stdDev="1"/>
    <cfRule type="aboveAverage" dxfId="705" priority="712" aboveAverage="0"/>
    <cfRule type="aboveAverage" dxfId="704" priority="713"/>
  </conditionalFormatting>
  <conditionalFormatting sqref="G27:G28">
    <cfRule type="aboveAverage" dxfId="703" priority="697" aboveAverage="0" stdDev="3"/>
    <cfRule type="aboveAverage" dxfId="702" priority="698" stdDev="3"/>
    <cfRule type="aboveAverage" dxfId="701" priority="699" aboveAverage="0" stdDev="2"/>
    <cfRule type="aboveAverage" dxfId="700" priority="700" stdDev="2"/>
    <cfRule type="aboveAverage" dxfId="699" priority="701" aboveAverage="0" stdDev="1"/>
    <cfRule type="aboveAverage" dxfId="698" priority="702" stdDev="1"/>
    <cfRule type="aboveAverage" dxfId="697" priority="703" aboveAverage="0"/>
    <cfRule type="aboveAverage" dxfId="696" priority="704"/>
  </conditionalFormatting>
  <conditionalFormatting sqref="H27:H28">
    <cfRule type="aboveAverage" dxfId="695" priority="689" aboveAverage="0" stdDev="3"/>
    <cfRule type="aboveAverage" dxfId="694" priority="690" stdDev="3"/>
    <cfRule type="aboveAverage" dxfId="693" priority="691" aboveAverage="0" stdDev="2"/>
    <cfRule type="aboveAverage" dxfId="692" priority="692" stdDev="2"/>
    <cfRule type="aboveAverage" dxfId="691" priority="693" aboveAverage="0" stdDev="1"/>
    <cfRule type="aboveAverage" dxfId="690" priority="694" stdDev="1"/>
    <cfRule type="aboveAverage" dxfId="689" priority="695" aboveAverage="0"/>
    <cfRule type="aboveAverage" dxfId="688" priority="696"/>
  </conditionalFormatting>
  <conditionalFormatting sqref="I27:I28">
    <cfRule type="aboveAverage" dxfId="687" priority="681" aboveAverage="0" stdDev="3"/>
    <cfRule type="aboveAverage" dxfId="686" priority="682" stdDev="3"/>
    <cfRule type="aboveAverage" dxfId="685" priority="683" aboveAverage="0" stdDev="2"/>
    <cfRule type="aboveAverage" dxfId="684" priority="684" stdDev="2"/>
    <cfRule type="aboveAverage" dxfId="683" priority="685" aboveAverage="0" stdDev="1"/>
    <cfRule type="aboveAverage" dxfId="682" priority="686" stdDev="1"/>
    <cfRule type="aboveAverage" dxfId="681" priority="687" aboveAverage="0"/>
    <cfRule type="aboveAverage" dxfId="680" priority="688"/>
  </conditionalFormatting>
  <conditionalFormatting sqref="J27:J28">
    <cfRule type="aboveAverage" dxfId="679" priority="673" aboveAverage="0" stdDev="3"/>
    <cfRule type="aboveAverage" dxfId="678" priority="674" stdDev="3"/>
    <cfRule type="aboveAverage" dxfId="677" priority="675" aboveAverage="0" stdDev="2"/>
    <cfRule type="aboveAverage" dxfId="676" priority="676" stdDev="2"/>
    <cfRule type="aboveAverage" dxfId="675" priority="677" aboveAverage="0" stdDev="1"/>
    <cfRule type="aboveAverage" dxfId="674" priority="678" stdDev="1"/>
    <cfRule type="aboveAverage" dxfId="673" priority="679" aboveAverage="0"/>
    <cfRule type="aboveAverage" dxfId="672" priority="680"/>
  </conditionalFormatting>
  <conditionalFormatting sqref="K27:K28">
    <cfRule type="aboveAverage" dxfId="671" priority="665" aboveAverage="0" stdDev="3"/>
    <cfRule type="aboveAverage" dxfId="670" priority="666" stdDev="3"/>
    <cfRule type="aboveAverage" dxfId="669" priority="667" aboveAverage="0" stdDev="2"/>
    <cfRule type="aboveAverage" dxfId="668" priority="668" stdDev="2"/>
    <cfRule type="aboveAverage" dxfId="667" priority="669" aboveAverage="0" stdDev="1"/>
    <cfRule type="aboveAverage" dxfId="666" priority="670" stdDev="1"/>
    <cfRule type="aboveAverage" dxfId="665" priority="671" aboveAverage="0"/>
    <cfRule type="aboveAverage" dxfId="664" priority="672"/>
  </conditionalFormatting>
  <conditionalFormatting sqref="L27:L28">
    <cfRule type="aboveAverage" dxfId="663" priority="657" aboveAverage="0" stdDev="3"/>
    <cfRule type="aboveAverage" dxfId="662" priority="658" stdDev="3"/>
    <cfRule type="aboveAverage" dxfId="661" priority="659" aboveAverage="0" stdDev="2"/>
    <cfRule type="aboveAverage" dxfId="660" priority="660" stdDev="2"/>
    <cfRule type="aboveAverage" dxfId="659" priority="661" aboveAverage="0" stdDev="1"/>
    <cfRule type="aboveAverage" dxfId="658" priority="662" stdDev="1"/>
    <cfRule type="aboveAverage" dxfId="657" priority="663" aboveAverage="0"/>
    <cfRule type="aboveAverage" dxfId="656" priority="664"/>
  </conditionalFormatting>
  <conditionalFormatting sqref="M27:M28">
    <cfRule type="aboveAverage" dxfId="655" priority="649" aboveAverage="0" stdDev="3"/>
    <cfRule type="aboveAverage" dxfId="654" priority="650" stdDev="3"/>
    <cfRule type="aboveAverage" dxfId="653" priority="651" aboveAverage="0" stdDev="2"/>
    <cfRule type="aboveAverage" dxfId="652" priority="652" stdDev="2"/>
    <cfRule type="aboveAverage" dxfId="651" priority="653" aboveAverage="0" stdDev="1"/>
    <cfRule type="aboveAverage" dxfId="650" priority="654" stdDev="1"/>
    <cfRule type="aboveAverage" dxfId="649" priority="655" aboveAverage="0"/>
    <cfRule type="aboveAverage" dxfId="648" priority="656"/>
  </conditionalFormatting>
  <conditionalFormatting sqref="N27:N28">
    <cfRule type="aboveAverage" dxfId="647" priority="641" aboveAverage="0" stdDev="3"/>
    <cfRule type="aboveAverage" dxfId="646" priority="642" stdDev="3"/>
    <cfRule type="aboveAverage" dxfId="645" priority="643" aboveAverage="0" stdDev="2"/>
    <cfRule type="aboveAverage" dxfId="644" priority="644" stdDev="2"/>
    <cfRule type="aboveAverage" dxfId="643" priority="645" aboveAverage="0" stdDev="1"/>
    <cfRule type="aboveAverage" dxfId="642" priority="646" stdDev="1"/>
    <cfRule type="aboveAverage" dxfId="641" priority="647" aboveAverage="0"/>
    <cfRule type="aboveAverage" dxfId="640" priority="648"/>
  </conditionalFormatting>
  <conditionalFormatting sqref="O27:O28">
    <cfRule type="aboveAverage" dxfId="639" priority="633" aboveAverage="0" stdDev="3"/>
    <cfRule type="aboveAverage" dxfId="638" priority="634" stdDev="3"/>
    <cfRule type="aboveAverage" dxfId="637" priority="635" aboveAverage="0" stdDev="2"/>
    <cfRule type="aboveAverage" dxfId="636" priority="636" stdDev="2"/>
    <cfRule type="aboveAverage" dxfId="635" priority="637" aboveAverage="0" stdDev="1"/>
    <cfRule type="aboveAverage" dxfId="634" priority="638" stdDev="1"/>
    <cfRule type="aboveAverage" dxfId="633" priority="639" aboveAverage="0"/>
    <cfRule type="aboveAverage" dxfId="632" priority="640"/>
  </conditionalFormatting>
  <conditionalFormatting sqref="G29:G31">
    <cfRule type="aboveAverage" dxfId="631" priority="625" aboveAverage="0" stdDev="3"/>
    <cfRule type="aboveAverage" dxfId="630" priority="626" stdDev="3"/>
    <cfRule type="aboveAverage" dxfId="629" priority="627" aboveAverage="0" stdDev="2"/>
    <cfRule type="aboveAverage" dxfId="628" priority="628" stdDev="2"/>
    <cfRule type="aboveAverage" dxfId="627" priority="629" aboveAverage="0" stdDev="1"/>
    <cfRule type="aboveAverage" dxfId="626" priority="630" stdDev="1"/>
    <cfRule type="aboveAverage" dxfId="625" priority="631" aboveAverage="0"/>
    <cfRule type="aboveAverage" dxfId="624" priority="632"/>
  </conditionalFormatting>
  <conditionalFormatting sqref="H29:H31">
    <cfRule type="aboveAverage" dxfId="623" priority="617" aboveAverage="0" stdDev="3"/>
    <cfRule type="aboveAverage" dxfId="622" priority="618" stdDev="3"/>
    <cfRule type="aboveAverage" dxfId="621" priority="619" aboveAverage="0" stdDev="2"/>
    <cfRule type="aboveAverage" dxfId="620" priority="620" stdDev="2"/>
    <cfRule type="aboveAverage" dxfId="619" priority="621" aboveAverage="0" stdDev="1"/>
    <cfRule type="aboveAverage" dxfId="618" priority="622" stdDev="1"/>
    <cfRule type="aboveAverage" dxfId="617" priority="623" aboveAverage="0"/>
    <cfRule type="aboveAverage" dxfId="616" priority="624"/>
  </conditionalFormatting>
  <conditionalFormatting sqref="I29:I31">
    <cfRule type="aboveAverage" dxfId="615" priority="609" aboveAverage="0" stdDev="3"/>
    <cfRule type="aboveAverage" dxfId="614" priority="610" stdDev="3"/>
    <cfRule type="aboveAverage" dxfId="613" priority="611" aboveAverage="0" stdDev="2"/>
    <cfRule type="aboveAverage" dxfId="612" priority="612" stdDev="2"/>
    <cfRule type="aboveAverage" dxfId="611" priority="613" aboveAverage="0" stdDev="1"/>
    <cfRule type="aboveAverage" dxfId="610" priority="614" stdDev="1"/>
    <cfRule type="aboveAverage" dxfId="609" priority="615" aboveAverage="0"/>
    <cfRule type="aboveAverage" dxfId="608" priority="616"/>
  </conditionalFormatting>
  <conditionalFormatting sqref="J29:J31">
    <cfRule type="aboveAverage" dxfId="607" priority="601" aboveAverage="0" stdDev="3"/>
    <cfRule type="aboveAverage" dxfId="606" priority="602" stdDev="3"/>
    <cfRule type="aboveAverage" dxfId="605" priority="603" aboveAverage="0" stdDev="2"/>
    <cfRule type="aboveAverage" dxfId="604" priority="604" stdDev="2"/>
    <cfRule type="aboveAverage" dxfId="603" priority="605" aboveAverage="0" stdDev="1"/>
    <cfRule type="aboveAverage" dxfId="602" priority="606" stdDev="1"/>
    <cfRule type="aboveAverage" dxfId="601" priority="607" aboveAverage="0"/>
    <cfRule type="aboveAverage" dxfId="600" priority="608"/>
  </conditionalFormatting>
  <conditionalFormatting sqref="K29:K31">
    <cfRule type="aboveAverage" dxfId="599" priority="593" aboveAverage="0" stdDev="3"/>
    <cfRule type="aboveAverage" dxfId="598" priority="594" stdDev="3"/>
    <cfRule type="aboveAverage" dxfId="597" priority="595" aboveAverage="0" stdDev="2"/>
    <cfRule type="aboveAverage" dxfId="596" priority="596" stdDev="2"/>
    <cfRule type="aboveAverage" dxfId="595" priority="597" aboveAverage="0" stdDev="1"/>
    <cfRule type="aboveAverage" dxfId="594" priority="598" stdDev="1"/>
    <cfRule type="aboveAverage" dxfId="593" priority="599" aboveAverage="0"/>
    <cfRule type="aboveAverage" dxfId="592" priority="600"/>
  </conditionalFormatting>
  <conditionalFormatting sqref="L29:L31">
    <cfRule type="aboveAverage" dxfId="591" priority="585" aboveAverage="0" stdDev="3"/>
    <cfRule type="aboveAverage" dxfId="590" priority="586" stdDev="3"/>
    <cfRule type="aboveAverage" dxfId="589" priority="587" aboveAverage="0" stdDev="2"/>
    <cfRule type="aboveAverage" dxfId="588" priority="588" stdDev="2"/>
    <cfRule type="aboveAverage" dxfId="587" priority="589" aboveAverage="0" stdDev="1"/>
    <cfRule type="aboveAverage" dxfId="586" priority="590" stdDev="1"/>
    <cfRule type="aboveAverage" dxfId="585" priority="591" aboveAverage="0"/>
    <cfRule type="aboveAverage" dxfId="584" priority="592"/>
  </conditionalFormatting>
  <conditionalFormatting sqref="M29:M31">
    <cfRule type="aboveAverage" dxfId="583" priority="577" aboveAverage="0" stdDev="3"/>
    <cfRule type="aboveAverage" dxfId="582" priority="578" stdDev="3"/>
    <cfRule type="aboveAverage" dxfId="581" priority="579" aboveAverage="0" stdDev="2"/>
    <cfRule type="aboveAverage" dxfId="580" priority="580" stdDev="2"/>
    <cfRule type="aboveAverage" dxfId="579" priority="581" aboveAverage="0" stdDev="1"/>
    <cfRule type="aboveAverage" dxfId="578" priority="582" stdDev="1"/>
    <cfRule type="aboveAverage" dxfId="577" priority="583" aboveAverage="0"/>
    <cfRule type="aboveAverage" dxfId="576" priority="584"/>
  </conditionalFormatting>
  <conditionalFormatting sqref="N29:N31">
    <cfRule type="aboveAverage" dxfId="575" priority="569" aboveAverage="0" stdDev="3"/>
    <cfRule type="aboveAverage" dxfId="574" priority="570" stdDev="3"/>
    <cfRule type="aboveAverage" dxfId="573" priority="571" aboveAverage="0" stdDev="2"/>
    <cfRule type="aboveAverage" dxfId="572" priority="572" stdDev="2"/>
    <cfRule type="aboveAverage" dxfId="571" priority="573" aboveAverage="0" stdDev="1"/>
    <cfRule type="aboveAverage" dxfId="570" priority="574" stdDev="1"/>
    <cfRule type="aboveAverage" dxfId="569" priority="575" aboveAverage="0"/>
    <cfRule type="aboveAverage" dxfId="568" priority="576"/>
  </conditionalFormatting>
  <conditionalFormatting sqref="O29:O31">
    <cfRule type="aboveAverage" dxfId="567" priority="561" aboveAverage="0" stdDev="3"/>
    <cfRule type="aboveAverage" dxfId="566" priority="562" stdDev="3"/>
    <cfRule type="aboveAverage" dxfId="565" priority="563" aboveAverage="0" stdDev="2"/>
    <cfRule type="aboveAverage" dxfId="564" priority="564" stdDev="2"/>
    <cfRule type="aboveAverage" dxfId="563" priority="565" aboveAverage="0" stdDev="1"/>
    <cfRule type="aboveAverage" dxfId="562" priority="566" stdDev="1"/>
    <cfRule type="aboveAverage" dxfId="561" priority="567" aboveAverage="0"/>
    <cfRule type="aboveAverage" dxfId="560" priority="568"/>
  </conditionalFormatting>
  <conditionalFormatting sqref="G34:G37">
    <cfRule type="aboveAverage" dxfId="559" priority="553" aboveAverage="0" stdDev="3"/>
    <cfRule type="aboveAverage" dxfId="558" priority="554" stdDev="3"/>
    <cfRule type="aboveAverage" dxfId="557" priority="555" aboveAverage="0" stdDev="2"/>
    <cfRule type="aboveAverage" dxfId="556" priority="556" stdDev="2"/>
    <cfRule type="aboveAverage" dxfId="555" priority="557" aboveAverage="0" stdDev="1"/>
    <cfRule type="aboveAverage" dxfId="554" priority="558" stdDev="1"/>
    <cfRule type="aboveAverage" dxfId="553" priority="559" aboveAverage="0"/>
    <cfRule type="aboveAverage" dxfId="552" priority="560"/>
  </conditionalFormatting>
  <conditionalFormatting sqref="H34:H37">
    <cfRule type="aboveAverage" dxfId="551" priority="545" aboveAverage="0" stdDev="3"/>
    <cfRule type="aboveAverage" dxfId="550" priority="546" stdDev="3"/>
    <cfRule type="aboveAverage" dxfId="549" priority="547" aboveAverage="0" stdDev="2"/>
    <cfRule type="aboveAverage" dxfId="548" priority="548" stdDev="2"/>
    <cfRule type="aboveAverage" dxfId="547" priority="549" aboveAverage="0" stdDev="1"/>
    <cfRule type="aboveAverage" dxfId="546" priority="550" stdDev="1"/>
    <cfRule type="aboveAverage" dxfId="545" priority="551" aboveAverage="0"/>
    <cfRule type="aboveAverage" dxfId="544" priority="552"/>
  </conditionalFormatting>
  <conditionalFormatting sqref="I34:I37">
    <cfRule type="aboveAverage" dxfId="543" priority="537" aboveAverage="0" stdDev="3"/>
    <cfRule type="aboveAverage" dxfId="542" priority="538" stdDev="3"/>
    <cfRule type="aboveAverage" dxfId="541" priority="539" aboveAverage="0" stdDev="2"/>
    <cfRule type="aboveAverage" dxfId="540" priority="540" stdDev="2"/>
    <cfRule type="aboveAverage" dxfId="539" priority="541" aboveAverage="0" stdDev="1"/>
    <cfRule type="aboveAverage" dxfId="538" priority="542" stdDev="1"/>
    <cfRule type="aboveAverage" dxfId="537" priority="543" aboveAverage="0"/>
    <cfRule type="aboveAverage" dxfId="536" priority="544"/>
  </conditionalFormatting>
  <conditionalFormatting sqref="J34:J37">
    <cfRule type="aboveAverage" dxfId="535" priority="529" aboveAverage="0" stdDev="3"/>
    <cfRule type="aboveAverage" dxfId="534" priority="530" stdDev="3"/>
    <cfRule type="aboveAverage" dxfId="533" priority="531" aboveAverage="0" stdDev="2"/>
    <cfRule type="aboveAverage" dxfId="532" priority="532" stdDev="2"/>
    <cfRule type="aboveAverage" dxfId="531" priority="533" aboveAverage="0" stdDev="1"/>
    <cfRule type="aboveAverage" dxfId="530" priority="534" stdDev="1"/>
    <cfRule type="aboveAverage" dxfId="529" priority="535" aboveAverage="0"/>
    <cfRule type="aboveAverage" dxfId="528" priority="536"/>
  </conditionalFormatting>
  <conditionalFormatting sqref="M34:M37">
    <cfRule type="aboveAverage" dxfId="527" priority="521" aboveAverage="0" stdDev="3"/>
    <cfRule type="aboveAverage" dxfId="526" priority="522" stdDev="3"/>
    <cfRule type="aboveAverage" dxfId="525" priority="523" aboveAverage="0" stdDev="2"/>
    <cfRule type="aboveAverage" dxfId="524" priority="524" stdDev="2"/>
    <cfRule type="aboveAverage" dxfId="523" priority="525" aboveAverage="0" stdDev="1"/>
    <cfRule type="aboveAverage" dxfId="522" priority="526" stdDev="1"/>
    <cfRule type="aboveAverage" dxfId="521" priority="527" aboveAverage="0"/>
    <cfRule type="aboveAverage" dxfId="520" priority="528"/>
  </conditionalFormatting>
  <conditionalFormatting sqref="O34:O37">
    <cfRule type="aboveAverage" dxfId="519" priority="513" aboveAverage="0" stdDev="3"/>
    <cfRule type="aboveAverage" dxfId="518" priority="514" stdDev="3"/>
    <cfRule type="aboveAverage" dxfId="517" priority="515" aboveAverage="0" stdDev="2"/>
    <cfRule type="aboveAverage" dxfId="516" priority="516" stdDev="2"/>
    <cfRule type="aboveAverage" dxfId="515" priority="517" aboveAverage="0" stdDev="1"/>
    <cfRule type="aboveAverage" dxfId="514" priority="518" stdDev="1"/>
    <cfRule type="aboveAverage" dxfId="513" priority="519" aboveAverage="0"/>
    <cfRule type="aboveAverage" dxfId="512" priority="520"/>
  </conditionalFormatting>
  <conditionalFormatting sqref="G38:G41">
    <cfRule type="aboveAverage" dxfId="511" priority="505" aboveAverage="0" stdDev="3"/>
    <cfRule type="aboveAverage" dxfId="510" priority="506" stdDev="3"/>
    <cfRule type="aboveAverage" dxfId="509" priority="507" aboveAverage="0" stdDev="2"/>
    <cfRule type="aboveAverage" dxfId="508" priority="508" stdDev="2"/>
    <cfRule type="aboveAverage" dxfId="507" priority="509" aboveAverage="0" stdDev="1"/>
    <cfRule type="aboveAverage" dxfId="506" priority="510" stdDev="1"/>
    <cfRule type="aboveAverage" dxfId="505" priority="511" aboveAverage="0"/>
    <cfRule type="aboveAverage" dxfId="504" priority="512"/>
  </conditionalFormatting>
  <conditionalFormatting sqref="H38:H41">
    <cfRule type="aboveAverage" dxfId="503" priority="497" aboveAverage="0" stdDev="3"/>
    <cfRule type="aboveAverage" dxfId="502" priority="498" stdDev="3"/>
    <cfRule type="aboveAverage" dxfId="501" priority="499" aboveAverage="0" stdDev="2"/>
    <cfRule type="aboveAverage" dxfId="500" priority="500" stdDev="2"/>
    <cfRule type="aboveAverage" dxfId="499" priority="501" aboveAverage="0" stdDev="1"/>
    <cfRule type="aboveAverage" dxfId="498" priority="502" stdDev="1"/>
    <cfRule type="aboveAverage" dxfId="497" priority="503" aboveAverage="0"/>
    <cfRule type="aboveAverage" dxfId="496" priority="504"/>
  </conditionalFormatting>
  <conditionalFormatting sqref="I38:I41">
    <cfRule type="aboveAverage" dxfId="495" priority="489" aboveAverage="0" stdDev="3"/>
    <cfRule type="aboveAverage" dxfId="494" priority="490" stdDev="3"/>
    <cfRule type="aboveAverage" dxfId="493" priority="491" aboveAverage="0" stdDev="2"/>
    <cfRule type="aboveAverage" dxfId="492" priority="492" stdDev="2"/>
    <cfRule type="aboveAverage" dxfId="491" priority="493" aboveAverage="0" stdDev="1"/>
    <cfRule type="aboveAverage" dxfId="490" priority="494" stdDev="1"/>
    <cfRule type="aboveAverage" dxfId="489" priority="495" aboveAverage="0"/>
    <cfRule type="aboveAverage" dxfId="488" priority="496"/>
  </conditionalFormatting>
  <conditionalFormatting sqref="J38:J41">
    <cfRule type="aboveAverage" dxfId="487" priority="481" aboveAverage="0" stdDev="3"/>
    <cfRule type="aboveAverage" dxfId="486" priority="482" stdDev="3"/>
    <cfRule type="aboveAverage" dxfId="485" priority="483" aboveAverage="0" stdDev="2"/>
    <cfRule type="aboveAverage" dxfId="484" priority="484" stdDev="2"/>
    <cfRule type="aboveAverage" dxfId="483" priority="485" aboveAverage="0" stdDev="1"/>
    <cfRule type="aboveAverage" dxfId="482" priority="486" stdDev="1"/>
    <cfRule type="aboveAverage" dxfId="481" priority="487" aboveAverage="0"/>
    <cfRule type="aboveAverage" dxfId="480" priority="488"/>
  </conditionalFormatting>
  <conditionalFormatting sqref="K38:K41">
    <cfRule type="aboveAverage" dxfId="479" priority="473" aboveAverage="0" stdDev="3"/>
    <cfRule type="aboveAverage" dxfId="478" priority="474" stdDev="3"/>
    <cfRule type="aboveAverage" dxfId="477" priority="475" aboveAverage="0" stdDev="2"/>
    <cfRule type="aboveAverage" dxfId="476" priority="476" stdDev="2"/>
    <cfRule type="aboveAverage" dxfId="475" priority="477" aboveAverage="0" stdDev="1"/>
    <cfRule type="aboveAverage" dxfId="474" priority="478" stdDev="1"/>
    <cfRule type="aboveAverage" dxfId="473" priority="479" aboveAverage="0"/>
    <cfRule type="aboveAverage" dxfId="472" priority="480"/>
  </conditionalFormatting>
  <conditionalFormatting sqref="L38:L41">
    <cfRule type="aboveAverage" dxfId="471" priority="465" aboveAverage="0" stdDev="3"/>
    <cfRule type="aboveAverage" dxfId="470" priority="466" stdDev="3"/>
    <cfRule type="aboveAverage" dxfId="469" priority="467" aboveAverage="0" stdDev="2"/>
    <cfRule type="aboveAverage" dxfId="468" priority="468" stdDev="2"/>
    <cfRule type="aboveAverage" dxfId="467" priority="469" aboveAverage="0" stdDev="1"/>
    <cfRule type="aboveAverage" dxfId="466" priority="470" stdDev="1"/>
    <cfRule type="aboveAverage" dxfId="465" priority="471" aboveAverage="0"/>
    <cfRule type="aboveAverage" dxfId="464" priority="472"/>
  </conditionalFormatting>
  <conditionalFormatting sqref="M38:M41">
    <cfRule type="aboveAverage" dxfId="463" priority="457" aboveAverage="0" stdDev="3"/>
    <cfRule type="aboveAverage" dxfId="462" priority="458" stdDev="3"/>
    <cfRule type="aboveAverage" dxfId="461" priority="459" aboveAverage="0" stdDev="2"/>
    <cfRule type="aboveAverage" dxfId="460" priority="460" stdDev="2"/>
    <cfRule type="aboveAverage" dxfId="459" priority="461" aboveAverage="0" stdDev="1"/>
    <cfRule type="aboveAverage" dxfId="458" priority="462" stdDev="1"/>
    <cfRule type="aboveAverage" dxfId="457" priority="463" aboveAverage="0"/>
    <cfRule type="aboveAverage" dxfId="456" priority="464"/>
  </conditionalFormatting>
  <conditionalFormatting sqref="O38:O41">
    <cfRule type="aboveAverage" dxfId="455" priority="449" aboveAverage="0" stdDev="3"/>
    <cfRule type="aboveAverage" dxfId="454" priority="450" stdDev="3"/>
    <cfRule type="aboveAverage" dxfId="453" priority="451" aboveAverage="0" stdDev="2"/>
    <cfRule type="aboveAverage" dxfId="452" priority="452" stdDev="2"/>
    <cfRule type="aboveAverage" dxfId="451" priority="453" aboveAverage="0" stdDev="1"/>
    <cfRule type="aboveAverage" dxfId="450" priority="454" stdDev="1"/>
    <cfRule type="aboveAverage" dxfId="449" priority="455" aboveAverage="0"/>
    <cfRule type="aboveAverage" dxfId="448" priority="456"/>
  </conditionalFormatting>
  <conditionalFormatting sqref="O42:O44">
    <cfRule type="aboveAverage" dxfId="447" priority="441" aboveAverage="0" stdDev="3"/>
    <cfRule type="aboveAverage" dxfId="446" priority="442" stdDev="3"/>
    <cfRule type="aboveAverage" dxfId="445" priority="443" aboveAverage="0" stdDev="2"/>
    <cfRule type="aboveAverage" dxfId="444" priority="444" stdDev="2"/>
    <cfRule type="aboveAverage" dxfId="443" priority="445" aboveAverage="0" stdDev="1"/>
    <cfRule type="aboveAverage" dxfId="442" priority="446" stdDev="1"/>
    <cfRule type="aboveAverage" dxfId="441" priority="447" aboveAverage="0"/>
    <cfRule type="aboveAverage" dxfId="440" priority="448"/>
  </conditionalFormatting>
  <conditionalFormatting sqref="N38:N41">
    <cfRule type="aboveAverage" dxfId="439" priority="433" aboveAverage="0" stdDev="3"/>
    <cfRule type="aboveAverage" dxfId="438" priority="434" stdDev="3"/>
    <cfRule type="aboveAverage" dxfId="437" priority="435" aboveAverage="0" stdDev="2"/>
    <cfRule type="aboveAverage" dxfId="436" priority="436" stdDev="2"/>
    <cfRule type="aboveAverage" dxfId="435" priority="437" aboveAverage="0" stdDev="1"/>
    <cfRule type="aboveAverage" dxfId="434" priority="438" stdDev="1"/>
    <cfRule type="aboveAverage" dxfId="433" priority="439" aboveAverage="0"/>
    <cfRule type="aboveAverage" dxfId="432" priority="440"/>
  </conditionalFormatting>
  <conditionalFormatting sqref="M42:M44">
    <cfRule type="aboveAverage" dxfId="431" priority="425" aboveAverage="0" stdDev="3"/>
    <cfRule type="aboveAverage" dxfId="430" priority="426" stdDev="3"/>
    <cfRule type="aboveAverage" dxfId="429" priority="427" aboveAverage="0" stdDev="2"/>
    <cfRule type="aboveAverage" dxfId="428" priority="428" stdDev="2"/>
    <cfRule type="aboveAverage" dxfId="427" priority="429" aboveAverage="0" stdDev="1"/>
    <cfRule type="aboveAverage" dxfId="426" priority="430" stdDev="1"/>
    <cfRule type="aboveAverage" dxfId="425" priority="431" aboveAverage="0"/>
    <cfRule type="aboveAverage" dxfId="424" priority="432"/>
  </conditionalFormatting>
  <conditionalFormatting sqref="N42:N44">
    <cfRule type="aboveAverage" dxfId="423" priority="417" aboveAverage="0" stdDev="3"/>
    <cfRule type="aboveAverage" dxfId="422" priority="418" stdDev="3"/>
    <cfRule type="aboveAverage" dxfId="421" priority="419" aboveAverage="0" stdDev="2"/>
    <cfRule type="aboveAverage" dxfId="420" priority="420" stdDev="2"/>
    <cfRule type="aboveAverage" dxfId="419" priority="421" aboveAverage="0" stdDev="1"/>
    <cfRule type="aboveAverage" dxfId="418" priority="422" stdDev="1"/>
    <cfRule type="aboveAverage" dxfId="417" priority="423" aboveAverage="0"/>
    <cfRule type="aboveAverage" dxfId="416" priority="424"/>
  </conditionalFormatting>
  <conditionalFormatting sqref="L42:L44">
    <cfRule type="aboveAverage" dxfId="415" priority="409" aboveAverage="0" stdDev="3"/>
    <cfRule type="aboveAverage" dxfId="414" priority="410" stdDev="3"/>
    <cfRule type="aboveAverage" dxfId="413" priority="411" aboveAverage="0" stdDev="2"/>
    <cfRule type="aboveAverage" dxfId="412" priority="412" stdDev="2"/>
    <cfRule type="aboveAverage" dxfId="411" priority="413" aboveAverage="0" stdDev="1"/>
    <cfRule type="aboveAverage" dxfId="410" priority="414" stdDev="1"/>
    <cfRule type="aboveAverage" dxfId="409" priority="415" aboveAverage="0"/>
    <cfRule type="aboveAverage" dxfId="408" priority="416"/>
  </conditionalFormatting>
  <conditionalFormatting sqref="K42:K44">
    <cfRule type="aboveAverage" dxfId="407" priority="401" aboveAverage="0" stdDev="3"/>
    <cfRule type="aboveAverage" dxfId="406" priority="402" stdDev="3"/>
    <cfRule type="aboveAverage" dxfId="405" priority="403" aboveAverage="0" stdDev="2"/>
    <cfRule type="aboveAverage" dxfId="404" priority="404" stdDev="2"/>
    <cfRule type="aboveAverage" dxfId="403" priority="405" aboveAverage="0" stdDev="1"/>
    <cfRule type="aboveAverage" dxfId="402" priority="406" stdDev="1"/>
    <cfRule type="aboveAverage" dxfId="401" priority="407" aboveAverage="0"/>
    <cfRule type="aboveAverage" dxfId="400" priority="408"/>
  </conditionalFormatting>
  <conditionalFormatting sqref="J42:J44">
    <cfRule type="aboveAverage" dxfId="399" priority="393" aboveAverage="0" stdDev="3"/>
    <cfRule type="aboveAverage" dxfId="398" priority="394" stdDev="3"/>
    <cfRule type="aboveAverage" dxfId="397" priority="395" aboveAverage="0" stdDev="2"/>
    <cfRule type="aboveAverage" dxfId="396" priority="396" stdDev="2"/>
    <cfRule type="aboveAverage" dxfId="395" priority="397" aboveAverage="0" stdDev="1"/>
    <cfRule type="aboveAverage" dxfId="394" priority="398" stdDev="1"/>
    <cfRule type="aboveAverage" dxfId="393" priority="399" aboveAverage="0"/>
    <cfRule type="aboveAverage" dxfId="392" priority="400"/>
  </conditionalFormatting>
  <conditionalFormatting sqref="I42:I44">
    <cfRule type="aboveAverage" dxfId="391" priority="385" aboveAverage="0" stdDev="3"/>
    <cfRule type="aboveAverage" dxfId="390" priority="386" stdDev="3"/>
    <cfRule type="aboveAverage" dxfId="389" priority="387" aboveAverage="0" stdDev="2"/>
    <cfRule type="aboveAverage" dxfId="388" priority="388" stdDev="2"/>
    <cfRule type="aboveAverage" dxfId="387" priority="389" aboveAverage="0" stdDev="1"/>
    <cfRule type="aboveAverage" dxfId="386" priority="390" stdDev="1"/>
    <cfRule type="aboveAverage" dxfId="385" priority="391" aboveAverage="0"/>
    <cfRule type="aboveAverage" dxfId="384" priority="392"/>
  </conditionalFormatting>
  <conditionalFormatting sqref="H42:H44">
    <cfRule type="aboveAverage" dxfId="383" priority="377" aboveAverage="0" stdDev="3"/>
    <cfRule type="aboveAverage" dxfId="382" priority="378" stdDev="3"/>
    <cfRule type="aboveAverage" dxfId="381" priority="379" aboveAverage="0" stdDev="2"/>
    <cfRule type="aboveAverage" dxfId="380" priority="380" stdDev="2"/>
    <cfRule type="aboveAverage" dxfId="379" priority="381" aboveAverage="0" stdDev="1"/>
    <cfRule type="aboveAverage" dxfId="378" priority="382" stdDev="1"/>
    <cfRule type="aboveAverage" dxfId="377" priority="383" aboveAverage="0"/>
    <cfRule type="aboveAverage" dxfId="376" priority="384"/>
  </conditionalFormatting>
  <conditionalFormatting sqref="G42:G44">
    <cfRule type="aboveAverage" dxfId="375" priority="369" aboveAverage="0" stdDev="3"/>
    <cfRule type="aboveAverage" dxfId="374" priority="370" stdDev="3"/>
    <cfRule type="aboveAverage" dxfId="373" priority="371" aboveAverage="0" stdDev="2"/>
    <cfRule type="aboveAverage" dxfId="372" priority="372" stdDev="2"/>
    <cfRule type="aboveAverage" dxfId="371" priority="373" aboveAverage="0" stdDev="1"/>
    <cfRule type="aboveAverage" dxfId="370" priority="374" stdDev="1"/>
    <cfRule type="aboveAverage" dxfId="369" priority="375" aboveAverage="0"/>
    <cfRule type="aboveAverage" dxfId="368" priority="376"/>
  </conditionalFormatting>
  <conditionalFormatting sqref="H50:H52">
    <cfRule type="aboveAverage" dxfId="367" priority="361" aboveAverage="0" stdDev="3"/>
    <cfRule type="aboveAverage" dxfId="366" priority="362" stdDev="3"/>
    <cfRule type="aboveAverage" dxfId="365" priority="363" aboveAverage="0" stdDev="2"/>
    <cfRule type="aboveAverage" dxfId="364" priority="364" stdDev="2"/>
    <cfRule type="aboveAverage" dxfId="363" priority="365" aboveAverage="0" stdDev="1"/>
    <cfRule type="aboveAverage" dxfId="362" priority="366" stdDev="1"/>
    <cfRule type="aboveAverage" dxfId="361" priority="367" aboveAverage="0"/>
    <cfRule type="aboveAverage" dxfId="360" priority="368"/>
  </conditionalFormatting>
  <conditionalFormatting sqref="G45:G48">
    <cfRule type="aboveAverage" dxfId="359" priority="353" aboveAverage="0" stdDev="3"/>
    <cfRule type="aboveAverage" dxfId="358" priority="354" stdDev="3"/>
    <cfRule type="aboveAverage" dxfId="357" priority="355" aboveAverage="0" stdDev="2"/>
    <cfRule type="aboveAverage" dxfId="356" priority="356" stdDev="2"/>
    <cfRule type="aboveAverage" dxfId="355" priority="357" aboveAverage="0" stdDev="1"/>
    <cfRule type="aboveAverage" dxfId="354" priority="358" stdDev="1"/>
    <cfRule type="aboveAverage" dxfId="353" priority="359" aboveAverage="0"/>
    <cfRule type="aboveAverage" dxfId="352" priority="360"/>
  </conditionalFormatting>
  <conditionalFormatting sqref="H45:H48">
    <cfRule type="aboveAverage" dxfId="351" priority="345" aboveAverage="0" stdDev="3"/>
    <cfRule type="aboveAverage" dxfId="350" priority="346" stdDev="3"/>
    <cfRule type="aboveAverage" dxfId="349" priority="347" aboveAverage="0" stdDev="2"/>
    <cfRule type="aboveAverage" dxfId="348" priority="348" stdDev="2"/>
    <cfRule type="aboveAverage" dxfId="347" priority="349" aboveAverage="0" stdDev="1"/>
    <cfRule type="aboveAverage" dxfId="346" priority="350" stdDev="1"/>
    <cfRule type="aboveAverage" dxfId="345" priority="351" aboveAverage="0"/>
    <cfRule type="aboveAverage" dxfId="344" priority="352"/>
  </conditionalFormatting>
  <conditionalFormatting sqref="I45:I48">
    <cfRule type="aboveAverage" dxfId="343" priority="337" aboveAverage="0" stdDev="3"/>
    <cfRule type="aboveAverage" dxfId="342" priority="338" stdDev="3"/>
    <cfRule type="aboveAverage" dxfId="341" priority="339" aboveAverage="0" stdDev="2"/>
    <cfRule type="aboveAverage" dxfId="340" priority="340" stdDev="2"/>
    <cfRule type="aboveAverage" dxfId="339" priority="341" aboveAverage="0" stdDev="1"/>
    <cfRule type="aboveAverage" dxfId="338" priority="342" stdDev="1"/>
    <cfRule type="aboveAverage" dxfId="337" priority="343" aboveAverage="0"/>
    <cfRule type="aboveAverage" dxfId="336" priority="344"/>
  </conditionalFormatting>
  <conditionalFormatting sqref="L45:L48">
    <cfRule type="aboveAverage" dxfId="335" priority="329" aboveAverage="0" stdDev="3"/>
    <cfRule type="aboveAverage" dxfId="334" priority="330" stdDev="3"/>
    <cfRule type="aboveAverage" dxfId="333" priority="331" aboveAverage="0" stdDev="2"/>
    <cfRule type="aboveAverage" dxfId="332" priority="332" stdDev="2"/>
    <cfRule type="aboveAverage" dxfId="331" priority="333" aboveAverage="0" stdDev="1"/>
    <cfRule type="aboveAverage" dxfId="330" priority="334" stdDev="1"/>
    <cfRule type="aboveAverage" dxfId="329" priority="335" aboveAverage="0"/>
    <cfRule type="aboveAverage" dxfId="328" priority="336"/>
  </conditionalFormatting>
  <conditionalFormatting sqref="M45:M48">
    <cfRule type="aboveAverage" dxfId="327" priority="321" aboveAverage="0" stdDev="3"/>
    <cfRule type="aboveAverage" dxfId="326" priority="322" stdDev="3"/>
    <cfRule type="aboveAverage" dxfId="325" priority="323" aboveAverage="0" stdDev="2"/>
    <cfRule type="aboveAverage" dxfId="324" priority="324" stdDev="2"/>
    <cfRule type="aboveAverage" dxfId="323" priority="325" aboveAverage="0" stdDev="1"/>
    <cfRule type="aboveAverage" dxfId="322" priority="326" stdDev="1"/>
    <cfRule type="aboveAverage" dxfId="321" priority="327" aboveAverage="0"/>
    <cfRule type="aboveAverage" dxfId="320" priority="328"/>
  </conditionalFormatting>
  <conditionalFormatting sqref="N45:N48">
    <cfRule type="aboveAverage" dxfId="319" priority="313" aboveAverage="0" stdDev="3"/>
    <cfRule type="aboveAverage" dxfId="318" priority="314" stdDev="3"/>
    <cfRule type="aboveAverage" dxfId="317" priority="315" aboveAverage="0" stdDev="2"/>
    <cfRule type="aboveAverage" dxfId="316" priority="316" stdDev="2"/>
    <cfRule type="aboveAverage" dxfId="315" priority="317" aboveAverage="0" stdDev="1"/>
    <cfRule type="aboveAverage" dxfId="314" priority="318" stdDev="1"/>
    <cfRule type="aboveAverage" dxfId="313" priority="319" aboveAverage="0"/>
    <cfRule type="aboveAverage" dxfId="312" priority="320"/>
  </conditionalFormatting>
  <conditionalFormatting sqref="O45:O48">
    <cfRule type="aboveAverage" dxfId="311" priority="305" aboveAverage="0" stdDev="3"/>
    <cfRule type="aboveAverage" dxfId="310" priority="306" stdDev="3"/>
    <cfRule type="aboveAverage" dxfId="309" priority="307" aboveAverage="0" stdDev="2"/>
    <cfRule type="aboveAverage" dxfId="308" priority="308" stdDev="2"/>
    <cfRule type="aboveAverage" dxfId="307" priority="309" aboveAverage="0" stdDev="1"/>
    <cfRule type="aboveAverage" dxfId="306" priority="310" stdDev="1"/>
    <cfRule type="aboveAverage" dxfId="305" priority="311" aboveAverage="0"/>
    <cfRule type="aboveAverage" dxfId="304" priority="312"/>
  </conditionalFormatting>
  <conditionalFormatting sqref="N49:N52">
    <cfRule type="aboveAverage" dxfId="303" priority="297" aboveAverage="0" stdDev="3"/>
    <cfRule type="aboveAverage" dxfId="302" priority="298" stdDev="3"/>
    <cfRule type="aboveAverage" dxfId="301" priority="299" aboveAverage="0" stdDev="2"/>
    <cfRule type="aboveAverage" dxfId="300" priority="300" stdDev="2"/>
    <cfRule type="aboveAverage" dxfId="299" priority="301" aboveAverage="0" stdDev="1"/>
    <cfRule type="aboveAverage" dxfId="298" priority="302" stdDev="1"/>
    <cfRule type="aboveAverage" dxfId="297" priority="303" aboveAverage="0"/>
    <cfRule type="aboveAverage" dxfId="296" priority="304"/>
  </conditionalFormatting>
  <conditionalFormatting sqref="O49:O52">
    <cfRule type="aboveAverage" dxfId="295" priority="289" aboveAverage="0" stdDev="3"/>
    <cfRule type="aboveAverage" dxfId="294" priority="290" stdDev="3"/>
    <cfRule type="aboveAverage" dxfId="293" priority="291" aboveAverage="0" stdDev="2"/>
    <cfRule type="aboveAverage" dxfId="292" priority="292" stdDev="2"/>
    <cfRule type="aboveAverage" dxfId="291" priority="293" aboveAverage="0" stdDev="1"/>
    <cfRule type="aboveAverage" dxfId="290" priority="294" stdDev="1"/>
    <cfRule type="aboveAverage" dxfId="289" priority="295" aboveAverage="0"/>
    <cfRule type="aboveAverage" dxfId="288" priority="296"/>
  </conditionalFormatting>
  <conditionalFormatting sqref="M49:M52">
    <cfRule type="aboveAverage" dxfId="287" priority="281" aboveAverage="0" stdDev="3"/>
    <cfRule type="aboveAverage" dxfId="286" priority="282" stdDev="3"/>
    <cfRule type="aboveAverage" dxfId="285" priority="283" aboveAverage="0" stdDev="2"/>
    <cfRule type="aboveAverage" dxfId="284" priority="284" stdDev="2"/>
    <cfRule type="aboveAverage" dxfId="283" priority="285" aboveAverage="0" stdDev="1"/>
    <cfRule type="aboveAverage" dxfId="282" priority="286" stdDev="1"/>
    <cfRule type="aboveAverage" dxfId="281" priority="287" aboveAverage="0"/>
    <cfRule type="aboveAverage" dxfId="280" priority="288"/>
  </conditionalFormatting>
  <conditionalFormatting sqref="L49:L52">
    <cfRule type="aboveAverage" dxfId="279" priority="273" aboveAverage="0" stdDev="3"/>
    <cfRule type="aboveAverage" dxfId="278" priority="274" stdDev="3"/>
    <cfRule type="aboveAverage" dxfId="277" priority="275" aboveAverage="0" stdDev="2"/>
    <cfRule type="aboveAverage" dxfId="276" priority="276" stdDev="2"/>
    <cfRule type="aboveAverage" dxfId="275" priority="277" aboveAverage="0" stdDev="1"/>
    <cfRule type="aboveAverage" dxfId="274" priority="278" stdDev="1"/>
    <cfRule type="aboveAverage" dxfId="273" priority="279" aboveAverage="0"/>
    <cfRule type="aboveAverage" dxfId="272" priority="280"/>
  </conditionalFormatting>
  <conditionalFormatting sqref="K49:K52">
    <cfRule type="aboveAverage" dxfId="271" priority="265" aboveAverage="0" stdDev="3"/>
    <cfRule type="aboveAverage" dxfId="270" priority="266" stdDev="3"/>
    <cfRule type="aboveAverage" dxfId="269" priority="267" aboveAverage="0" stdDev="2"/>
    <cfRule type="aboveAverage" dxfId="268" priority="268" stdDev="2"/>
    <cfRule type="aboveAverage" dxfId="267" priority="269" aboveAverage="0" stdDev="1"/>
    <cfRule type="aboveAverage" dxfId="266" priority="270" stdDev="1"/>
    <cfRule type="aboveAverage" dxfId="265" priority="271" aboveAverage="0"/>
    <cfRule type="aboveAverage" dxfId="264" priority="272"/>
  </conditionalFormatting>
  <conditionalFormatting sqref="J49:J52">
    <cfRule type="aboveAverage" dxfId="263" priority="257" aboveAverage="0" stdDev="3"/>
    <cfRule type="aboveAverage" dxfId="262" priority="258" stdDev="3"/>
    <cfRule type="aboveAverage" dxfId="261" priority="259" aboveAverage="0" stdDev="2"/>
    <cfRule type="aboveAverage" dxfId="260" priority="260" stdDev="2"/>
    <cfRule type="aboveAverage" dxfId="259" priority="261" aboveAverage="0" stdDev="1"/>
    <cfRule type="aboveAverage" dxfId="258" priority="262" stdDev="1"/>
    <cfRule type="aboveAverage" dxfId="257" priority="263" aboveAverage="0"/>
    <cfRule type="aboveAverage" dxfId="256" priority="264"/>
  </conditionalFormatting>
  <conditionalFormatting sqref="I49:I52">
    <cfRule type="aboveAverage" dxfId="255" priority="249" aboveAverage="0" stdDev="3"/>
    <cfRule type="aboveAverage" dxfId="254" priority="250" stdDev="3"/>
    <cfRule type="aboveAverage" dxfId="253" priority="251" aboveAverage="0" stdDev="2"/>
    <cfRule type="aboveAverage" dxfId="252" priority="252" stdDev="2"/>
    <cfRule type="aboveAverage" dxfId="251" priority="253" aboveAverage="0" stdDev="1"/>
    <cfRule type="aboveAverage" dxfId="250" priority="254" stdDev="1"/>
    <cfRule type="aboveAverage" dxfId="249" priority="255" aboveAverage="0"/>
    <cfRule type="aboveAverage" dxfId="248" priority="256"/>
  </conditionalFormatting>
  <conditionalFormatting sqref="H53:H56">
    <cfRule type="aboveAverage" dxfId="247" priority="241" aboveAverage="0" stdDev="3"/>
    <cfRule type="aboveAverage" dxfId="246" priority="242" stdDev="3"/>
    <cfRule type="aboveAverage" dxfId="245" priority="243" aboveAverage="0" stdDev="2"/>
    <cfRule type="aboveAverage" dxfId="244" priority="244" stdDev="2"/>
    <cfRule type="aboveAverage" dxfId="243" priority="245" aboveAverage="0" stdDev="1"/>
    <cfRule type="aboveAverage" dxfId="242" priority="246" stdDev="1"/>
    <cfRule type="aboveAverage" dxfId="241" priority="247" aboveAverage="0"/>
    <cfRule type="aboveAverage" dxfId="240" priority="248"/>
  </conditionalFormatting>
  <conditionalFormatting sqref="I53:I56">
    <cfRule type="aboveAverage" dxfId="239" priority="233" aboveAverage="0" stdDev="3"/>
    <cfRule type="aboveAverage" dxfId="238" priority="234" stdDev="3"/>
    <cfRule type="aboveAverage" dxfId="237" priority="235" aboveAverage="0" stdDev="2"/>
    <cfRule type="aboveAverage" dxfId="236" priority="236" stdDev="2"/>
    <cfRule type="aboveAverage" dxfId="235" priority="237" aboveAverage="0" stdDev="1"/>
    <cfRule type="aboveAverage" dxfId="234" priority="238" stdDev="1"/>
    <cfRule type="aboveAverage" dxfId="233" priority="239" aboveAverage="0"/>
    <cfRule type="aboveAverage" dxfId="232" priority="240"/>
  </conditionalFormatting>
  <conditionalFormatting sqref="J53:J56">
    <cfRule type="aboveAverage" dxfId="231" priority="225" aboveAverage="0" stdDev="3"/>
    <cfRule type="aboveAverage" dxfId="230" priority="226" stdDev="3"/>
    <cfRule type="aboveAverage" dxfId="229" priority="227" aboveAverage="0" stdDev="2"/>
    <cfRule type="aboveAverage" dxfId="228" priority="228" stdDev="2"/>
    <cfRule type="aboveAverage" dxfId="227" priority="229" aboveAverage="0" stdDev="1"/>
    <cfRule type="aboveAverage" dxfId="226" priority="230" stdDev="1"/>
    <cfRule type="aboveAverage" dxfId="225" priority="231" aboveAverage="0"/>
    <cfRule type="aboveAverage" dxfId="224" priority="232"/>
  </conditionalFormatting>
  <conditionalFormatting sqref="K53:K56">
    <cfRule type="aboveAverage" dxfId="223" priority="217" aboveAverage="0" stdDev="3"/>
    <cfRule type="aboveAverage" dxfId="222" priority="218" stdDev="3"/>
    <cfRule type="aboveAverage" dxfId="221" priority="219" aboveAverage="0" stdDev="2"/>
    <cfRule type="aboveAverage" dxfId="220" priority="220" stdDev="2"/>
    <cfRule type="aboveAverage" dxfId="219" priority="221" aboveAverage="0" stdDev="1"/>
    <cfRule type="aboveAverage" dxfId="218" priority="222" stdDev="1"/>
    <cfRule type="aboveAverage" dxfId="217" priority="223" aboveAverage="0"/>
    <cfRule type="aboveAverage" dxfId="216" priority="224"/>
  </conditionalFormatting>
  <conditionalFormatting sqref="L53:L56">
    <cfRule type="aboveAverage" dxfId="215" priority="209" aboveAverage="0" stdDev="3"/>
    <cfRule type="aboveAverage" dxfId="214" priority="210" stdDev="3"/>
    <cfRule type="aboveAverage" dxfId="213" priority="211" aboveAverage="0" stdDev="2"/>
    <cfRule type="aboveAverage" dxfId="212" priority="212" stdDev="2"/>
    <cfRule type="aboveAverage" dxfId="211" priority="213" aboveAverage="0" stdDev="1"/>
    <cfRule type="aboveAverage" dxfId="210" priority="214" stdDev="1"/>
    <cfRule type="aboveAverage" dxfId="209" priority="215" aboveAverage="0"/>
    <cfRule type="aboveAverage" dxfId="208" priority="216"/>
  </conditionalFormatting>
  <conditionalFormatting sqref="M53:M56">
    <cfRule type="aboveAverage" dxfId="207" priority="201" aboveAverage="0" stdDev="3"/>
    <cfRule type="aboveAverage" dxfId="206" priority="202" stdDev="3"/>
    <cfRule type="aboveAverage" dxfId="205" priority="203" aboveAverage="0" stdDev="2"/>
    <cfRule type="aboveAverage" dxfId="204" priority="204" stdDev="2"/>
    <cfRule type="aboveAverage" dxfId="203" priority="205" aboveAverage="0" stdDev="1"/>
    <cfRule type="aboveAverage" dxfId="202" priority="206" stdDev="1"/>
    <cfRule type="aboveAverage" dxfId="201" priority="207" aboveAverage="0"/>
    <cfRule type="aboveAverage" dxfId="200" priority="208"/>
  </conditionalFormatting>
  <conditionalFormatting sqref="N53:N56">
    <cfRule type="aboveAverage" dxfId="199" priority="193" aboveAverage="0" stdDev="3"/>
    <cfRule type="aboveAverage" dxfId="198" priority="194" stdDev="3"/>
    <cfRule type="aboveAverage" dxfId="197" priority="195" aboveAverage="0" stdDev="2"/>
    <cfRule type="aboveAverage" dxfId="196" priority="196" stdDev="2"/>
    <cfRule type="aboveAverage" dxfId="195" priority="197" aboveAverage="0" stdDev="1"/>
    <cfRule type="aboveAverage" dxfId="194" priority="198" stdDev="1"/>
    <cfRule type="aboveAverage" dxfId="193" priority="199" aboveAverage="0"/>
    <cfRule type="aboveAverage" dxfId="192" priority="200"/>
  </conditionalFormatting>
  <conditionalFormatting sqref="O57:O60">
    <cfRule type="aboveAverage" dxfId="191" priority="185" aboveAverage="0" stdDev="3"/>
    <cfRule type="aboveAverage" dxfId="190" priority="186" stdDev="3"/>
    <cfRule type="aboveAverage" dxfId="189" priority="187" aboveAverage="0" stdDev="2"/>
    <cfRule type="aboveAverage" dxfId="188" priority="188" stdDev="2"/>
    <cfRule type="aboveAverage" dxfId="187" priority="189" aboveAverage="0" stdDev="1"/>
    <cfRule type="aboveAverage" dxfId="186" priority="190" stdDev="1"/>
    <cfRule type="aboveAverage" dxfId="185" priority="191" aboveAverage="0"/>
    <cfRule type="aboveAverage" dxfId="184" priority="192"/>
  </conditionalFormatting>
  <conditionalFormatting sqref="N57:N60">
    <cfRule type="aboveAverage" dxfId="183" priority="177" aboveAverage="0" stdDev="3"/>
    <cfRule type="aboveAverage" dxfId="182" priority="178" stdDev="3"/>
    <cfRule type="aboveAverage" dxfId="181" priority="179" aboveAverage="0" stdDev="2"/>
    <cfRule type="aboveAverage" dxfId="180" priority="180" stdDev="2"/>
    <cfRule type="aboveAverage" dxfId="179" priority="181" aboveAverage="0" stdDev="1"/>
    <cfRule type="aboveAverage" dxfId="178" priority="182" stdDev="1"/>
    <cfRule type="aboveAverage" dxfId="177" priority="183" aboveAverage="0"/>
    <cfRule type="aboveAverage" dxfId="176" priority="184"/>
  </conditionalFormatting>
  <conditionalFormatting sqref="M57:M60">
    <cfRule type="aboveAverage" dxfId="175" priority="169" aboveAverage="0" stdDev="3"/>
    <cfRule type="aboveAverage" dxfId="174" priority="170" stdDev="3"/>
    <cfRule type="aboveAverage" dxfId="173" priority="171" aboveAverage="0" stdDev="2"/>
    <cfRule type="aboveAverage" dxfId="172" priority="172" stdDev="2"/>
    <cfRule type="aboveAverage" dxfId="171" priority="173" aboveAverage="0" stdDev="1"/>
    <cfRule type="aboveAverage" dxfId="170" priority="174" stdDev="1"/>
    <cfRule type="aboveAverage" dxfId="169" priority="175" aboveAverage="0"/>
    <cfRule type="aboveAverage" dxfId="168" priority="176"/>
  </conditionalFormatting>
  <conditionalFormatting sqref="L57:L60">
    <cfRule type="aboveAverage" dxfId="167" priority="161" aboveAverage="0" stdDev="3"/>
    <cfRule type="aboveAverage" dxfId="166" priority="162" stdDev="3"/>
    <cfRule type="aboveAverage" dxfId="165" priority="163" aboveAverage="0" stdDev="2"/>
    <cfRule type="aboveAverage" dxfId="164" priority="164" stdDev="2"/>
    <cfRule type="aboveAverage" dxfId="163" priority="165" aboveAverage="0" stdDev="1"/>
    <cfRule type="aboveAverage" dxfId="162" priority="166" stdDev="1"/>
    <cfRule type="aboveAverage" dxfId="161" priority="167" aboveAverage="0"/>
    <cfRule type="aboveAverage" dxfId="160" priority="168"/>
  </conditionalFormatting>
  <conditionalFormatting sqref="K57:K60">
    <cfRule type="aboveAverage" dxfId="159" priority="153" aboveAverage="0" stdDev="3"/>
    <cfRule type="aboveAverage" dxfId="158" priority="154" stdDev="3"/>
    <cfRule type="aboveAverage" dxfId="157" priority="155" aboveAverage="0" stdDev="2"/>
    <cfRule type="aboveAverage" dxfId="156" priority="156" stdDev="2"/>
    <cfRule type="aboveAverage" dxfId="155" priority="157" aboveAverage="0" stdDev="1"/>
    <cfRule type="aboveAverage" dxfId="154" priority="158" stdDev="1"/>
    <cfRule type="aboveAverage" dxfId="153" priority="159" aboveAverage="0"/>
    <cfRule type="aboveAverage" dxfId="152" priority="160"/>
  </conditionalFormatting>
  <conditionalFormatting sqref="J57:J60">
    <cfRule type="aboveAverage" dxfId="151" priority="145" aboveAverage="0" stdDev="3"/>
    <cfRule type="aboveAverage" dxfId="150" priority="146" stdDev="3"/>
    <cfRule type="aboveAverage" dxfId="149" priority="147" aboveAverage="0" stdDev="2"/>
    <cfRule type="aboveAverage" dxfId="148" priority="148" stdDev="2"/>
    <cfRule type="aboveAverage" dxfId="147" priority="149" aboveAverage="0" stdDev="1"/>
    <cfRule type="aboveAverage" dxfId="146" priority="150" stdDev="1"/>
    <cfRule type="aboveAverage" dxfId="145" priority="151" aboveAverage="0"/>
    <cfRule type="aboveAverage" dxfId="144" priority="152"/>
  </conditionalFormatting>
  <conditionalFormatting sqref="I57:I60">
    <cfRule type="aboveAverage" dxfId="143" priority="137" aboveAverage="0" stdDev="3"/>
    <cfRule type="aboveAverage" dxfId="142" priority="138" stdDev="3"/>
    <cfRule type="aboveAverage" dxfId="141" priority="139" aboveAverage="0" stdDev="2"/>
    <cfRule type="aboveAverage" dxfId="140" priority="140" stdDev="2"/>
    <cfRule type="aboveAverage" dxfId="139" priority="141" aboveAverage="0" stdDev="1"/>
    <cfRule type="aboveAverage" dxfId="138" priority="142" stdDev="1"/>
    <cfRule type="aboveAverage" dxfId="137" priority="143" aboveAverage="0"/>
    <cfRule type="aboveAverage" dxfId="136" priority="144"/>
  </conditionalFormatting>
  <conditionalFormatting sqref="H57:H60">
    <cfRule type="aboveAverage" dxfId="135" priority="129" aboveAverage="0" stdDev="3"/>
    <cfRule type="aboveAverage" dxfId="134" priority="130" stdDev="3"/>
    <cfRule type="aboveAverage" dxfId="133" priority="131" aboveAverage="0" stdDev="2"/>
    <cfRule type="aboveAverage" dxfId="132" priority="132" stdDev="2"/>
    <cfRule type="aboveAverage" dxfId="131" priority="133" aboveAverage="0" stdDev="1"/>
    <cfRule type="aboveAverage" dxfId="130" priority="134" stdDev="1"/>
    <cfRule type="aboveAverage" dxfId="129" priority="135" aboveAverage="0"/>
    <cfRule type="aboveAverage" dxfId="128" priority="136"/>
  </conditionalFormatting>
  <conditionalFormatting sqref="G57:G60">
    <cfRule type="aboveAverage" dxfId="127" priority="121" aboveAverage="0" stdDev="3"/>
    <cfRule type="aboveAverage" dxfId="126" priority="122" stdDev="3"/>
    <cfRule type="aboveAverage" dxfId="125" priority="123" aboveAverage="0" stdDev="2"/>
    <cfRule type="aboveAverage" dxfId="124" priority="124" stdDev="2"/>
    <cfRule type="aboveAverage" dxfId="123" priority="125" aboveAverage="0" stdDev="1"/>
    <cfRule type="aboveAverage" dxfId="122" priority="126" stdDev="1"/>
    <cfRule type="aboveAverage" dxfId="121" priority="127" aboveAverage="0"/>
    <cfRule type="aboveAverage" dxfId="120" priority="128"/>
  </conditionalFormatting>
  <conditionalFormatting sqref="H61:H64">
    <cfRule type="aboveAverage" dxfId="119" priority="113" aboveAverage="0" stdDev="3"/>
    <cfRule type="aboveAverage" dxfId="118" priority="114" stdDev="3"/>
    <cfRule type="aboveAverage" dxfId="117" priority="115" aboveAverage="0" stdDev="2"/>
    <cfRule type="aboveAverage" dxfId="116" priority="116" stdDev="2"/>
    <cfRule type="aboveAverage" dxfId="115" priority="117" aboveAverage="0" stdDev="1"/>
    <cfRule type="aboveAverage" dxfId="114" priority="118" stdDev="1"/>
    <cfRule type="aboveAverage" dxfId="113" priority="119" aboveAverage="0"/>
    <cfRule type="aboveAverage" dxfId="112" priority="120"/>
  </conditionalFormatting>
  <conditionalFormatting sqref="I61:I64">
    <cfRule type="aboveAverage" dxfId="111" priority="105" aboveAverage="0" stdDev="3"/>
    <cfRule type="aboveAverage" dxfId="110" priority="106" stdDev="3"/>
    <cfRule type="aboveAverage" dxfId="109" priority="107" aboveAverage="0" stdDev="2"/>
    <cfRule type="aboveAverage" dxfId="108" priority="108" stdDev="2"/>
    <cfRule type="aboveAverage" dxfId="107" priority="109" aboveAverage="0" stdDev="1"/>
    <cfRule type="aboveAverage" dxfId="106" priority="110" stdDev="1"/>
    <cfRule type="aboveAverage" dxfId="105" priority="111" aboveAverage="0"/>
    <cfRule type="aboveAverage" dxfId="104" priority="112"/>
  </conditionalFormatting>
  <conditionalFormatting sqref="J61:J64">
    <cfRule type="aboveAverage" dxfId="103" priority="97" aboveAverage="0" stdDev="3"/>
    <cfRule type="aboveAverage" dxfId="102" priority="98" stdDev="3"/>
    <cfRule type="aboveAverage" dxfId="101" priority="99" aboveAverage="0" stdDev="2"/>
    <cfRule type="aboveAverage" dxfId="100" priority="100" stdDev="2"/>
    <cfRule type="aboveAverage" dxfId="99" priority="101" aboveAverage="0" stdDev="1"/>
    <cfRule type="aboveAverage" dxfId="98" priority="102" stdDev="1"/>
    <cfRule type="aboveAverage" dxfId="97" priority="103" aboveAverage="0"/>
    <cfRule type="aboveAverage" dxfId="96" priority="104"/>
  </conditionalFormatting>
  <conditionalFormatting sqref="K61:K64">
    <cfRule type="aboveAverage" dxfId="95" priority="89" aboveAverage="0" stdDev="3"/>
    <cfRule type="aboveAverage" dxfId="94" priority="90" stdDev="3"/>
    <cfRule type="aboveAverage" dxfId="93" priority="91" aboveAverage="0" stdDev="2"/>
    <cfRule type="aboveAverage" dxfId="92" priority="92" stdDev="2"/>
    <cfRule type="aboveAverage" dxfId="91" priority="93" aboveAverage="0" stdDev="1"/>
    <cfRule type="aboveAverage" dxfId="90" priority="94" stdDev="1"/>
    <cfRule type="aboveAverage" dxfId="89" priority="95" aboveAverage="0"/>
    <cfRule type="aboveAverage" dxfId="88" priority="96"/>
  </conditionalFormatting>
  <conditionalFormatting sqref="L61:L64">
    <cfRule type="aboveAverage" dxfId="87" priority="81" aboveAverage="0" stdDev="3"/>
    <cfRule type="aboveAverage" dxfId="86" priority="82" stdDev="3"/>
    <cfRule type="aboveAverage" dxfId="85" priority="83" aboveAverage="0" stdDev="2"/>
    <cfRule type="aboveAverage" dxfId="84" priority="84" stdDev="2"/>
    <cfRule type="aboveAverage" dxfId="83" priority="85" aboveAverage="0" stdDev="1"/>
    <cfRule type="aboveAverage" dxfId="82" priority="86" stdDev="1"/>
    <cfRule type="aboveAverage" dxfId="81" priority="87" aboveAverage="0"/>
    <cfRule type="aboveAverage" dxfId="80" priority="88"/>
  </conditionalFormatting>
  <conditionalFormatting sqref="M61:M64">
    <cfRule type="aboveAverage" dxfId="79" priority="73" aboveAverage="0" stdDev="3"/>
    <cfRule type="aboveAverage" dxfId="78" priority="74" stdDev="3"/>
    <cfRule type="aboveAverage" dxfId="77" priority="75" aboveAverage="0" stdDev="2"/>
    <cfRule type="aboveAverage" dxfId="76" priority="76" stdDev="2"/>
    <cfRule type="aboveAverage" dxfId="75" priority="77" aboveAverage="0" stdDev="1"/>
    <cfRule type="aboveAverage" dxfId="74" priority="78" stdDev="1"/>
    <cfRule type="aboveAverage" dxfId="73" priority="79" aboveAverage="0"/>
    <cfRule type="aboveAverage" dxfId="72" priority="80"/>
  </conditionalFormatting>
  <conditionalFormatting sqref="N61:N64">
    <cfRule type="aboveAverage" dxfId="71" priority="65" aboveAverage="0" stdDev="3"/>
    <cfRule type="aboveAverage" dxfId="70" priority="66" stdDev="3"/>
    <cfRule type="aboveAverage" dxfId="69" priority="67" aboveAverage="0" stdDev="2"/>
    <cfRule type="aboveAverage" dxfId="68" priority="68" stdDev="2"/>
    <cfRule type="aboveAverage" dxfId="67" priority="69" aboveAverage="0" stdDev="1"/>
    <cfRule type="aboveAverage" dxfId="66" priority="70" stdDev="1"/>
    <cfRule type="aboveAverage" dxfId="65" priority="71" aboveAverage="0"/>
    <cfRule type="aboveAverage" dxfId="64" priority="72"/>
  </conditionalFormatting>
  <conditionalFormatting sqref="O61:O64">
    <cfRule type="aboveAverage" dxfId="63" priority="57" aboveAverage="0" stdDev="3"/>
    <cfRule type="aboveAverage" dxfId="62" priority="58" stdDev="3"/>
    <cfRule type="aboveAverage" dxfId="61" priority="59" aboveAverage="0" stdDev="2"/>
    <cfRule type="aboveAverage" dxfId="60" priority="60" stdDev="2"/>
    <cfRule type="aboveAverage" dxfId="59" priority="61" aboveAverage="0" stdDev="1"/>
    <cfRule type="aboveAverage" dxfId="58" priority="62" stdDev="1"/>
    <cfRule type="aboveAverage" dxfId="57" priority="63" aboveAverage="0"/>
    <cfRule type="aboveAverage" dxfId="56" priority="64"/>
  </conditionalFormatting>
  <conditionalFormatting sqref="C17:C20">
    <cfRule type="aboveAverage" dxfId="55" priority="49" stdDev="3"/>
    <cfRule type="aboveAverage" dxfId="54" priority="50" stopIfTrue="1" aboveAverage="0" stdDev="3"/>
    <cfRule type="aboveAverage" dxfId="53" priority="51" stdDev="2"/>
    <cfRule type="aboveAverage" dxfId="52" priority="52" aboveAverage="0" stdDev="2"/>
    <cfRule type="aboveAverage" dxfId="51" priority="53" stdDev="1"/>
    <cfRule type="aboveAverage" dxfId="50" priority="54" aboveAverage="0" stdDev="1"/>
    <cfRule type="aboveAverage" dxfId="49" priority="55" aboveAverage="0"/>
    <cfRule type="aboveAverage" dxfId="48" priority="56" stopIfTrue="1"/>
  </conditionalFormatting>
  <conditionalFormatting sqref="O53:O56">
    <cfRule type="aboveAverage" dxfId="47" priority="41" aboveAverage="0" stdDev="3"/>
    <cfRule type="aboveAverage" dxfId="46" priority="42" stdDev="3"/>
    <cfRule type="aboveAverage" dxfId="45" priority="43" aboveAverage="0" stdDev="2"/>
    <cfRule type="aboveAverage" dxfId="44" priority="44" stdDev="2"/>
    <cfRule type="aboveAverage" dxfId="43" priority="45" aboveAverage="0" stdDev="1"/>
    <cfRule type="aboveAverage" dxfId="42" priority="46" stdDev="1"/>
    <cfRule type="aboveAverage" dxfId="41" priority="47" aboveAverage="0"/>
    <cfRule type="aboveAverage" dxfId="40" priority="48"/>
  </conditionalFormatting>
  <conditionalFormatting sqref="O25:O26">
    <cfRule type="aboveAverage" dxfId="39" priority="33" aboveAverage="0" stdDev="3"/>
    <cfRule type="aboveAverage" dxfId="38" priority="34" stdDev="3"/>
    <cfRule type="aboveAverage" dxfId="37" priority="35" aboveAverage="0" stdDev="2"/>
    <cfRule type="aboveAverage" dxfId="36" priority="36" stdDev="2"/>
    <cfRule type="aboveAverage" dxfId="35" priority="37" aboveAverage="0" stdDev="1"/>
    <cfRule type="aboveAverage" dxfId="34" priority="38" stdDev="1"/>
    <cfRule type="aboveAverage" dxfId="33" priority="39" aboveAverage="0"/>
    <cfRule type="aboveAverage" dxfId="32" priority="40"/>
  </conditionalFormatting>
  <conditionalFormatting sqref="O17:O20">
    <cfRule type="aboveAverage" dxfId="31" priority="25" aboveAverage="0" stdDev="3"/>
    <cfRule type="aboveAverage" dxfId="30" priority="26" stdDev="3"/>
    <cfRule type="aboveAverage" dxfId="29" priority="27" aboveAverage="0" stdDev="2"/>
    <cfRule type="aboveAverage" dxfId="28" priority="28" stdDev="2"/>
    <cfRule type="aboveAverage" dxfId="27" priority="29" aboveAverage="0" stdDev="1"/>
    <cfRule type="aboveAverage" dxfId="26" priority="30" stdDev="1"/>
    <cfRule type="aboveAverage" dxfId="25" priority="31" aboveAverage="0"/>
    <cfRule type="aboveAverage" dxfId="24" priority="32"/>
  </conditionalFormatting>
  <conditionalFormatting sqref="G50:G52">
    <cfRule type="aboveAverage" dxfId="23" priority="17" aboveAverage="0" stdDev="3"/>
    <cfRule type="aboveAverage" dxfId="22" priority="18" stdDev="3"/>
    <cfRule type="aboveAverage" dxfId="21" priority="19" aboveAverage="0" stdDev="2"/>
    <cfRule type="aboveAverage" dxfId="20" priority="20" stdDev="2"/>
    <cfRule type="aboveAverage" dxfId="19" priority="21" aboveAverage="0" stdDev="1"/>
    <cfRule type="aboveAverage" dxfId="18" priority="22" stdDev="1"/>
    <cfRule type="aboveAverage" dxfId="17" priority="23" aboveAverage="0"/>
    <cfRule type="aboveAverage" dxfId="16" priority="24"/>
  </conditionalFormatting>
  <conditionalFormatting sqref="G54:G56">
    <cfRule type="aboveAverage" dxfId="15" priority="9" aboveAverage="0" stdDev="3"/>
    <cfRule type="aboveAverage" dxfId="14" priority="10" stdDev="3"/>
    <cfRule type="aboveAverage" dxfId="13" priority="11" aboveAverage="0" stdDev="2"/>
    <cfRule type="aboveAverage" dxfId="12" priority="12" stdDev="2"/>
    <cfRule type="aboveAverage" dxfId="11" priority="13" aboveAverage="0" stdDev="1"/>
    <cfRule type="aboveAverage" dxfId="10" priority="14" stdDev="1"/>
    <cfRule type="aboveAverage" dxfId="9" priority="15" aboveAverage="0"/>
    <cfRule type="aboveAverage" dxfId="8" priority="16"/>
  </conditionalFormatting>
  <conditionalFormatting sqref="G62:G64">
    <cfRule type="aboveAverage" dxfId="7" priority="1" aboveAverage="0" stdDev="3"/>
    <cfRule type="aboveAverage" dxfId="6" priority="2" stdDev="3"/>
    <cfRule type="aboveAverage" dxfId="5" priority="3" aboveAverage="0" stdDev="2"/>
    <cfRule type="aboveAverage" dxfId="4" priority="4" stdDev="2"/>
    <cfRule type="aboveAverage" dxfId="3" priority="5" aboveAverage="0" stdDev="1"/>
    <cfRule type="aboveAverage" dxfId="2" priority="6" stdDev="1"/>
    <cfRule type="aboveAverage" dxfId="1" priority="7" aboveAverage="0"/>
    <cfRule type="aboveAverage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color by std</vt:lpstr>
      <vt:lpstr>color by comp to avg</vt:lpstr>
      <vt:lpstr>zscore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Erin Griffith</dc:creator>
  <cp:lastModifiedBy>Emma Erin Griffith</cp:lastModifiedBy>
  <dcterms:created xsi:type="dcterms:W3CDTF">2024-12-14T18:20:03Z</dcterms:created>
  <dcterms:modified xsi:type="dcterms:W3CDTF">2024-12-15T23:56:35Z</dcterms:modified>
</cp:coreProperties>
</file>