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7790" firstSheet="3" activeTab="9"/>
  </bookViews>
  <sheets>
    <sheet name="CC_m" sheetId="18" r:id="rId1"/>
    <sheet name="CR_m" sheetId="13" r:id="rId2"/>
    <sheet name="CR_ES_m" sheetId="1" r:id="rId3"/>
    <sheet name="CC_s" sheetId="19" r:id="rId4"/>
    <sheet name="CR_s" sheetId="20" r:id="rId5"/>
    <sheet name="CR_ES_s" sheetId="21" r:id="rId6"/>
    <sheet name="bL" sheetId="9" r:id="rId7"/>
    <sheet name="bL (cells_ml)" sheetId="24" r:id="rId8"/>
    <sheet name="vL" sheetId="8" r:id="rId9"/>
    <sheet name="rA" sheetId="10" r:id="rId10"/>
    <sheet name="D" sheetId="11" r:id="rId11"/>
    <sheet name="ER" sheetId="26" r:id="rId12"/>
    <sheet name="Sheet1" sheetId="25" r:id="rId13"/>
    <sheet name="EncounterVSCapture_n" sheetId="23" r:id="rId14"/>
  </sheets>
  <externalReferences>
    <externalReference r:id="rId1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Y4" i="26" l="1"/>
  <c r="BY5" i="26"/>
  <c r="BY6" i="26"/>
  <c r="BY7" i="26"/>
  <c r="BY8" i="26"/>
  <c r="BY9" i="26"/>
  <c r="BY10" i="26"/>
  <c r="BY11" i="26"/>
  <c r="BY12" i="26"/>
  <c r="BY13" i="26"/>
  <c r="BY14" i="26"/>
  <c r="BY15" i="26"/>
  <c r="BY16" i="26"/>
  <c r="BY17" i="26"/>
  <c r="BY18" i="26"/>
  <c r="BY19" i="26"/>
  <c r="BY20" i="26"/>
  <c r="BX4" i="26"/>
  <c r="BX5" i="26"/>
  <c r="BX6" i="26"/>
  <c r="BX7" i="26"/>
  <c r="BX8" i="26"/>
  <c r="BX9" i="26"/>
  <c r="BX10" i="26"/>
  <c r="BX11" i="26"/>
  <c r="BX12" i="26"/>
  <c r="BX13" i="26"/>
  <c r="BW4" i="26"/>
  <c r="BW5" i="26"/>
  <c r="BW6" i="26"/>
  <c r="BW7" i="26"/>
  <c r="BW8" i="26"/>
  <c r="BW9" i="26"/>
  <c r="BW10" i="26"/>
  <c r="BW11" i="26"/>
  <c r="BW12" i="26"/>
  <c r="BW13" i="26"/>
  <c r="BW14" i="26"/>
  <c r="BW15" i="26"/>
  <c r="BW16" i="26"/>
  <c r="BW17" i="26"/>
  <c r="BW18" i="26"/>
  <c r="BW19" i="26"/>
  <c r="BW20" i="26"/>
  <c r="BW21" i="26"/>
  <c r="BW22" i="26"/>
  <c r="BV4" i="26"/>
  <c r="BV5" i="26"/>
  <c r="BV6" i="26"/>
  <c r="BV7" i="26"/>
  <c r="BV8" i="26"/>
  <c r="BV9" i="26"/>
  <c r="BV10" i="26"/>
  <c r="BV11" i="26"/>
  <c r="BV12" i="26"/>
  <c r="BV13" i="26"/>
  <c r="BV14" i="26"/>
  <c r="BV15" i="26"/>
  <c r="BV16" i="26"/>
  <c r="BV17" i="26"/>
  <c r="BU4" i="26"/>
  <c r="BU5" i="26"/>
  <c r="BU6" i="26"/>
  <c r="BU7" i="26"/>
  <c r="BU8" i="26"/>
  <c r="BU9" i="26"/>
  <c r="BU10" i="26"/>
  <c r="BU11" i="26"/>
  <c r="BU12" i="26"/>
  <c r="BU13" i="26"/>
  <c r="BT4" i="26"/>
  <c r="BT5" i="26"/>
  <c r="BT6" i="26"/>
  <c r="BT7" i="26"/>
  <c r="BS4" i="26"/>
  <c r="BS5" i="26"/>
  <c r="BS6" i="26"/>
  <c r="BS7" i="26"/>
  <c r="BS8" i="26"/>
  <c r="BS9" i="26"/>
  <c r="BS10" i="26"/>
  <c r="BS11" i="26"/>
  <c r="BS12" i="26"/>
  <c r="BS13" i="26"/>
  <c r="BS14" i="26"/>
  <c r="BS15" i="26"/>
  <c r="BS16" i="26"/>
  <c r="BR4" i="26"/>
  <c r="BR5" i="26"/>
  <c r="BR6" i="26"/>
  <c r="BR7" i="26"/>
  <c r="BR8" i="26"/>
  <c r="BR9" i="26"/>
  <c r="BR10" i="26"/>
  <c r="BR11" i="26"/>
  <c r="BR12" i="26"/>
  <c r="BQ4" i="26"/>
  <c r="BQ5" i="26"/>
  <c r="BQ6" i="26"/>
  <c r="BQ7" i="26"/>
  <c r="BQ8" i="26"/>
  <c r="BQ9" i="26"/>
  <c r="BQ10" i="26"/>
  <c r="BQ11" i="26"/>
  <c r="BQ12" i="26"/>
  <c r="BQ13" i="26"/>
  <c r="BQ14" i="26"/>
  <c r="BQ15" i="26"/>
  <c r="BQ16" i="26"/>
  <c r="BQ17" i="26"/>
  <c r="BQ18" i="26"/>
  <c r="BQ19" i="26"/>
  <c r="BQ20" i="26"/>
  <c r="BQ21" i="26"/>
  <c r="BQ22" i="26"/>
  <c r="BP4" i="26"/>
  <c r="BP5" i="26"/>
  <c r="BP6" i="26"/>
  <c r="BP7" i="26"/>
  <c r="BP8" i="26"/>
  <c r="BP9" i="26"/>
  <c r="BI4" i="26"/>
  <c r="BJ4" i="26"/>
  <c r="BK4" i="26"/>
  <c r="BL4" i="26"/>
  <c r="BM4" i="26"/>
  <c r="BN4" i="26"/>
  <c r="BO4" i="26"/>
  <c r="BI5" i="26"/>
  <c r="BJ5" i="26"/>
  <c r="BK5" i="26"/>
  <c r="BL5" i="26"/>
  <c r="BM5" i="26"/>
  <c r="BN5" i="26"/>
  <c r="BO5" i="26"/>
  <c r="BI6" i="26"/>
  <c r="BJ6" i="26"/>
  <c r="BK6" i="26"/>
  <c r="BL6" i="26"/>
  <c r="BM6" i="26"/>
  <c r="BN6" i="26"/>
  <c r="BO6" i="26"/>
  <c r="BI7" i="26"/>
  <c r="BJ7" i="26"/>
  <c r="BK7" i="26"/>
  <c r="BL7" i="26"/>
  <c r="BM7" i="26"/>
  <c r="BN7" i="26"/>
  <c r="BO7" i="26"/>
  <c r="BI8" i="26"/>
  <c r="BJ8" i="26"/>
  <c r="BK8" i="26"/>
  <c r="BL8" i="26"/>
  <c r="BM8" i="26"/>
  <c r="BN8" i="26"/>
  <c r="BO8" i="26"/>
  <c r="BI9" i="26"/>
  <c r="BJ9" i="26"/>
  <c r="BK9" i="26"/>
  <c r="BL9" i="26"/>
  <c r="BM9" i="26"/>
  <c r="BN9" i="26"/>
  <c r="BO9" i="26"/>
  <c r="BI10" i="26"/>
  <c r="BJ10" i="26"/>
  <c r="BK10" i="26"/>
  <c r="BL10" i="26"/>
  <c r="BM10" i="26"/>
  <c r="BN10" i="26"/>
  <c r="BO10" i="26"/>
  <c r="BI11" i="26"/>
  <c r="BJ11" i="26"/>
  <c r="BK11" i="26"/>
  <c r="BL11" i="26"/>
  <c r="BM11" i="26"/>
  <c r="BN11" i="26"/>
  <c r="BO11" i="26"/>
  <c r="BI12" i="26"/>
  <c r="BJ12" i="26"/>
  <c r="BK12" i="26"/>
  <c r="BL12" i="26"/>
  <c r="BM12" i="26"/>
  <c r="BN12" i="26"/>
  <c r="BO12" i="26"/>
  <c r="BI13" i="26"/>
  <c r="BJ13" i="26"/>
  <c r="BK13" i="26"/>
  <c r="BL13" i="26"/>
  <c r="BM13" i="26"/>
  <c r="BN13" i="26"/>
  <c r="BO13" i="26"/>
  <c r="BI14" i="26"/>
  <c r="BJ14" i="26"/>
  <c r="BK14" i="26"/>
  <c r="BL14" i="26"/>
  <c r="BM14" i="26"/>
  <c r="BN14" i="26"/>
  <c r="BO14" i="26"/>
  <c r="BI15" i="26"/>
  <c r="BJ15" i="26"/>
  <c r="BK15" i="26"/>
  <c r="BL15" i="26"/>
  <c r="BM15" i="26"/>
  <c r="BN15" i="26"/>
  <c r="BO15" i="26"/>
  <c r="BI16" i="26"/>
  <c r="BJ16" i="26"/>
  <c r="BK16" i="26"/>
  <c r="BL16" i="26"/>
  <c r="BM16" i="26"/>
  <c r="BN16" i="26"/>
  <c r="BO16" i="26"/>
  <c r="BI17" i="26"/>
  <c r="BJ17" i="26"/>
  <c r="BK17" i="26"/>
  <c r="BL17" i="26"/>
  <c r="BM17" i="26"/>
  <c r="BN17" i="26"/>
  <c r="BO17" i="26"/>
  <c r="BI18" i="26"/>
  <c r="BJ18" i="26"/>
  <c r="BK18" i="26"/>
  <c r="BL18" i="26"/>
  <c r="BM18" i="26"/>
  <c r="BN18" i="26"/>
  <c r="BO18" i="26"/>
  <c r="BI19" i="26"/>
  <c r="BJ19" i="26"/>
  <c r="BK19" i="26"/>
  <c r="BL19" i="26"/>
  <c r="BM19" i="26"/>
  <c r="BN19" i="26"/>
  <c r="BO19" i="26"/>
  <c r="BI20" i="26"/>
  <c r="BJ20" i="26"/>
  <c r="BK20" i="26"/>
  <c r="BL20" i="26"/>
  <c r="BM20" i="26"/>
  <c r="BN20" i="26"/>
  <c r="BO20" i="26"/>
  <c r="BI21" i="26"/>
  <c r="BJ21" i="26"/>
  <c r="BK21" i="26"/>
  <c r="BL21" i="26"/>
  <c r="BM21" i="26"/>
  <c r="BN21" i="26"/>
  <c r="BO21" i="26"/>
  <c r="BI22" i="26"/>
  <c r="BJ22" i="26"/>
  <c r="BK22" i="26"/>
  <c r="BL22" i="26"/>
  <c r="BM22" i="26"/>
  <c r="BN22" i="26"/>
  <c r="BO22" i="26"/>
  <c r="BH4" i="26"/>
  <c r="BH5" i="26"/>
  <c r="BH6" i="26"/>
  <c r="BH7" i="26"/>
  <c r="BH9" i="26"/>
  <c r="BH10" i="26"/>
  <c r="BG4" i="26"/>
  <c r="BG5" i="26"/>
  <c r="BG6" i="26"/>
  <c r="BG7" i="26"/>
  <c r="BG8" i="26"/>
  <c r="BG9" i="26"/>
  <c r="BG10" i="26"/>
  <c r="BG12" i="26"/>
  <c r="BG13" i="26"/>
  <c r="BG14" i="26"/>
  <c r="BG15" i="26"/>
  <c r="BG16" i="26"/>
  <c r="BG17" i="26"/>
  <c r="BG18" i="26"/>
  <c r="BG19" i="26"/>
  <c r="BG20" i="26"/>
  <c r="BG21" i="26"/>
  <c r="BG22" i="26"/>
  <c r="BF13" i="26"/>
  <c r="BF14" i="26"/>
  <c r="BF15" i="26"/>
  <c r="BF19" i="26"/>
  <c r="BF20" i="26"/>
  <c r="BF21" i="26"/>
  <c r="BF22" i="26"/>
  <c r="BF4" i="26"/>
  <c r="BF5" i="26"/>
  <c r="BF6" i="26"/>
  <c r="BF7" i="26"/>
  <c r="BF8" i="26"/>
  <c r="BF9" i="26"/>
  <c r="BF10" i="26"/>
  <c r="BE4" i="26"/>
  <c r="BE5" i="26"/>
  <c r="BE6" i="26"/>
  <c r="BE7" i="26"/>
  <c r="BE8" i="26"/>
  <c r="BE9" i="26"/>
  <c r="BE10" i="26"/>
  <c r="BE11" i="26"/>
  <c r="BE12" i="26"/>
  <c r="BE13" i="26"/>
  <c r="BE14" i="26"/>
  <c r="BE15" i="26"/>
  <c r="BE16" i="26"/>
  <c r="BE17" i="26"/>
  <c r="BE18" i="26"/>
  <c r="BE19" i="26"/>
  <c r="BE20" i="26"/>
  <c r="BD4" i="26"/>
  <c r="BD5" i="26"/>
  <c r="BD6" i="26"/>
  <c r="BD7" i="26"/>
  <c r="BD8" i="26"/>
  <c r="BD9" i="26"/>
  <c r="BC13" i="26"/>
  <c r="BC14" i="26"/>
  <c r="BC15" i="26"/>
  <c r="BC16" i="26"/>
  <c r="BC17" i="26"/>
  <c r="BC4" i="26"/>
  <c r="BC5" i="26"/>
  <c r="BC6" i="26"/>
  <c r="BC7" i="26"/>
  <c r="BC8" i="26"/>
  <c r="BC9" i="26"/>
  <c r="BC10" i="26"/>
  <c r="BC11" i="26"/>
  <c r="BB4" i="26"/>
  <c r="BB5" i="26"/>
  <c r="BB6" i="26"/>
  <c r="BB7" i="26"/>
  <c r="BB8" i="26"/>
  <c r="BB9" i="26"/>
  <c r="BA13" i="26"/>
  <c r="BA14" i="26"/>
  <c r="BA15" i="26"/>
  <c r="BA16" i="26"/>
  <c r="BA17" i="26"/>
  <c r="BA18" i="26"/>
  <c r="BA19" i="26"/>
  <c r="BA20" i="26"/>
  <c r="BA22" i="26"/>
  <c r="BA4" i="26"/>
  <c r="BA5" i="26"/>
  <c r="BA6" i="26"/>
  <c r="BA7" i="26"/>
  <c r="BA8" i="26"/>
  <c r="BA9" i="26"/>
  <c r="BA10" i="26"/>
  <c r="BA11" i="26"/>
  <c r="AZ4" i="26"/>
  <c r="AZ5" i="26"/>
  <c r="AZ6" i="26"/>
  <c r="AZ7" i="26"/>
  <c r="AZ8" i="26"/>
  <c r="AZ9" i="26"/>
  <c r="AZ10" i="26"/>
  <c r="AZ11" i="26"/>
  <c r="AZ12" i="26"/>
  <c r="AZ13" i="26"/>
  <c r="AZ14" i="26"/>
  <c r="AZ15" i="26"/>
  <c r="AZ16" i="26"/>
  <c r="AZ17" i="26"/>
  <c r="AZ18" i="26"/>
  <c r="AZ19" i="26"/>
  <c r="AZ20" i="26"/>
  <c r="AZ21" i="26"/>
  <c r="AZ22" i="26"/>
  <c r="AY4" i="26"/>
  <c r="AY5" i="26"/>
  <c r="AY6" i="26"/>
  <c r="AY7" i="26"/>
  <c r="AY8" i="26"/>
  <c r="AY9" i="26"/>
  <c r="AY10" i="26"/>
  <c r="AY11" i="26"/>
  <c r="AY12" i="26"/>
  <c r="AY13" i="26"/>
  <c r="AY14" i="26"/>
  <c r="AY15" i="26"/>
  <c r="AY16" i="26"/>
  <c r="AY17" i="26"/>
  <c r="AY18" i="26"/>
  <c r="AY19" i="26"/>
  <c r="AY20" i="26"/>
  <c r="AY21" i="26"/>
  <c r="AY22" i="26"/>
  <c r="AX4" i="26"/>
  <c r="AX5" i="26"/>
  <c r="AX6" i="26"/>
  <c r="AX7" i="26"/>
  <c r="AX8" i="26"/>
  <c r="AX9" i="26"/>
  <c r="AX10" i="26"/>
  <c r="AX11" i="26"/>
  <c r="AX12" i="26"/>
  <c r="AX13" i="26"/>
  <c r="AW4" i="26"/>
  <c r="AW5" i="26"/>
  <c r="AW6" i="26"/>
  <c r="AW7" i="26"/>
  <c r="AW8" i="26"/>
  <c r="AW9" i="26"/>
  <c r="AW10" i="26"/>
  <c r="AW11" i="26"/>
  <c r="AW12" i="26"/>
  <c r="AW13" i="26"/>
  <c r="AT4" i="26"/>
  <c r="AU4" i="26"/>
  <c r="AV4" i="26"/>
  <c r="AT5" i="26"/>
  <c r="AU5" i="26"/>
  <c r="AV5" i="26"/>
  <c r="AT6" i="26"/>
  <c r="AU6" i="26"/>
  <c r="AV6" i="26"/>
  <c r="AT7" i="26"/>
  <c r="AU7" i="26"/>
  <c r="AV7" i="26"/>
  <c r="AT8" i="26"/>
  <c r="AU8" i="26"/>
  <c r="AV8" i="26"/>
  <c r="AT9" i="26"/>
  <c r="AU9" i="26"/>
  <c r="AV9" i="26"/>
  <c r="AT10" i="26"/>
  <c r="AU10" i="26"/>
  <c r="AV10" i="26"/>
  <c r="AT11" i="26"/>
  <c r="AU11" i="26"/>
  <c r="AV11" i="26"/>
  <c r="AT12" i="26"/>
  <c r="AU12" i="26"/>
  <c r="AV12" i="26"/>
  <c r="AT13" i="26"/>
  <c r="AU13" i="26"/>
  <c r="AV13" i="26"/>
  <c r="AT14" i="26"/>
  <c r="AU14" i="26"/>
  <c r="AV14" i="26"/>
  <c r="AT15" i="26"/>
  <c r="AU15" i="26"/>
  <c r="AV15" i="26"/>
  <c r="AT16" i="26"/>
  <c r="AU16" i="26"/>
  <c r="AV16" i="26"/>
  <c r="AT17" i="26"/>
  <c r="AU17" i="26"/>
  <c r="AV17" i="26"/>
  <c r="AT18" i="26"/>
  <c r="AU18" i="26"/>
  <c r="AV18" i="26"/>
  <c r="AT19" i="26"/>
  <c r="AU19" i="26"/>
  <c r="AV19" i="26"/>
  <c r="AT20" i="26"/>
  <c r="AU20" i="26"/>
  <c r="AV20" i="26"/>
  <c r="AT21" i="26"/>
  <c r="AU21" i="26"/>
  <c r="AV21" i="26"/>
  <c r="AT22" i="26"/>
  <c r="AU22" i="26"/>
  <c r="AV22" i="26"/>
  <c r="AS4" i="26"/>
  <c r="AS5" i="26"/>
  <c r="AS6" i="26"/>
  <c r="AS7" i="26"/>
  <c r="AS8" i="26"/>
  <c r="AS9" i="26"/>
  <c r="AS10" i="26"/>
  <c r="AS11" i="26"/>
  <c r="AS12" i="26"/>
  <c r="AS13" i="26"/>
  <c r="AS14" i="26"/>
  <c r="AS15" i="26"/>
  <c r="AS16" i="26"/>
  <c r="AS17" i="26"/>
  <c r="AS18" i="26"/>
  <c r="AS19" i="26"/>
  <c r="AS20" i="26"/>
  <c r="AS21" i="26"/>
  <c r="AS22" i="26"/>
  <c r="AR4" i="26"/>
  <c r="AR5" i="26"/>
  <c r="AR6" i="26"/>
  <c r="AR7" i="26"/>
  <c r="AR8" i="26"/>
  <c r="AQ4" i="26"/>
  <c r="AQ5" i="26"/>
  <c r="AQ6" i="26"/>
  <c r="AQ7" i="26"/>
  <c r="AQ8" i="26"/>
  <c r="AQ9" i="26"/>
  <c r="AQ10" i="26"/>
  <c r="AQ11" i="26"/>
  <c r="AQ12" i="26"/>
  <c r="AQ13" i="26"/>
  <c r="AQ14" i="26"/>
  <c r="AQ15" i="26"/>
  <c r="AQ16" i="26"/>
  <c r="AQ17" i="26"/>
  <c r="AQ18" i="26"/>
  <c r="AQ19" i="26"/>
  <c r="AQ20" i="26"/>
  <c r="AQ21" i="26"/>
  <c r="AQ22" i="26"/>
  <c r="AP4" i="26"/>
  <c r="AP5" i="26"/>
  <c r="AP6" i="26"/>
  <c r="AP7" i="26"/>
  <c r="AP8" i="26"/>
  <c r="AP9" i="26"/>
  <c r="AP10" i="26"/>
  <c r="AP11" i="26"/>
  <c r="AP12" i="26"/>
  <c r="AP13" i="26"/>
  <c r="AP14" i="26"/>
  <c r="AP15" i="26"/>
  <c r="AP16" i="26"/>
  <c r="AP17" i="26"/>
  <c r="AP18" i="26"/>
  <c r="AO4" i="26"/>
  <c r="AO5" i="26"/>
  <c r="AO6" i="26"/>
  <c r="AO7" i="26"/>
  <c r="AO8" i="26"/>
  <c r="AO9" i="26"/>
  <c r="AO10" i="26"/>
  <c r="AO11" i="26"/>
  <c r="AO12" i="26"/>
  <c r="AO13" i="26"/>
  <c r="AO14" i="26"/>
  <c r="AO15" i="26"/>
  <c r="AO16" i="26"/>
  <c r="AO17" i="26"/>
  <c r="AO18" i="26"/>
  <c r="AO19" i="26"/>
  <c r="AO20" i="26"/>
  <c r="AO21" i="26"/>
  <c r="AO22" i="26"/>
  <c r="AN4" i="26"/>
  <c r="AN5" i="26"/>
  <c r="AN6" i="26"/>
  <c r="AN7" i="26"/>
  <c r="AN8" i="26"/>
  <c r="AN9" i="26"/>
  <c r="AN10" i="26"/>
  <c r="AN11" i="26"/>
  <c r="AN12" i="26"/>
  <c r="AN13" i="26"/>
  <c r="AN14" i="26"/>
  <c r="AN15" i="26"/>
  <c r="AN16" i="26"/>
  <c r="AM4" i="26"/>
  <c r="AM5" i="26"/>
  <c r="AM6" i="26"/>
  <c r="AM7" i="26"/>
  <c r="AM8" i="26"/>
  <c r="AM9" i="26"/>
  <c r="AM10" i="26"/>
  <c r="AM11" i="26"/>
  <c r="AM12" i="26"/>
  <c r="AM13" i="26"/>
  <c r="AM14" i="26"/>
  <c r="AM15" i="26"/>
  <c r="AM16" i="26"/>
  <c r="AM17" i="26"/>
  <c r="AM18" i="26"/>
  <c r="AM19" i="26"/>
  <c r="AM20" i="26"/>
  <c r="AM21" i="26"/>
  <c r="AM22" i="26"/>
  <c r="AL4" i="26"/>
  <c r="AL5" i="26"/>
  <c r="AL6" i="26"/>
  <c r="AL7" i="26"/>
  <c r="AL8" i="26"/>
  <c r="AL9" i="26"/>
  <c r="AL10" i="26"/>
  <c r="AL11" i="26"/>
  <c r="AL12" i="26"/>
  <c r="AL13" i="26"/>
  <c r="AL14" i="26"/>
  <c r="AL15" i="26"/>
  <c r="AL16" i="26"/>
  <c r="AL17" i="26"/>
  <c r="AL18" i="26"/>
  <c r="AL19" i="26"/>
  <c r="AL20" i="26"/>
  <c r="AL21" i="26"/>
  <c r="AL22" i="26"/>
  <c r="AK4" i="26"/>
  <c r="AK5" i="26"/>
  <c r="AK6" i="26"/>
  <c r="AK7" i="26"/>
  <c r="AK8" i="26"/>
  <c r="AK9" i="26"/>
  <c r="AK10" i="26"/>
  <c r="AK11" i="26"/>
  <c r="AK12" i="26"/>
  <c r="AK13" i="26"/>
  <c r="AK14" i="26"/>
  <c r="AK15" i="26"/>
  <c r="AJ4" i="26"/>
  <c r="AJ5" i="26"/>
  <c r="AJ6" i="26"/>
  <c r="AJ7" i="26"/>
  <c r="AJ8" i="26"/>
  <c r="AJ9" i="26"/>
  <c r="AJ10" i="26"/>
  <c r="AJ11" i="26"/>
  <c r="AJ12" i="26"/>
  <c r="AJ13" i="26"/>
  <c r="AJ14" i="26"/>
  <c r="AJ15" i="26"/>
  <c r="AJ16" i="26"/>
  <c r="AJ17" i="26"/>
  <c r="AJ18" i="26"/>
  <c r="AJ19" i="26"/>
  <c r="AJ20" i="26"/>
  <c r="AJ21" i="26"/>
  <c r="AJ22" i="26"/>
  <c r="AI4" i="26"/>
  <c r="AI5" i="26"/>
  <c r="AI6" i="26"/>
  <c r="AI7" i="26"/>
  <c r="AI8" i="26"/>
  <c r="AI9" i="26"/>
  <c r="Z4" i="26"/>
  <c r="AA4" i="26"/>
  <c r="AB4" i="26"/>
  <c r="AC4" i="26"/>
  <c r="AD4" i="26"/>
  <c r="AE4" i="26"/>
  <c r="AF4" i="26"/>
  <c r="AG4" i="26"/>
  <c r="AH4" i="26"/>
  <c r="Z5" i="26"/>
  <c r="AA5" i="26"/>
  <c r="AB5" i="26"/>
  <c r="AC5" i="26"/>
  <c r="AD5" i="26"/>
  <c r="AE5" i="26"/>
  <c r="AF5" i="26"/>
  <c r="AG5" i="26"/>
  <c r="AH5" i="26"/>
  <c r="Z6" i="26"/>
  <c r="AA6" i="26"/>
  <c r="AB6" i="26"/>
  <c r="AC6" i="26"/>
  <c r="AD6" i="26"/>
  <c r="AE6" i="26"/>
  <c r="AF6" i="26"/>
  <c r="AG6" i="26"/>
  <c r="AH6" i="26"/>
  <c r="Z7" i="26"/>
  <c r="AA7" i="26"/>
  <c r="AB7" i="26"/>
  <c r="AC7" i="26"/>
  <c r="AD7" i="26"/>
  <c r="AE7" i="26"/>
  <c r="AF7" i="26"/>
  <c r="AG7" i="26"/>
  <c r="AH7" i="26"/>
  <c r="Z8" i="26"/>
  <c r="AA8" i="26"/>
  <c r="AB8" i="26"/>
  <c r="AC8" i="26"/>
  <c r="AD8" i="26"/>
  <c r="AE8" i="26"/>
  <c r="AF8" i="26"/>
  <c r="AG8" i="26"/>
  <c r="AH8" i="26"/>
  <c r="Z9" i="26"/>
  <c r="AA9" i="26"/>
  <c r="AB9" i="26"/>
  <c r="AC9" i="26"/>
  <c r="AD9" i="26"/>
  <c r="AE9" i="26"/>
  <c r="AF9" i="26"/>
  <c r="AG9" i="26"/>
  <c r="AH9" i="26"/>
  <c r="Z10" i="26"/>
  <c r="AA10" i="26"/>
  <c r="AB10" i="26"/>
  <c r="AC10" i="26"/>
  <c r="AD10" i="26"/>
  <c r="AE10" i="26"/>
  <c r="AF10" i="26"/>
  <c r="AG10" i="26"/>
  <c r="AH10" i="26"/>
  <c r="Z11" i="26"/>
  <c r="AA11" i="26"/>
  <c r="AB11" i="26"/>
  <c r="AC11" i="26"/>
  <c r="AD11" i="26"/>
  <c r="AE11" i="26"/>
  <c r="AF11" i="26"/>
  <c r="AG11" i="26"/>
  <c r="AH11" i="26"/>
  <c r="Z12" i="26"/>
  <c r="AA12" i="26"/>
  <c r="AB12" i="26"/>
  <c r="AC12" i="26"/>
  <c r="AD12" i="26"/>
  <c r="AE12" i="26"/>
  <c r="AF12" i="26"/>
  <c r="AG12" i="26"/>
  <c r="AH12" i="26"/>
  <c r="Z13" i="26"/>
  <c r="AA13" i="26"/>
  <c r="AB13" i="26"/>
  <c r="AC13" i="26"/>
  <c r="AD13" i="26"/>
  <c r="AE13" i="26"/>
  <c r="AF13" i="26"/>
  <c r="AG13" i="26"/>
  <c r="AH13" i="26"/>
  <c r="Z14" i="26"/>
  <c r="AA14" i="26"/>
  <c r="AB14" i="26"/>
  <c r="AC14" i="26"/>
  <c r="AD14" i="26"/>
  <c r="AE14" i="26"/>
  <c r="AF14" i="26"/>
  <c r="AG14" i="26"/>
  <c r="AH14" i="26"/>
  <c r="Z15" i="26"/>
  <c r="AA15" i="26"/>
  <c r="AB15" i="26"/>
  <c r="AC15" i="26"/>
  <c r="AD15" i="26"/>
  <c r="AE15" i="26"/>
  <c r="AF15" i="26"/>
  <c r="AG15" i="26"/>
  <c r="AH15" i="26"/>
  <c r="Z16" i="26"/>
  <c r="AA16" i="26"/>
  <c r="AB16" i="26"/>
  <c r="AC16" i="26"/>
  <c r="AD16" i="26"/>
  <c r="AE16" i="26"/>
  <c r="AF16" i="26"/>
  <c r="AG16" i="26"/>
  <c r="AH16" i="26"/>
  <c r="Z17" i="26"/>
  <c r="AA17" i="26"/>
  <c r="AB17" i="26"/>
  <c r="AC17" i="26"/>
  <c r="AD17" i="26"/>
  <c r="AE17" i="26"/>
  <c r="AF17" i="26"/>
  <c r="AG17" i="26"/>
  <c r="AH17" i="26"/>
  <c r="Z18" i="26"/>
  <c r="AA18" i="26"/>
  <c r="AB18" i="26"/>
  <c r="AC18" i="26"/>
  <c r="AD18" i="26"/>
  <c r="AE18" i="26"/>
  <c r="AF18" i="26"/>
  <c r="AG18" i="26"/>
  <c r="AH18" i="26"/>
  <c r="Z19" i="26"/>
  <c r="AA19" i="26"/>
  <c r="AB19" i="26"/>
  <c r="AC19" i="26"/>
  <c r="AD19" i="26"/>
  <c r="AE19" i="26"/>
  <c r="AF19" i="26"/>
  <c r="AG19" i="26"/>
  <c r="AH19" i="26"/>
  <c r="Z20" i="26"/>
  <c r="AA20" i="26"/>
  <c r="AB20" i="26"/>
  <c r="AC20" i="26"/>
  <c r="AD20" i="26"/>
  <c r="AE20" i="26"/>
  <c r="AF20" i="26"/>
  <c r="AG20" i="26"/>
  <c r="AH20" i="26"/>
  <c r="Z21" i="26"/>
  <c r="AA21" i="26"/>
  <c r="AB21" i="26"/>
  <c r="AC21" i="26"/>
  <c r="AD21" i="26"/>
  <c r="AE21" i="26"/>
  <c r="AF21" i="26"/>
  <c r="AG21" i="26"/>
  <c r="AH21" i="26"/>
  <c r="Z22" i="26"/>
  <c r="AA22" i="26"/>
  <c r="AB22" i="26"/>
  <c r="AC22" i="26"/>
  <c r="AD22" i="26"/>
  <c r="AE22" i="26"/>
  <c r="AF22" i="26"/>
  <c r="AG22" i="26"/>
  <c r="AH22" i="26"/>
  <c r="Y4" i="26"/>
  <c r="Y5" i="26"/>
  <c r="Y6" i="26"/>
  <c r="Y7" i="26"/>
  <c r="Y8" i="26"/>
  <c r="Y9" i="26"/>
  <c r="Y10" i="26"/>
  <c r="Y11" i="26"/>
  <c r="Y12" i="26"/>
  <c r="Y13" i="26"/>
  <c r="Y14" i="26"/>
  <c r="Y15" i="26"/>
  <c r="Y16" i="26"/>
  <c r="Y17" i="26"/>
  <c r="Y18" i="26"/>
  <c r="Y19" i="26"/>
  <c r="Y20" i="26"/>
  <c r="Y21" i="26"/>
  <c r="Y22" i="26"/>
  <c r="X4" i="26"/>
  <c r="X5" i="26"/>
  <c r="X6" i="26"/>
  <c r="X7" i="26"/>
  <c r="X8" i="26"/>
  <c r="X9" i="26"/>
  <c r="X10" i="26"/>
  <c r="X11" i="26"/>
  <c r="X12" i="26"/>
  <c r="X13" i="26"/>
  <c r="X14" i="26"/>
  <c r="X15" i="26"/>
  <c r="X16" i="26"/>
  <c r="X17" i="26"/>
  <c r="X18" i="26"/>
  <c r="X19" i="26"/>
  <c r="X20" i="26"/>
  <c r="X21" i="26"/>
  <c r="X22" i="26"/>
  <c r="W4" i="26"/>
  <c r="W5" i="26"/>
  <c r="W6" i="26"/>
  <c r="W7" i="26"/>
  <c r="W8" i="26"/>
  <c r="V4" i="26"/>
  <c r="V5" i="26"/>
  <c r="V6" i="26"/>
  <c r="V7" i="26"/>
  <c r="V8" i="26"/>
  <c r="V9" i="26"/>
  <c r="V10" i="26"/>
  <c r="V11" i="26"/>
  <c r="V12" i="26"/>
  <c r="V13" i="26"/>
  <c r="V14" i="26"/>
  <c r="V15" i="26"/>
  <c r="V16" i="26"/>
  <c r="V17" i="26"/>
  <c r="V18" i="26"/>
  <c r="V19" i="26"/>
  <c r="V20" i="26"/>
  <c r="V21" i="26"/>
  <c r="V22" i="26"/>
  <c r="U4" i="26"/>
  <c r="U5" i="26"/>
  <c r="U6" i="26"/>
  <c r="U7" i="26"/>
  <c r="U8" i="26"/>
  <c r="U9" i="26"/>
  <c r="U10" i="26"/>
  <c r="U11" i="26"/>
  <c r="U12" i="26"/>
  <c r="T4" i="26"/>
  <c r="T5" i="26"/>
  <c r="T6" i="26"/>
  <c r="T7" i="26"/>
  <c r="T8" i="26"/>
  <c r="T9" i="26"/>
  <c r="T10" i="26"/>
  <c r="T11" i="26"/>
  <c r="T12" i="26"/>
  <c r="T13" i="26"/>
  <c r="T14" i="26"/>
  <c r="T15" i="26"/>
  <c r="T16" i="26"/>
  <c r="T17" i="26"/>
  <c r="T18" i="26"/>
  <c r="T19" i="26"/>
  <c r="T20" i="26"/>
  <c r="T21" i="26"/>
  <c r="T22" i="26"/>
  <c r="S4" i="26"/>
  <c r="S5" i="26"/>
  <c r="S6" i="26"/>
  <c r="S7" i="26"/>
  <c r="S8" i="26"/>
  <c r="S9" i="26"/>
  <c r="S10" i="26"/>
  <c r="S11" i="26"/>
  <c r="S12" i="26"/>
  <c r="S13" i="26"/>
  <c r="R4" i="26"/>
  <c r="R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Q4" i="26"/>
  <c r="Q5" i="26"/>
  <c r="Q6" i="26"/>
  <c r="Q7" i="26"/>
  <c r="Q8" i="26"/>
  <c r="Q9" i="26"/>
  <c r="Q10" i="26"/>
  <c r="Q11" i="26"/>
  <c r="Q12" i="26"/>
  <c r="Q13" i="26"/>
  <c r="Q14" i="26"/>
  <c r="Q15" i="26"/>
  <c r="Q16" i="26"/>
  <c r="Q17" i="26"/>
  <c r="Q18" i="26"/>
  <c r="Q19" i="26"/>
  <c r="Q20" i="26"/>
  <c r="Q21" i="26"/>
  <c r="Q22" i="26"/>
  <c r="P4" i="26"/>
  <c r="P5" i="26"/>
  <c r="P6" i="26"/>
  <c r="P7" i="26"/>
  <c r="P8" i="26"/>
  <c r="P9" i="26"/>
  <c r="P10" i="26"/>
  <c r="P11" i="26"/>
  <c r="P12" i="26"/>
  <c r="P13" i="26"/>
  <c r="M4" i="26"/>
  <c r="N4" i="26"/>
  <c r="O4" i="26"/>
  <c r="M5" i="26"/>
  <c r="N5" i="26"/>
  <c r="O5" i="26"/>
  <c r="M6" i="26"/>
  <c r="N6" i="26"/>
  <c r="O6" i="26"/>
  <c r="M7" i="26"/>
  <c r="N7" i="26"/>
  <c r="O7" i="26"/>
  <c r="M8" i="26"/>
  <c r="N8" i="26"/>
  <c r="O8" i="26"/>
  <c r="M9" i="26"/>
  <c r="N9" i="26"/>
  <c r="O9" i="26"/>
  <c r="M10" i="26"/>
  <c r="N10" i="26"/>
  <c r="O10" i="26"/>
  <c r="M11" i="26"/>
  <c r="N11" i="26"/>
  <c r="O11" i="26"/>
  <c r="M12" i="26"/>
  <c r="N12" i="26"/>
  <c r="O12" i="26"/>
  <c r="M13" i="26"/>
  <c r="N13" i="26"/>
  <c r="O13" i="26"/>
  <c r="M14" i="26"/>
  <c r="N14" i="26"/>
  <c r="O14" i="26"/>
  <c r="M15" i="26"/>
  <c r="N15" i="26"/>
  <c r="O15" i="26"/>
  <c r="M16" i="26"/>
  <c r="N16" i="26"/>
  <c r="O16" i="26"/>
  <c r="M17" i="26"/>
  <c r="N17" i="26"/>
  <c r="O17" i="26"/>
  <c r="M18" i="26"/>
  <c r="N18" i="26"/>
  <c r="O18" i="26"/>
  <c r="M19" i="26"/>
  <c r="N19" i="26"/>
  <c r="O19" i="26"/>
  <c r="M20" i="26"/>
  <c r="N20" i="26"/>
  <c r="O20" i="26"/>
  <c r="M21" i="26"/>
  <c r="N21" i="26"/>
  <c r="O21" i="26"/>
  <c r="M22" i="26"/>
  <c r="N22" i="26"/>
  <c r="O22" i="26"/>
  <c r="L4" i="26"/>
  <c r="L5" i="26"/>
  <c r="L6" i="26"/>
  <c r="L7" i="26"/>
  <c r="L8" i="26"/>
  <c r="L9" i="26"/>
  <c r="L10" i="26"/>
  <c r="L11" i="26"/>
  <c r="L12" i="26"/>
  <c r="L13" i="26"/>
  <c r="L14" i="26"/>
  <c r="L15" i="26"/>
  <c r="L16" i="26"/>
  <c r="L17" i="26"/>
  <c r="L18" i="26"/>
  <c r="L19" i="26"/>
  <c r="L20" i="26"/>
  <c r="L21" i="26"/>
  <c r="K4" i="26"/>
  <c r="K5" i="26"/>
  <c r="K6" i="26"/>
  <c r="K7" i="26"/>
  <c r="K8" i="26"/>
  <c r="K9" i="26"/>
  <c r="K10" i="26"/>
  <c r="K11" i="26"/>
  <c r="K12" i="26"/>
  <c r="K13" i="26"/>
  <c r="K14" i="26"/>
  <c r="K15" i="26"/>
  <c r="K16" i="26"/>
  <c r="K17" i="26"/>
  <c r="K18" i="26"/>
  <c r="K19" i="26"/>
  <c r="K20" i="26"/>
  <c r="K21" i="26"/>
  <c r="K22" i="26"/>
  <c r="J4" i="26"/>
  <c r="J5" i="26"/>
  <c r="J6" i="26"/>
  <c r="J7" i="26"/>
  <c r="J8" i="26"/>
  <c r="J9" i="26"/>
  <c r="J10" i="26"/>
  <c r="J11" i="26"/>
  <c r="J12" i="26"/>
  <c r="J13" i="26"/>
  <c r="J14" i="26"/>
  <c r="J15" i="26"/>
  <c r="J16" i="26"/>
  <c r="J17" i="26"/>
  <c r="J18" i="26"/>
  <c r="J19" i="26"/>
  <c r="F4" i="26"/>
  <c r="G4" i="26"/>
  <c r="H4" i="26"/>
  <c r="I4" i="26"/>
  <c r="F5" i="26"/>
  <c r="G5" i="26"/>
  <c r="H5" i="26"/>
  <c r="I5" i="26"/>
  <c r="F6" i="26"/>
  <c r="G6" i="26"/>
  <c r="H6" i="26"/>
  <c r="I6" i="26"/>
  <c r="F7" i="26"/>
  <c r="G7" i="26"/>
  <c r="H7" i="26"/>
  <c r="I7" i="26"/>
  <c r="F8" i="26"/>
  <c r="G8" i="26"/>
  <c r="H8" i="26"/>
  <c r="I8" i="26"/>
  <c r="F9" i="26"/>
  <c r="G9" i="26"/>
  <c r="H9" i="26"/>
  <c r="I9" i="26"/>
  <c r="F10" i="26"/>
  <c r="G10" i="26"/>
  <c r="H10" i="26"/>
  <c r="I10" i="26"/>
  <c r="F11" i="26"/>
  <c r="G11" i="26"/>
  <c r="H11" i="26"/>
  <c r="I11" i="26"/>
  <c r="F12" i="26"/>
  <c r="G12" i="26"/>
  <c r="H12" i="26"/>
  <c r="I12" i="26"/>
  <c r="F13" i="26"/>
  <c r="G13" i="26"/>
  <c r="H13" i="26"/>
  <c r="I13" i="26"/>
  <c r="F14" i="26"/>
  <c r="G14" i="26"/>
  <c r="H14" i="26"/>
  <c r="I14" i="26"/>
  <c r="F15" i="26"/>
  <c r="G15" i="26"/>
  <c r="H15" i="26"/>
  <c r="I15" i="26"/>
  <c r="F16" i="26"/>
  <c r="G16" i="26"/>
  <c r="H16" i="26"/>
  <c r="I16" i="26"/>
  <c r="F17" i="26"/>
  <c r="G17" i="26"/>
  <c r="H17" i="26"/>
  <c r="I17" i="26"/>
  <c r="F18" i="26"/>
  <c r="G18" i="26"/>
  <c r="H18" i="26"/>
  <c r="I18" i="26"/>
  <c r="F19" i="26"/>
  <c r="G19" i="26"/>
  <c r="H19" i="26"/>
  <c r="I19" i="26"/>
  <c r="F20" i="26"/>
  <c r="G20" i="26"/>
  <c r="H20" i="26"/>
  <c r="I20" i="26"/>
  <c r="F21" i="26"/>
  <c r="G21" i="26"/>
  <c r="H21" i="26"/>
  <c r="I21" i="26"/>
  <c r="F22" i="26"/>
  <c r="G22" i="26"/>
  <c r="H22" i="26"/>
  <c r="I22" i="26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D4" i="26"/>
  <c r="D5" i="26"/>
  <c r="D6" i="26"/>
  <c r="D7" i="26"/>
  <c r="D8" i="26"/>
  <c r="D9" i="26"/>
  <c r="D10" i="26"/>
  <c r="E3" i="26"/>
  <c r="F3" i="26"/>
  <c r="G3" i="26"/>
  <c r="H3" i="26"/>
  <c r="I3" i="26"/>
  <c r="J3" i="26"/>
  <c r="K3" i="26"/>
  <c r="L3" i="26"/>
  <c r="M3" i="26"/>
  <c r="N3" i="26"/>
  <c r="O3" i="26"/>
  <c r="P3" i="26"/>
  <c r="Q3" i="26"/>
  <c r="R3" i="26"/>
  <c r="S3" i="26"/>
  <c r="T3" i="26"/>
  <c r="U3" i="26"/>
  <c r="V3" i="26"/>
  <c r="W3" i="26"/>
  <c r="X3" i="26"/>
  <c r="Y3" i="26"/>
  <c r="Z3" i="26"/>
  <c r="AA3" i="26"/>
  <c r="AB3" i="26"/>
  <c r="AC3" i="26"/>
  <c r="AD3" i="26"/>
  <c r="AE3" i="26"/>
  <c r="AF3" i="26"/>
  <c r="AG3" i="26"/>
  <c r="AH3" i="26"/>
  <c r="AI3" i="26"/>
  <c r="AJ3" i="26"/>
  <c r="AK3" i="26"/>
  <c r="AL3" i="26"/>
  <c r="AM3" i="26"/>
  <c r="AN3" i="26"/>
  <c r="AO3" i="26"/>
  <c r="AP3" i="26"/>
  <c r="AQ3" i="26"/>
  <c r="AR3" i="26"/>
  <c r="AS3" i="26"/>
  <c r="AT3" i="26"/>
  <c r="AU3" i="26"/>
  <c r="AV3" i="26"/>
  <c r="AW3" i="26"/>
  <c r="AX3" i="26"/>
  <c r="AY3" i="26"/>
  <c r="AZ3" i="26"/>
  <c r="BA3" i="26"/>
  <c r="BB3" i="26"/>
  <c r="BC3" i="26"/>
  <c r="BD3" i="26"/>
  <c r="BE3" i="26"/>
  <c r="BF3" i="26"/>
  <c r="BG3" i="26"/>
  <c r="BH3" i="26"/>
  <c r="BI3" i="26"/>
  <c r="BJ3" i="26"/>
  <c r="BK3" i="26"/>
  <c r="BL3" i="26"/>
  <c r="BM3" i="26"/>
  <c r="BN3" i="26"/>
  <c r="BO3" i="26"/>
  <c r="BP3" i="26"/>
  <c r="BQ3" i="26"/>
  <c r="BR3" i="26"/>
  <c r="BS3" i="26"/>
  <c r="BT3" i="26"/>
  <c r="BU3" i="26"/>
  <c r="BV3" i="26"/>
  <c r="BW3" i="26"/>
  <c r="BX3" i="26"/>
  <c r="BY3" i="26"/>
  <c r="D3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3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3" i="26"/>
  <c r="C5" i="25"/>
  <c r="D5" i="25"/>
  <c r="B5" i="25"/>
  <c r="D4" i="25"/>
  <c r="D3" i="25"/>
  <c r="D2" i="25"/>
  <c r="C4" i="25"/>
  <c r="C3" i="25"/>
  <c r="B2" i="25"/>
  <c r="B4" i="25"/>
  <c r="C2" i="25"/>
  <c r="B3" i="25"/>
  <c r="C36" i="9"/>
  <c r="BD31" i="10" l="1"/>
  <c r="B36" i="8" l="1"/>
  <c r="G36" i="9"/>
  <c r="F3" i="23" l="1"/>
  <c r="G37" i="9"/>
  <c r="G38" i="9" s="1"/>
  <c r="B37" i="9"/>
  <c r="B38" i="9"/>
  <c r="B38" i="8"/>
  <c r="B37" i="8"/>
  <c r="B37" i="10"/>
  <c r="B38" i="10"/>
  <c r="B39" i="10"/>
  <c r="CB31" i="1"/>
  <c r="CB30" i="1"/>
  <c r="CB29" i="1"/>
  <c r="CA29" i="1"/>
  <c r="CA40" i="1"/>
  <c r="CB35" i="1"/>
  <c r="CA35" i="1"/>
  <c r="BY4" i="24" l="1"/>
  <c r="BY5" i="24"/>
  <c r="BY6" i="24"/>
  <c r="BY7" i="24"/>
  <c r="BY8" i="24"/>
  <c r="BY9" i="24"/>
  <c r="BY10" i="24"/>
  <c r="BY11" i="24"/>
  <c r="BY12" i="24"/>
  <c r="BY13" i="24"/>
  <c r="BY14" i="24"/>
  <c r="BY15" i="24"/>
  <c r="BY16" i="24"/>
  <c r="BY17" i="24"/>
  <c r="BY18" i="24"/>
  <c r="BY19" i="24"/>
  <c r="BY20" i="24"/>
  <c r="BX4" i="24"/>
  <c r="BX5" i="24"/>
  <c r="BX6" i="24"/>
  <c r="BX7" i="24"/>
  <c r="BX8" i="24"/>
  <c r="BX9" i="24"/>
  <c r="BX10" i="24"/>
  <c r="BX11" i="24"/>
  <c r="BX12" i="24"/>
  <c r="BX13" i="24"/>
  <c r="BW4" i="24"/>
  <c r="BW5" i="24"/>
  <c r="BW6" i="24"/>
  <c r="BW7" i="24"/>
  <c r="BW8" i="24"/>
  <c r="BW9" i="24"/>
  <c r="BW10" i="24"/>
  <c r="BW11" i="24"/>
  <c r="BW12" i="24"/>
  <c r="BW13" i="24"/>
  <c r="BW14" i="24"/>
  <c r="BW15" i="24"/>
  <c r="BW16" i="24"/>
  <c r="BW17" i="24"/>
  <c r="BW18" i="24"/>
  <c r="BW19" i="24"/>
  <c r="BW20" i="24"/>
  <c r="BW21" i="24"/>
  <c r="BW22" i="24"/>
  <c r="BV4" i="24"/>
  <c r="BV5" i="24"/>
  <c r="BV6" i="24"/>
  <c r="BV7" i="24"/>
  <c r="BV8" i="24"/>
  <c r="BV9" i="24"/>
  <c r="BV10" i="24"/>
  <c r="BV11" i="24"/>
  <c r="BV12" i="24"/>
  <c r="BV13" i="24"/>
  <c r="BV14" i="24"/>
  <c r="BV15" i="24"/>
  <c r="BV16" i="24"/>
  <c r="BV17" i="24"/>
  <c r="BU4" i="24"/>
  <c r="BU5" i="24"/>
  <c r="BU6" i="24"/>
  <c r="BU7" i="24"/>
  <c r="BU8" i="24"/>
  <c r="BU9" i="24"/>
  <c r="BU10" i="24"/>
  <c r="BU11" i="24"/>
  <c r="BU12" i="24"/>
  <c r="BU13" i="24"/>
  <c r="BT4" i="24"/>
  <c r="BT5" i="24"/>
  <c r="BT6" i="24"/>
  <c r="BT7" i="24"/>
  <c r="BS4" i="24"/>
  <c r="BS5" i="24"/>
  <c r="BS6" i="24"/>
  <c r="BS7" i="24"/>
  <c r="BS8" i="24"/>
  <c r="BS9" i="24"/>
  <c r="BS10" i="24"/>
  <c r="BS11" i="24"/>
  <c r="BS12" i="24"/>
  <c r="BS13" i="24"/>
  <c r="BS14" i="24"/>
  <c r="BS15" i="24"/>
  <c r="BS16" i="24"/>
  <c r="BR4" i="24"/>
  <c r="BR5" i="24"/>
  <c r="BR6" i="24"/>
  <c r="BR7" i="24"/>
  <c r="BR8" i="24"/>
  <c r="BR9" i="24"/>
  <c r="BR10" i="24"/>
  <c r="BR11" i="24"/>
  <c r="BR12" i="24"/>
  <c r="BQ4" i="24"/>
  <c r="BQ5" i="24"/>
  <c r="BQ6" i="24"/>
  <c r="BQ7" i="24"/>
  <c r="BQ8" i="24"/>
  <c r="BQ9" i="24"/>
  <c r="BQ10" i="24"/>
  <c r="BQ11" i="24"/>
  <c r="BQ12" i="24"/>
  <c r="BQ13" i="24"/>
  <c r="BQ14" i="24"/>
  <c r="BQ15" i="24"/>
  <c r="BQ16" i="24"/>
  <c r="BQ17" i="24"/>
  <c r="BQ18" i="24"/>
  <c r="BQ19" i="24"/>
  <c r="BQ20" i="24"/>
  <c r="BQ21" i="24"/>
  <c r="BQ22" i="24"/>
  <c r="BP4" i="24"/>
  <c r="BP5" i="24"/>
  <c r="BP6" i="24"/>
  <c r="BP7" i="24"/>
  <c r="BP8" i="24"/>
  <c r="BP9" i="24"/>
  <c r="BO4" i="24"/>
  <c r="BO5" i="24"/>
  <c r="BO6" i="24"/>
  <c r="BO7" i="24"/>
  <c r="BO8" i="24"/>
  <c r="BO9" i="24"/>
  <c r="BO10" i="24"/>
  <c r="BO11" i="24"/>
  <c r="BO12" i="24"/>
  <c r="BO13" i="24"/>
  <c r="BO14" i="24"/>
  <c r="BO15" i="24"/>
  <c r="BO16" i="24"/>
  <c r="BO17" i="24"/>
  <c r="BO18" i="24"/>
  <c r="BO19" i="24"/>
  <c r="BO20" i="24"/>
  <c r="BO21" i="24"/>
  <c r="BO22" i="24"/>
  <c r="BN4" i="24"/>
  <c r="BN5" i="24"/>
  <c r="BN6" i="24"/>
  <c r="BN7" i="24"/>
  <c r="BN8" i="24"/>
  <c r="BN9" i="24"/>
  <c r="BN10" i="24"/>
  <c r="BN11" i="24"/>
  <c r="BN12" i="24"/>
  <c r="BN13" i="24"/>
  <c r="BN14" i="24"/>
  <c r="BN15" i="24"/>
  <c r="BN16" i="24"/>
  <c r="BN17" i="24"/>
  <c r="BN18" i="24"/>
  <c r="BN19" i="24"/>
  <c r="BN20" i="24"/>
  <c r="BN21" i="24"/>
  <c r="BN22" i="24"/>
  <c r="BM4" i="24"/>
  <c r="BM5" i="24"/>
  <c r="BM6" i="24"/>
  <c r="BM7" i="24"/>
  <c r="BM8" i="24"/>
  <c r="BM9" i="24"/>
  <c r="BM10" i="24"/>
  <c r="BM11" i="24"/>
  <c r="BM12" i="24"/>
  <c r="BM13" i="24"/>
  <c r="BM14" i="24"/>
  <c r="BM15" i="24"/>
  <c r="BM16" i="24"/>
  <c r="BM17" i="24"/>
  <c r="BM18" i="24"/>
  <c r="BM19" i="24"/>
  <c r="BM20" i="24"/>
  <c r="BM21" i="24"/>
  <c r="BM22" i="24"/>
  <c r="BL4" i="24"/>
  <c r="BL5" i="24"/>
  <c r="BL6" i="24"/>
  <c r="BL7" i="24"/>
  <c r="BL8" i="24"/>
  <c r="BL9" i="24"/>
  <c r="BL10" i="24"/>
  <c r="BL11" i="24"/>
  <c r="BL12" i="24"/>
  <c r="BL13" i="24"/>
  <c r="BL14" i="24"/>
  <c r="BL15" i="24"/>
  <c r="BL16" i="24"/>
  <c r="BL17" i="24"/>
  <c r="BL18" i="24"/>
  <c r="BL19" i="24"/>
  <c r="BL20" i="24"/>
  <c r="BL21" i="24"/>
  <c r="BL22" i="24"/>
  <c r="BK4" i="24"/>
  <c r="BK5" i="24"/>
  <c r="BK6" i="24"/>
  <c r="BK7" i="24"/>
  <c r="BK8" i="24"/>
  <c r="BK9" i="24"/>
  <c r="BK10" i="24"/>
  <c r="BK11" i="24"/>
  <c r="BK12" i="24"/>
  <c r="BK13" i="24"/>
  <c r="BK14" i="24"/>
  <c r="BK15" i="24"/>
  <c r="BK16" i="24"/>
  <c r="BK17" i="24"/>
  <c r="BK18" i="24"/>
  <c r="BK19" i="24"/>
  <c r="BK20" i="24"/>
  <c r="BK21" i="24"/>
  <c r="BK22" i="24"/>
  <c r="BJ4" i="24"/>
  <c r="BJ5" i="24"/>
  <c r="BJ6" i="24"/>
  <c r="BJ7" i="24"/>
  <c r="BJ8" i="24"/>
  <c r="BJ9" i="24"/>
  <c r="BJ10" i="24"/>
  <c r="BJ11" i="24"/>
  <c r="BJ12" i="24"/>
  <c r="BJ13" i="24"/>
  <c r="BJ14" i="24"/>
  <c r="BJ15" i="24"/>
  <c r="BJ16" i="24"/>
  <c r="BJ17" i="24"/>
  <c r="BJ18" i="24"/>
  <c r="BJ19" i="24"/>
  <c r="BJ20" i="24"/>
  <c r="BJ21" i="24"/>
  <c r="BJ22" i="24"/>
  <c r="BI4" i="24"/>
  <c r="BI5" i="24"/>
  <c r="BI6" i="24"/>
  <c r="BI7" i="24"/>
  <c r="BI8" i="24"/>
  <c r="BI9" i="24"/>
  <c r="BI10" i="24"/>
  <c r="BI11" i="24"/>
  <c r="BI12" i="24"/>
  <c r="BI13" i="24"/>
  <c r="BI14" i="24"/>
  <c r="BI15" i="24"/>
  <c r="BI16" i="24"/>
  <c r="BI17" i="24"/>
  <c r="BI18" i="24"/>
  <c r="BI19" i="24"/>
  <c r="BI20" i="24"/>
  <c r="BI21" i="24"/>
  <c r="BI22" i="24"/>
  <c r="BH4" i="24"/>
  <c r="BH5" i="24"/>
  <c r="BH6" i="24"/>
  <c r="BH7" i="24"/>
  <c r="BH8" i="24"/>
  <c r="BH9" i="24"/>
  <c r="BH10" i="24"/>
  <c r="BH11" i="24"/>
  <c r="BG4" i="24"/>
  <c r="BG5" i="24"/>
  <c r="BG6" i="24"/>
  <c r="BG7" i="24"/>
  <c r="BG8" i="24"/>
  <c r="BG9" i="24"/>
  <c r="BG10" i="24"/>
  <c r="BG11" i="24"/>
  <c r="BG12" i="24"/>
  <c r="BG13" i="24"/>
  <c r="BG14" i="24"/>
  <c r="BG15" i="24"/>
  <c r="BG16" i="24"/>
  <c r="BG17" i="24"/>
  <c r="BG18" i="24"/>
  <c r="BG19" i="24"/>
  <c r="BG20" i="24"/>
  <c r="BG21" i="24"/>
  <c r="BG22" i="24"/>
  <c r="BF4" i="24"/>
  <c r="BF5" i="24"/>
  <c r="BF6" i="24"/>
  <c r="BF7" i="24"/>
  <c r="BF8" i="24"/>
  <c r="BF9" i="24"/>
  <c r="BF10" i="24"/>
  <c r="BF11" i="24"/>
  <c r="BF12" i="24"/>
  <c r="BF13" i="24"/>
  <c r="BF14" i="24"/>
  <c r="BF15" i="24"/>
  <c r="BF16" i="24"/>
  <c r="BF17" i="24"/>
  <c r="BF18" i="24"/>
  <c r="BF19" i="24"/>
  <c r="BF20" i="24"/>
  <c r="BF21" i="24"/>
  <c r="BF22" i="24"/>
  <c r="BE4" i="24"/>
  <c r="BE5" i="24"/>
  <c r="BE6" i="24"/>
  <c r="BE7" i="24"/>
  <c r="BE8" i="24"/>
  <c r="BE9" i="24"/>
  <c r="BE10" i="24"/>
  <c r="BE11" i="24"/>
  <c r="BE12" i="24"/>
  <c r="BE13" i="24"/>
  <c r="BE14" i="24"/>
  <c r="BE15" i="24"/>
  <c r="BE16" i="24"/>
  <c r="BE17" i="24"/>
  <c r="BE18" i="24"/>
  <c r="BE19" i="24"/>
  <c r="BE20" i="24"/>
  <c r="BE21" i="24"/>
  <c r="BE22" i="24"/>
  <c r="BD4" i="24"/>
  <c r="BD5" i="24"/>
  <c r="BD6" i="24"/>
  <c r="BD7" i="24"/>
  <c r="BD8" i="24"/>
  <c r="BD9" i="24"/>
  <c r="BD10" i="24"/>
  <c r="BD11" i="24"/>
  <c r="BD12" i="24"/>
  <c r="BD13" i="24"/>
  <c r="BC4" i="24"/>
  <c r="BC5" i="24"/>
  <c r="BC6" i="24"/>
  <c r="BC7" i="24"/>
  <c r="BC8" i="24"/>
  <c r="BC9" i="24"/>
  <c r="BC10" i="24"/>
  <c r="BC11" i="24"/>
  <c r="BC12" i="24"/>
  <c r="BC13" i="24"/>
  <c r="BC14" i="24"/>
  <c r="BC15" i="24"/>
  <c r="BC16" i="24"/>
  <c r="BC17" i="24"/>
  <c r="BB4" i="24"/>
  <c r="BB5" i="24"/>
  <c r="BB6" i="24"/>
  <c r="BB7" i="24"/>
  <c r="BB8" i="24"/>
  <c r="BB9" i="24"/>
  <c r="BA4" i="24"/>
  <c r="BA5" i="24"/>
  <c r="BA6" i="24"/>
  <c r="BA7" i="24"/>
  <c r="BA8" i="24"/>
  <c r="BA9" i="24"/>
  <c r="BA10" i="24"/>
  <c r="BA11" i="24"/>
  <c r="BA12" i="24"/>
  <c r="BA13" i="24"/>
  <c r="BA14" i="24"/>
  <c r="BA15" i="24"/>
  <c r="BA16" i="24"/>
  <c r="BA17" i="24"/>
  <c r="BA18" i="24"/>
  <c r="BA19" i="24"/>
  <c r="BA20" i="24"/>
  <c r="BA21" i="24"/>
  <c r="BA22" i="24"/>
  <c r="AZ4" i="24"/>
  <c r="AZ5" i="24"/>
  <c r="AZ6" i="24"/>
  <c r="AZ7" i="24"/>
  <c r="AZ8" i="24"/>
  <c r="AZ9" i="24"/>
  <c r="AZ10" i="24"/>
  <c r="AZ11" i="24"/>
  <c r="AZ12" i="24"/>
  <c r="AZ13" i="24"/>
  <c r="AZ14" i="24"/>
  <c r="AZ15" i="24"/>
  <c r="AZ16" i="24"/>
  <c r="AZ17" i="24"/>
  <c r="AZ18" i="24"/>
  <c r="AZ19" i="24"/>
  <c r="AZ20" i="24"/>
  <c r="AZ21" i="24"/>
  <c r="AZ22" i="24"/>
  <c r="AY4" i="24"/>
  <c r="AY5" i="24"/>
  <c r="AY6" i="24"/>
  <c r="AY7" i="24"/>
  <c r="AY8" i="24"/>
  <c r="AY9" i="24"/>
  <c r="AY10" i="24"/>
  <c r="AY11" i="24"/>
  <c r="AY12" i="24"/>
  <c r="AY13" i="24"/>
  <c r="AY14" i="24"/>
  <c r="AY15" i="24"/>
  <c r="AY16" i="24"/>
  <c r="AY17" i="24"/>
  <c r="AY18" i="24"/>
  <c r="AY19" i="24"/>
  <c r="AY20" i="24"/>
  <c r="AY21" i="24"/>
  <c r="AY22" i="24"/>
  <c r="AX4" i="24"/>
  <c r="AX5" i="24"/>
  <c r="AX6" i="24"/>
  <c r="AX7" i="24"/>
  <c r="AX8" i="24"/>
  <c r="AX9" i="24"/>
  <c r="AX10" i="24"/>
  <c r="AX11" i="24"/>
  <c r="AX12" i="24"/>
  <c r="AX13" i="24"/>
  <c r="AW4" i="24"/>
  <c r="AW5" i="24"/>
  <c r="AW6" i="24"/>
  <c r="AW7" i="24"/>
  <c r="AW8" i="24"/>
  <c r="AW9" i="24"/>
  <c r="AW10" i="24"/>
  <c r="AW11" i="24"/>
  <c r="AW12" i="24"/>
  <c r="AW13" i="24"/>
  <c r="AV4" i="24"/>
  <c r="AV5" i="24"/>
  <c r="AV6" i="24"/>
  <c r="AV7" i="24"/>
  <c r="AV8" i="24"/>
  <c r="AV9" i="24"/>
  <c r="AV10" i="24"/>
  <c r="AV11" i="24"/>
  <c r="AV12" i="24"/>
  <c r="AV13" i="24"/>
  <c r="AV14" i="24"/>
  <c r="AV15" i="24"/>
  <c r="AV16" i="24"/>
  <c r="AV17" i="24"/>
  <c r="AV18" i="24"/>
  <c r="AV19" i="24"/>
  <c r="AV20" i="24"/>
  <c r="AV21" i="24"/>
  <c r="AV22" i="24"/>
  <c r="AU4" i="24"/>
  <c r="AU5" i="24"/>
  <c r="AU6" i="24"/>
  <c r="AU7" i="24"/>
  <c r="AU8" i="24"/>
  <c r="AU9" i="24"/>
  <c r="AU10" i="24"/>
  <c r="AU11" i="24"/>
  <c r="AU12" i="24"/>
  <c r="AU13" i="24"/>
  <c r="AU14" i="24"/>
  <c r="AU15" i="24"/>
  <c r="AU16" i="24"/>
  <c r="AU17" i="24"/>
  <c r="AU18" i="24"/>
  <c r="AU19" i="24"/>
  <c r="AU20" i="24"/>
  <c r="AU21" i="24"/>
  <c r="AU22" i="24"/>
  <c r="AT4" i="24"/>
  <c r="AT5" i="24"/>
  <c r="AT6" i="24"/>
  <c r="AT7" i="24"/>
  <c r="AT8" i="24"/>
  <c r="AT9" i="24"/>
  <c r="AT10" i="24"/>
  <c r="AT11" i="24"/>
  <c r="AT12" i="24"/>
  <c r="AT13" i="24"/>
  <c r="AT14" i="24"/>
  <c r="AT15" i="24"/>
  <c r="AT16" i="24"/>
  <c r="AT17" i="24"/>
  <c r="AT18" i="24"/>
  <c r="AT19" i="24"/>
  <c r="AT20" i="24"/>
  <c r="AT21" i="24"/>
  <c r="AT22" i="24"/>
  <c r="AS4" i="24"/>
  <c r="AS5" i="24"/>
  <c r="AS6" i="24"/>
  <c r="AS7" i="24"/>
  <c r="AS8" i="24"/>
  <c r="AS9" i="24"/>
  <c r="AS10" i="24"/>
  <c r="AS11" i="24"/>
  <c r="AS12" i="24"/>
  <c r="AS13" i="24"/>
  <c r="AS14" i="24"/>
  <c r="AS15" i="24"/>
  <c r="AS16" i="24"/>
  <c r="AS17" i="24"/>
  <c r="AS18" i="24"/>
  <c r="AS19" i="24"/>
  <c r="AS20" i="24"/>
  <c r="AS21" i="24"/>
  <c r="AS22" i="24"/>
  <c r="AR4" i="24"/>
  <c r="AR5" i="24"/>
  <c r="AR6" i="24"/>
  <c r="AR7" i="24"/>
  <c r="AR8" i="24"/>
  <c r="AQ4" i="24"/>
  <c r="AQ5" i="24"/>
  <c r="AQ6" i="24"/>
  <c r="AQ7" i="24"/>
  <c r="AQ8" i="24"/>
  <c r="AQ9" i="24"/>
  <c r="AQ10" i="24"/>
  <c r="AQ11" i="24"/>
  <c r="AQ12" i="24"/>
  <c r="AQ13" i="24"/>
  <c r="AQ14" i="24"/>
  <c r="AQ15" i="24"/>
  <c r="AQ16" i="24"/>
  <c r="AQ17" i="24"/>
  <c r="AQ18" i="24"/>
  <c r="AQ19" i="24"/>
  <c r="AQ20" i="24"/>
  <c r="AQ21" i="24"/>
  <c r="AQ22" i="24"/>
  <c r="AP4" i="24"/>
  <c r="AP5" i="24"/>
  <c r="AP6" i="24"/>
  <c r="AP7" i="24"/>
  <c r="AP8" i="24"/>
  <c r="AP9" i="24"/>
  <c r="AP10" i="24"/>
  <c r="AP11" i="24"/>
  <c r="AP12" i="24"/>
  <c r="AP13" i="24"/>
  <c r="AP14" i="24"/>
  <c r="AP15" i="24"/>
  <c r="AP16" i="24"/>
  <c r="AP17" i="24"/>
  <c r="AP18" i="24"/>
  <c r="AO4" i="24"/>
  <c r="AO5" i="24"/>
  <c r="AO6" i="24"/>
  <c r="AO7" i="24"/>
  <c r="AO8" i="24"/>
  <c r="AO9" i="24"/>
  <c r="AO10" i="24"/>
  <c r="AO11" i="24"/>
  <c r="AO12" i="24"/>
  <c r="AO13" i="24"/>
  <c r="AO14" i="24"/>
  <c r="AO15" i="24"/>
  <c r="AO16" i="24"/>
  <c r="AO17" i="24"/>
  <c r="AO18" i="24"/>
  <c r="AO19" i="24"/>
  <c r="AO20" i="24"/>
  <c r="AO21" i="24"/>
  <c r="AO22" i="24"/>
  <c r="AN4" i="24"/>
  <c r="AN5" i="24"/>
  <c r="AN6" i="24"/>
  <c r="AN7" i="24"/>
  <c r="AN8" i="24"/>
  <c r="AN9" i="24"/>
  <c r="AN10" i="24"/>
  <c r="AN11" i="24"/>
  <c r="AN12" i="24"/>
  <c r="AN13" i="24"/>
  <c r="AN14" i="24"/>
  <c r="AN15" i="24"/>
  <c r="AN16" i="24"/>
  <c r="AM4" i="24"/>
  <c r="AM5" i="24"/>
  <c r="AM6" i="24"/>
  <c r="AM7" i="24"/>
  <c r="AM8" i="24"/>
  <c r="AM9" i="24"/>
  <c r="AM10" i="24"/>
  <c r="AM11" i="24"/>
  <c r="AM12" i="24"/>
  <c r="AM13" i="24"/>
  <c r="AM14" i="24"/>
  <c r="AM15" i="24"/>
  <c r="AM16" i="24"/>
  <c r="AM17" i="24"/>
  <c r="AM18" i="24"/>
  <c r="AM19" i="24"/>
  <c r="AM20" i="24"/>
  <c r="AM21" i="24"/>
  <c r="AM22" i="24"/>
  <c r="AL4" i="24"/>
  <c r="AL5" i="24"/>
  <c r="AL6" i="24"/>
  <c r="AL7" i="24"/>
  <c r="AL8" i="24"/>
  <c r="AL9" i="24"/>
  <c r="AL10" i="24"/>
  <c r="AL11" i="24"/>
  <c r="AL12" i="24"/>
  <c r="AL13" i="24"/>
  <c r="AL14" i="24"/>
  <c r="AL15" i="24"/>
  <c r="AL16" i="24"/>
  <c r="AL17" i="24"/>
  <c r="AL18" i="24"/>
  <c r="AL19" i="24"/>
  <c r="AL20" i="24"/>
  <c r="AL21" i="24"/>
  <c r="AL22" i="24"/>
  <c r="AK4" i="24"/>
  <c r="AK5" i="24"/>
  <c r="AK6" i="24"/>
  <c r="AK7" i="24"/>
  <c r="AK8" i="24"/>
  <c r="AK9" i="24"/>
  <c r="AK10" i="24"/>
  <c r="AK11" i="24"/>
  <c r="AK12" i="24"/>
  <c r="AK13" i="24"/>
  <c r="AK14" i="24"/>
  <c r="AK15" i="24"/>
  <c r="AJ4" i="24"/>
  <c r="AJ5" i="24"/>
  <c r="AJ6" i="24"/>
  <c r="AJ7" i="24"/>
  <c r="AJ8" i="24"/>
  <c r="AJ9" i="24"/>
  <c r="AJ10" i="24"/>
  <c r="AJ11" i="24"/>
  <c r="AJ12" i="24"/>
  <c r="AJ13" i="24"/>
  <c r="AJ14" i="24"/>
  <c r="AJ15" i="24"/>
  <c r="AJ16" i="24"/>
  <c r="AJ17" i="24"/>
  <c r="AJ18" i="24"/>
  <c r="AJ19" i="24"/>
  <c r="AJ20" i="24"/>
  <c r="AJ21" i="24"/>
  <c r="AJ22" i="24"/>
  <c r="AI4" i="24"/>
  <c r="AI5" i="24"/>
  <c r="AI6" i="24"/>
  <c r="AI7" i="24"/>
  <c r="AI8" i="24"/>
  <c r="AI9" i="24"/>
  <c r="AH4" i="24"/>
  <c r="AH5" i="24"/>
  <c r="AH6" i="24"/>
  <c r="AH7" i="24"/>
  <c r="AH8" i="24"/>
  <c r="AH9" i="24"/>
  <c r="AH10" i="24"/>
  <c r="AH11" i="24"/>
  <c r="AH12" i="24"/>
  <c r="AH13" i="24"/>
  <c r="AH14" i="24"/>
  <c r="AH15" i="24"/>
  <c r="AH16" i="24"/>
  <c r="AH17" i="24"/>
  <c r="AH18" i="24"/>
  <c r="AH19" i="24"/>
  <c r="AH20" i="24"/>
  <c r="AH21" i="24"/>
  <c r="AH22" i="24"/>
  <c r="AG4" i="24"/>
  <c r="AG5" i="24"/>
  <c r="AG6" i="24"/>
  <c r="AG7" i="24"/>
  <c r="AG8" i="24"/>
  <c r="AG9" i="24"/>
  <c r="AG10" i="24"/>
  <c r="AG11" i="24"/>
  <c r="AG12" i="24"/>
  <c r="AG13" i="24"/>
  <c r="AG14" i="24"/>
  <c r="AG15" i="24"/>
  <c r="AG16" i="24"/>
  <c r="AG17" i="24"/>
  <c r="AG18" i="24"/>
  <c r="AG19" i="24"/>
  <c r="AG20" i="24"/>
  <c r="AG21" i="24"/>
  <c r="AG22" i="24"/>
  <c r="AF4" i="24"/>
  <c r="AF5" i="24"/>
  <c r="AF6" i="24"/>
  <c r="AF7" i="24"/>
  <c r="AF8" i="24"/>
  <c r="AF9" i="24"/>
  <c r="AF10" i="24"/>
  <c r="AF11" i="24"/>
  <c r="AF12" i="24"/>
  <c r="AF13" i="24"/>
  <c r="AF14" i="24"/>
  <c r="AF15" i="24"/>
  <c r="AF16" i="24"/>
  <c r="AF17" i="24"/>
  <c r="AF18" i="24"/>
  <c r="AF19" i="24"/>
  <c r="AF20" i="24"/>
  <c r="AF21" i="24"/>
  <c r="AF22" i="24"/>
  <c r="AE4" i="24"/>
  <c r="AE5" i="24"/>
  <c r="AE6" i="24"/>
  <c r="AE7" i="24"/>
  <c r="AE8" i="24"/>
  <c r="AE9" i="24"/>
  <c r="AE10" i="24"/>
  <c r="AE11" i="24"/>
  <c r="AE12" i="24"/>
  <c r="AE13" i="24"/>
  <c r="AE14" i="24"/>
  <c r="AE15" i="24"/>
  <c r="AE16" i="24"/>
  <c r="AE17" i="24"/>
  <c r="AE18" i="24"/>
  <c r="AE19" i="24"/>
  <c r="AE20" i="24"/>
  <c r="AE21" i="24"/>
  <c r="AE22" i="24"/>
  <c r="AD4" i="24"/>
  <c r="AD5" i="24"/>
  <c r="AD6" i="24"/>
  <c r="AD7" i="24"/>
  <c r="AD8" i="24"/>
  <c r="AD9" i="24"/>
  <c r="AD10" i="24"/>
  <c r="AD11" i="24"/>
  <c r="AD12" i="24"/>
  <c r="AD13" i="24"/>
  <c r="AD14" i="24"/>
  <c r="AD15" i="24"/>
  <c r="AD16" i="24"/>
  <c r="AD17" i="24"/>
  <c r="AD18" i="24"/>
  <c r="AD19" i="24"/>
  <c r="AD20" i="24"/>
  <c r="AD21" i="24"/>
  <c r="AD22" i="24"/>
  <c r="AC4" i="24"/>
  <c r="AC5" i="24"/>
  <c r="AC6" i="24"/>
  <c r="AC7" i="24"/>
  <c r="AC8" i="24"/>
  <c r="AC9" i="24"/>
  <c r="AC10" i="24"/>
  <c r="AC11" i="24"/>
  <c r="AC12" i="24"/>
  <c r="AC13" i="24"/>
  <c r="AC14" i="24"/>
  <c r="AC15" i="24"/>
  <c r="AC16" i="24"/>
  <c r="AC17" i="24"/>
  <c r="AC18" i="24"/>
  <c r="AC19" i="24"/>
  <c r="AC20" i="24"/>
  <c r="AC21" i="24"/>
  <c r="AC22" i="24"/>
  <c r="AB4" i="24"/>
  <c r="AB5" i="24"/>
  <c r="AB6" i="24"/>
  <c r="AB7" i="24"/>
  <c r="AB8" i="24"/>
  <c r="AB9" i="24"/>
  <c r="AB10" i="24"/>
  <c r="AB11" i="24"/>
  <c r="AB12" i="24"/>
  <c r="AB13" i="24"/>
  <c r="AB14" i="24"/>
  <c r="AB15" i="24"/>
  <c r="AB16" i="24"/>
  <c r="AB17" i="24"/>
  <c r="AB18" i="24"/>
  <c r="AB19" i="24"/>
  <c r="AB20" i="24"/>
  <c r="AB21" i="24"/>
  <c r="AB22" i="24"/>
  <c r="AA4" i="24"/>
  <c r="AA5" i="24"/>
  <c r="AA6" i="24"/>
  <c r="AA7" i="24"/>
  <c r="AA8" i="24"/>
  <c r="AA9" i="24"/>
  <c r="AA10" i="24"/>
  <c r="AA11" i="24"/>
  <c r="AA12" i="24"/>
  <c r="AA13" i="24"/>
  <c r="AA14" i="24"/>
  <c r="AA15" i="24"/>
  <c r="AA16" i="24"/>
  <c r="AA17" i="24"/>
  <c r="AA18" i="24"/>
  <c r="AA19" i="24"/>
  <c r="AA20" i="24"/>
  <c r="AA21" i="24"/>
  <c r="AA22" i="24"/>
  <c r="Z4" i="24"/>
  <c r="Z5" i="24"/>
  <c r="Z6" i="24"/>
  <c r="Z7" i="24"/>
  <c r="Z8" i="24"/>
  <c r="Z9" i="24"/>
  <c r="Z10" i="24"/>
  <c r="Z11" i="24"/>
  <c r="Z12" i="24"/>
  <c r="Z13" i="24"/>
  <c r="Z14" i="24"/>
  <c r="Z15" i="24"/>
  <c r="Z16" i="24"/>
  <c r="Z17" i="24"/>
  <c r="Z18" i="24"/>
  <c r="Z19" i="24"/>
  <c r="Z20" i="24"/>
  <c r="Z21" i="24"/>
  <c r="Z22" i="24"/>
  <c r="Y4" i="24"/>
  <c r="Y5" i="24"/>
  <c r="Y6" i="24"/>
  <c r="Y7" i="24"/>
  <c r="Y8" i="24"/>
  <c r="Y9" i="24"/>
  <c r="Y10" i="24"/>
  <c r="Y11" i="24"/>
  <c r="Y12" i="24"/>
  <c r="Y13" i="24"/>
  <c r="Y14" i="24"/>
  <c r="Y15" i="24"/>
  <c r="Y16" i="24"/>
  <c r="Y17" i="24"/>
  <c r="Y18" i="24"/>
  <c r="Y19" i="24"/>
  <c r="Y20" i="24"/>
  <c r="Y21" i="24"/>
  <c r="Y22" i="24"/>
  <c r="X4" i="24"/>
  <c r="X5" i="24"/>
  <c r="X6" i="24"/>
  <c r="X7" i="24"/>
  <c r="X8" i="24"/>
  <c r="X9" i="24"/>
  <c r="X10" i="24"/>
  <c r="X11" i="24"/>
  <c r="X12" i="24"/>
  <c r="X13" i="24"/>
  <c r="X14" i="24"/>
  <c r="X15" i="24"/>
  <c r="X16" i="24"/>
  <c r="X17" i="24"/>
  <c r="X18" i="24"/>
  <c r="X19" i="24"/>
  <c r="X20" i="24"/>
  <c r="X21" i="24"/>
  <c r="X22" i="24"/>
  <c r="W4" i="24"/>
  <c r="W5" i="24"/>
  <c r="W6" i="24"/>
  <c r="W7" i="24"/>
  <c r="W8" i="24"/>
  <c r="V4" i="24"/>
  <c r="V5" i="24"/>
  <c r="V6" i="24"/>
  <c r="V7" i="24"/>
  <c r="V8" i="24"/>
  <c r="V9" i="24"/>
  <c r="V10" i="24"/>
  <c r="V11" i="24"/>
  <c r="V12" i="24"/>
  <c r="V13" i="24"/>
  <c r="V14" i="24"/>
  <c r="V15" i="24"/>
  <c r="V16" i="24"/>
  <c r="V17" i="24"/>
  <c r="V18" i="24"/>
  <c r="V19" i="24"/>
  <c r="V20" i="24"/>
  <c r="V21" i="24"/>
  <c r="V22" i="24"/>
  <c r="U4" i="24"/>
  <c r="U5" i="24"/>
  <c r="U6" i="24"/>
  <c r="U7" i="24"/>
  <c r="U8" i="24"/>
  <c r="U9" i="24"/>
  <c r="U10" i="24"/>
  <c r="U11" i="24"/>
  <c r="U12" i="24"/>
  <c r="T4" i="24"/>
  <c r="T5" i="24"/>
  <c r="T6" i="24"/>
  <c r="T7" i="24"/>
  <c r="T8" i="24"/>
  <c r="T9" i="24"/>
  <c r="T10" i="24"/>
  <c r="T11" i="24"/>
  <c r="T12" i="24"/>
  <c r="T13" i="24"/>
  <c r="T14" i="24"/>
  <c r="T15" i="24"/>
  <c r="T16" i="24"/>
  <c r="T17" i="24"/>
  <c r="T18" i="24"/>
  <c r="T19" i="24"/>
  <c r="T20" i="24"/>
  <c r="T21" i="24"/>
  <c r="T22" i="24"/>
  <c r="S4" i="24"/>
  <c r="S5" i="24"/>
  <c r="S6" i="24"/>
  <c r="S7" i="24"/>
  <c r="S8" i="24"/>
  <c r="S9" i="24"/>
  <c r="S10" i="24"/>
  <c r="S11" i="24"/>
  <c r="S12" i="24"/>
  <c r="S13" i="24"/>
  <c r="R4" i="24"/>
  <c r="R5" i="24"/>
  <c r="R6" i="24"/>
  <c r="R7" i="24"/>
  <c r="R8" i="24"/>
  <c r="R9" i="24"/>
  <c r="R10" i="24"/>
  <c r="R11" i="24"/>
  <c r="R12" i="24"/>
  <c r="R13" i="24"/>
  <c r="R14" i="24"/>
  <c r="R15" i="24"/>
  <c r="R16" i="24"/>
  <c r="R17" i="24"/>
  <c r="R18" i="24"/>
  <c r="R19" i="24"/>
  <c r="R20" i="24"/>
  <c r="R21" i="24"/>
  <c r="R22" i="24"/>
  <c r="Q4" i="24"/>
  <c r="Q5" i="24"/>
  <c r="Q6" i="24"/>
  <c r="Q7" i="24"/>
  <c r="Q8" i="24"/>
  <c r="Q9" i="24"/>
  <c r="Q10" i="24"/>
  <c r="Q11" i="24"/>
  <c r="Q12" i="24"/>
  <c r="Q13" i="24"/>
  <c r="Q14" i="24"/>
  <c r="Q15" i="24"/>
  <c r="Q16" i="24"/>
  <c r="Q17" i="24"/>
  <c r="Q18" i="24"/>
  <c r="Q19" i="24"/>
  <c r="Q20" i="24"/>
  <c r="Q21" i="24"/>
  <c r="Q22" i="24"/>
  <c r="P4" i="24"/>
  <c r="P5" i="24"/>
  <c r="P6" i="24"/>
  <c r="P7" i="24"/>
  <c r="P8" i="24"/>
  <c r="P9" i="24"/>
  <c r="P10" i="24"/>
  <c r="P11" i="24"/>
  <c r="P12" i="24"/>
  <c r="P13" i="24"/>
  <c r="O4" i="24"/>
  <c r="O5" i="24"/>
  <c r="O6" i="24"/>
  <c r="O7" i="24"/>
  <c r="O8" i="24"/>
  <c r="O9" i="24"/>
  <c r="O10" i="24"/>
  <c r="O11" i="24"/>
  <c r="O12" i="24"/>
  <c r="O13" i="24"/>
  <c r="O14" i="24"/>
  <c r="O15" i="24"/>
  <c r="O16" i="24"/>
  <c r="O17" i="24"/>
  <c r="O18" i="24"/>
  <c r="O19" i="24"/>
  <c r="O20" i="24"/>
  <c r="O21" i="24"/>
  <c r="O22" i="24"/>
  <c r="N4" i="24"/>
  <c r="N5" i="24"/>
  <c r="N6" i="24"/>
  <c r="N7" i="24"/>
  <c r="N8" i="24"/>
  <c r="N9" i="24"/>
  <c r="N10" i="24"/>
  <c r="N11" i="24"/>
  <c r="N12" i="24"/>
  <c r="N13" i="24"/>
  <c r="N14" i="24"/>
  <c r="N15" i="24"/>
  <c r="N16" i="24"/>
  <c r="N17" i="24"/>
  <c r="N18" i="24"/>
  <c r="N19" i="24"/>
  <c r="N20" i="24"/>
  <c r="N21" i="24"/>
  <c r="N22" i="24"/>
  <c r="M4" i="24"/>
  <c r="M5" i="24"/>
  <c r="M6" i="24"/>
  <c r="M7" i="24"/>
  <c r="M8" i="24"/>
  <c r="M9" i="24"/>
  <c r="M10" i="24"/>
  <c r="M11" i="24"/>
  <c r="M12" i="24"/>
  <c r="M13" i="24"/>
  <c r="M14" i="24"/>
  <c r="M15" i="24"/>
  <c r="M16" i="24"/>
  <c r="M17" i="24"/>
  <c r="M18" i="24"/>
  <c r="M19" i="24"/>
  <c r="M20" i="24"/>
  <c r="M21" i="24"/>
  <c r="M22" i="24"/>
  <c r="L4" i="24"/>
  <c r="L5" i="24"/>
  <c r="L6" i="24"/>
  <c r="L7" i="24"/>
  <c r="L8" i="24"/>
  <c r="L9" i="24"/>
  <c r="L10" i="24"/>
  <c r="L11" i="24"/>
  <c r="L12" i="24"/>
  <c r="L13" i="24"/>
  <c r="L14" i="24"/>
  <c r="L15" i="24"/>
  <c r="L16" i="24"/>
  <c r="L17" i="24"/>
  <c r="L18" i="24"/>
  <c r="L19" i="24"/>
  <c r="L20" i="24"/>
  <c r="L21" i="24"/>
  <c r="K4" i="24"/>
  <c r="K5" i="24"/>
  <c r="K6" i="24"/>
  <c r="K7" i="24"/>
  <c r="K8" i="24"/>
  <c r="K9" i="24"/>
  <c r="K10" i="24"/>
  <c r="K11" i="24"/>
  <c r="K12" i="24"/>
  <c r="K13" i="24"/>
  <c r="K14" i="24"/>
  <c r="K15" i="24"/>
  <c r="K16" i="24"/>
  <c r="K17" i="24"/>
  <c r="K18" i="24"/>
  <c r="K19" i="24"/>
  <c r="K20" i="24"/>
  <c r="K21" i="24"/>
  <c r="K22" i="24"/>
  <c r="J4" i="24"/>
  <c r="J5" i="24"/>
  <c r="J6" i="24"/>
  <c r="J7" i="24"/>
  <c r="J8" i="24"/>
  <c r="J9" i="24"/>
  <c r="J10" i="24"/>
  <c r="J11" i="24"/>
  <c r="J12" i="24"/>
  <c r="J13" i="24"/>
  <c r="J14" i="24"/>
  <c r="J15" i="24"/>
  <c r="J16" i="24"/>
  <c r="J17" i="24"/>
  <c r="J18" i="24"/>
  <c r="J19" i="24"/>
  <c r="I4" i="24"/>
  <c r="I5" i="24"/>
  <c r="I6" i="24"/>
  <c r="I7" i="24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G4" i="24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F4" i="24"/>
  <c r="F5" i="24"/>
  <c r="F6" i="24"/>
  <c r="F7" i="24"/>
  <c r="F8" i="24"/>
  <c r="F9" i="24"/>
  <c r="F10" i="24"/>
  <c r="F11" i="24"/>
  <c r="F12" i="24"/>
  <c r="F13" i="24"/>
  <c r="F14" i="24"/>
  <c r="F15" i="24"/>
  <c r="F16" i="24"/>
  <c r="F17" i="24"/>
  <c r="F18" i="24"/>
  <c r="F19" i="24"/>
  <c r="F20" i="24"/>
  <c r="F21" i="24"/>
  <c r="F22" i="24"/>
  <c r="E4" i="24"/>
  <c r="E5" i="24"/>
  <c r="E6" i="24"/>
  <c r="E7" i="24"/>
  <c r="E8" i="24"/>
  <c r="E9" i="24"/>
  <c r="E10" i="24"/>
  <c r="E11" i="24"/>
  <c r="E12" i="24"/>
  <c r="E13" i="24"/>
  <c r="E14" i="24"/>
  <c r="E15" i="24"/>
  <c r="E16" i="24"/>
  <c r="E17" i="24"/>
  <c r="E18" i="24"/>
  <c r="E19" i="24"/>
  <c r="E20" i="24"/>
  <c r="E21" i="24"/>
  <c r="E22" i="24"/>
  <c r="D4" i="24"/>
  <c r="D5" i="24"/>
  <c r="D6" i="24"/>
  <c r="D7" i="24"/>
  <c r="D8" i="24"/>
  <c r="D9" i="24"/>
  <c r="D10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Z3" i="24"/>
  <c r="AA3" i="24"/>
  <c r="AB3" i="24"/>
  <c r="AC3" i="24"/>
  <c r="AD3" i="24"/>
  <c r="AE3" i="24"/>
  <c r="AF3" i="24"/>
  <c r="AG3" i="24"/>
  <c r="AH3" i="24"/>
  <c r="AI3" i="24"/>
  <c r="AJ3" i="24"/>
  <c r="AK3" i="24"/>
  <c r="AL3" i="24"/>
  <c r="AM3" i="24"/>
  <c r="AN3" i="24"/>
  <c r="AO3" i="24"/>
  <c r="AP3" i="24"/>
  <c r="AQ3" i="24"/>
  <c r="AR3" i="24"/>
  <c r="AS3" i="24"/>
  <c r="AT3" i="24"/>
  <c r="AU3" i="24"/>
  <c r="AV3" i="24"/>
  <c r="AW3" i="24"/>
  <c r="AX3" i="24"/>
  <c r="AY3" i="24"/>
  <c r="AZ3" i="24"/>
  <c r="BA3" i="24"/>
  <c r="BB3" i="24"/>
  <c r="BC3" i="24"/>
  <c r="BD3" i="24"/>
  <c r="BE3" i="24"/>
  <c r="BF3" i="24"/>
  <c r="BG3" i="24"/>
  <c r="BH3" i="24"/>
  <c r="BI3" i="24"/>
  <c r="BJ3" i="24"/>
  <c r="BK3" i="24"/>
  <c r="BL3" i="24"/>
  <c r="BM3" i="24"/>
  <c r="BN3" i="24"/>
  <c r="BO3" i="24"/>
  <c r="BP3" i="24"/>
  <c r="BQ3" i="24"/>
  <c r="BR3" i="24"/>
  <c r="BS3" i="24"/>
  <c r="BT3" i="24"/>
  <c r="BU3" i="24"/>
  <c r="BV3" i="24"/>
  <c r="BW3" i="24"/>
  <c r="BX3" i="24"/>
  <c r="BY3" i="24"/>
  <c r="D3" i="24"/>
  <c r="C4" i="24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3" i="24"/>
  <c r="B4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3" i="24"/>
  <c r="C36" i="24" s="1"/>
  <c r="B38" i="24" l="1"/>
  <c r="B37" i="24"/>
  <c r="B39" i="24"/>
  <c r="BY31" i="24"/>
  <c r="BX31" i="24"/>
  <c r="BW31" i="24"/>
  <c r="BV31" i="24"/>
  <c r="BU31" i="24"/>
  <c r="BT31" i="24"/>
  <c r="BS31" i="24"/>
  <c r="BR31" i="24"/>
  <c r="BQ31" i="24"/>
  <c r="BP31" i="24"/>
  <c r="BO31" i="24"/>
  <c r="BN31" i="24"/>
  <c r="BM31" i="24"/>
  <c r="BL31" i="24"/>
  <c r="BK31" i="24"/>
  <c r="BJ31" i="24"/>
  <c r="BI31" i="24"/>
  <c r="BH31" i="24"/>
  <c r="BG31" i="24"/>
  <c r="BF31" i="24"/>
  <c r="BE31" i="24"/>
  <c r="BD31" i="24"/>
  <c r="BC31" i="24"/>
  <c r="BB31" i="24"/>
  <c r="BA31" i="24"/>
  <c r="AZ31" i="24"/>
  <c r="AY31" i="24"/>
  <c r="AX31" i="24"/>
  <c r="AW31" i="24"/>
  <c r="AV31" i="24"/>
  <c r="AU31" i="24"/>
  <c r="AT31" i="24"/>
  <c r="AS31" i="24"/>
  <c r="AR31" i="24"/>
  <c r="AQ31" i="24"/>
  <c r="AP31" i="24"/>
  <c r="AO31" i="24"/>
  <c r="AN31" i="24"/>
  <c r="AM31" i="24"/>
  <c r="AL31" i="24"/>
  <c r="AK31" i="24"/>
  <c r="AJ31" i="24"/>
  <c r="AI31" i="24"/>
  <c r="AH31" i="24"/>
  <c r="AG31" i="24"/>
  <c r="AF31" i="24"/>
  <c r="AE31" i="24"/>
  <c r="AD31" i="24"/>
  <c r="AC31" i="24"/>
  <c r="AB31" i="24"/>
  <c r="AA31" i="24"/>
  <c r="Z31" i="24"/>
  <c r="Y31" i="24"/>
  <c r="X31" i="24"/>
  <c r="W31" i="24"/>
  <c r="V31" i="24"/>
  <c r="U31" i="24"/>
  <c r="T31" i="24"/>
  <c r="S31" i="24"/>
  <c r="R31" i="24"/>
  <c r="Q31" i="24"/>
  <c r="P31" i="24"/>
  <c r="O31" i="24"/>
  <c r="N31" i="24"/>
  <c r="M31" i="24"/>
  <c r="L31" i="24"/>
  <c r="K31" i="24"/>
  <c r="J31" i="24"/>
  <c r="I31" i="24"/>
  <c r="H31" i="24"/>
  <c r="G31" i="24"/>
  <c r="F31" i="24"/>
  <c r="E31" i="24"/>
  <c r="D31" i="24"/>
  <c r="C31" i="24"/>
  <c r="BY30" i="24"/>
  <c r="BX30" i="24"/>
  <c r="BW30" i="24"/>
  <c r="BV30" i="24"/>
  <c r="BU30" i="24"/>
  <c r="BT30" i="24"/>
  <c r="BS30" i="24"/>
  <c r="BR30" i="24"/>
  <c r="BQ30" i="24"/>
  <c r="BP30" i="24"/>
  <c r="BO30" i="24"/>
  <c r="BN30" i="24"/>
  <c r="BM30" i="24"/>
  <c r="BL30" i="24"/>
  <c r="BK30" i="24"/>
  <c r="BJ30" i="24"/>
  <c r="BI30" i="24"/>
  <c r="BH30" i="24"/>
  <c r="BG30" i="24"/>
  <c r="BF30" i="24"/>
  <c r="BE30" i="24"/>
  <c r="BD30" i="24"/>
  <c r="BC30" i="24"/>
  <c r="BB30" i="24"/>
  <c r="BA30" i="24"/>
  <c r="AZ30" i="24"/>
  <c r="AY30" i="24"/>
  <c r="AX30" i="24"/>
  <c r="AW30" i="24"/>
  <c r="AV30" i="24"/>
  <c r="AU30" i="24"/>
  <c r="AT30" i="24"/>
  <c r="AS30" i="24"/>
  <c r="AR30" i="24"/>
  <c r="AQ30" i="24"/>
  <c r="AP30" i="24"/>
  <c r="AO30" i="24"/>
  <c r="AN30" i="24"/>
  <c r="AM30" i="24"/>
  <c r="AL30" i="24"/>
  <c r="AK30" i="24"/>
  <c r="AJ30" i="24"/>
  <c r="AI30" i="24"/>
  <c r="AH30" i="24"/>
  <c r="AG30" i="24"/>
  <c r="AF30" i="24"/>
  <c r="AE30" i="24"/>
  <c r="AD30" i="24"/>
  <c r="AC30" i="24"/>
  <c r="AB30" i="24"/>
  <c r="AA30" i="24"/>
  <c r="Z30" i="24"/>
  <c r="Y30" i="24"/>
  <c r="X30" i="24"/>
  <c r="W30" i="24"/>
  <c r="V30" i="24"/>
  <c r="U30" i="24"/>
  <c r="T30" i="24"/>
  <c r="S30" i="24"/>
  <c r="R30" i="24"/>
  <c r="Q30" i="24"/>
  <c r="P30" i="24"/>
  <c r="O30" i="24"/>
  <c r="N30" i="24"/>
  <c r="M30" i="24"/>
  <c r="L30" i="24"/>
  <c r="K30" i="24"/>
  <c r="J30" i="24"/>
  <c r="I30" i="24"/>
  <c r="H30" i="24"/>
  <c r="G30" i="24"/>
  <c r="F30" i="24"/>
  <c r="E30" i="24"/>
  <c r="D30" i="24"/>
  <c r="C30" i="24"/>
  <c r="B30" i="24"/>
  <c r="BY27" i="24"/>
  <c r="BX27" i="24"/>
  <c r="BW27" i="24"/>
  <c r="BV27" i="24"/>
  <c r="BU27" i="24"/>
  <c r="BT27" i="24"/>
  <c r="BS27" i="24"/>
  <c r="BR27" i="24"/>
  <c r="BQ27" i="24"/>
  <c r="BP27" i="24"/>
  <c r="BO27" i="24"/>
  <c r="BN27" i="24"/>
  <c r="BM27" i="24"/>
  <c r="BL27" i="24"/>
  <c r="BK27" i="24"/>
  <c r="BJ27" i="24"/>
  <c r="BI27" i="24"/>
  <c r="BH27" i="24"/>
  <c r="BG27" i="24"/>
  <c r="BF27" i="24"/>
  <c r="BE27" i="24"/>
  <c r="BD27" i="24"/>
  <c r="BC27" i="24"/>
  <c r="BB27" i="24"/>
  <c r="BA27" i="24"/>
  <c r="AZ27" i="24"/>
  <c r="AY27" i="24"/>
  <c r="AX27" i="24"/>
  <c r="AW27" i="24"/>
  <c r="AV27" i="24"/>
  <c r="AU27" i="24"/>
  <c r="AT27" i="24"/>
  <c r="AS27" i="24"/>
  <c r="AR27" i="24"/>
  <c r="AQ27" i="24"/>
  <c r="AP27" i="24"/>
  <c r="AO27" i="24"/>
  <c r="AN27" i="24"/>
  <c r="AM27" i="24"/>
  <c r="AL27" i="24"/>
  <c r="AK27" i="24"/>
  <c r="AJ27" i="24"/>
  <c r="AI27" i="24"/>
  <c r="AH27" i="24"/>
  <c r="AG27" i="24"/>
  <c r="AF27" i="24"/>
  <c r="AE27" i="24"/>
  <c r="AD27" i="24"/>
  <c r="AC27" i="24"/>
  <c r="AB27" i="24"/>
  <c r="AA27" i="24"/>
  <c r="Z27" i="24"/>
  <c r="Y27" i="24"/>
  <c r="X27" i="24"/>
  <c r="W27" i="24"/>
  <c r="V27" i="24"/>
  <c r="U27" i="24"/>
  <c r="T27" i="24"/>
  <c r="S27" i="24"/>
  <c r="R27" i="24"/>
  <c r="Q27" i="24"/>
  <c r="P27" i="24"/>
  <c r="O27" i="24"/>
  <c r="N27" i="24"/>
  <c r="M27" i="24"/>
  <c r="L27" i="24"/>
  <c r="K27" i="24"/>
  <c r="J27" i="24"/>
  <c r="I27" i="24"/>
  <c r="H27" i="24"/>
  <c r="G27" i="24"/>
  <c r="F27" i="24"/>
  <c r="E27" i="24"/>
  <c r="D27" i="24"/>
  <c r="C27" i="24"/>
  <c r="BY26" i="24"/>
  <c r="BX26" i="24"/>
  <c r="BW26" i="24"/>
  <c r="BV26" i="24"/>
  <c r="BU26" i="24"/>
  <c r="BT26" i="24"/>
  <c r="BS26" i="24"/>
  <c r="BR26" i="24"/>
  <c r="BQ26" i="24"/>
  <c r="BP26" i="24"/>
  <c r="BO26" i="24"/>
  <c r="BN26" i="24"/>
  <c r="BM26" i="24"/>
  <c r="BL26" i="24"/>
  <c r="BK26" i="24"/>
  <c r="BJ26" i="24"/>
  <c r="BI26" i="24"/>
  <c r="BH26" i="24"/>
  <c r="BG26" i="24"/>
  <c r="BF26" i="24"/>
  <c r="BE26" i="24"/>
  <c r="BD26" i="24"/>
  <c r="BC26" i="24"/>
  <c r="BB26" i="24"/>
  <c r="BA26" i="24"/>
  <c r="AZ26" i="24"/>
  <c r="AY26" i="24"/>
  <c r="AX26" i="24"/>
  <c r="AW26" i="24"/>
  <c r="AV26" i="24"/>
  <c r="AU26" i="24"/>
  <c r="AT26" i="24"/>
  <c r="AS26" i="24"/>
  <c r="AR26" i="24"/>
  <c r="AQ26" i="24"/>
  <c r="AP26" i="24"/>
  <c r="AO26" i="24"/>
  <c r="AN26" i="24"/>
  <c r="AM26" i="24"/>
  <c r="AL26" i="24"/>
  <c r="AK26" i="24"/>
  <c r="AJ26" i="24"/>
  <c r="AI26" i="24"/>
  <c r="AH26" i="24"/>
  <c r="AG26" i="24"/>
  <c r="AF26" i="24"/>
  <c r="AE26" i="24"/>
  <c r="AD26" i="24"/>
  <c r="AC26" i="24"/>
  <c r="AB26" i="24"/>
  <c r="AA26" i="24"/>
  <c r="Z26" i="24"/>
  <c r="Y26" i="24"/>
  <c r="X26" i="24"/>
  <c r="W26" i="24"/>
  <c r="V26" i="24"/>
  <c r="U26" i="24"/>
  <c r="T26" i="24"/>
  <c r="S26" i="24"/>
  <c r="R26" i="24"/>
  <c r="Q26" i="24"/>
  <c r="P26" i="24"/>
  <c r="O26" i="24"/>
  <c r="N26" i="24"/>
  <c r="M26" i="24"/>
  <c r="L26" i="24"/>
  <c r="K26" i="24"/>
  <c r="J26" i="24"/>
  <c r="I26" i="24"/>
  <c r="H26" i="24"/>
  <c r="G26" i="24"/>
  <c r="F26" i="24"/>
  <c r="E26" i="24"/>
  <c r="D26" i="24"/>
  <c r="C26" i="24"/>
  <c r="B26" i="24"/>
  <c r="B36" i="24" l="1"/>
  <c r="D36" i="24"/>
  <c r="B27" i="24"/>
  <c r="B31" i="24"/>
  <c r="L3" i="23"/>
  <c r="M78" i="23"/>
  <c r="L78" i="23"/>
  <c r="M77" i="23"/>
  <c r="L77" i="23"/>
  <c r="M76" i="23"/>
  <c r="L76" i="23"/>
  <c r="M75" i="23"/>
  <c r="L75" i="23"/>
  <c r="M74" i="23"/>
  <c r="L74" i="23"/>
  <c r="M73" i="23"/>
  <c r="L73" i="23"/>
  <c r="M72" i="23"/>
  <c r="L72" i="23"/>
  <c r="M71" i="23"/>
  <c r="L71" i="23"/>
  <c r="M70" i="23"/>
  <c r="L70" i="23"/>
  <c r="M69" i="23"/>
  <c r="L69" i="23"/>
  <c r="M68" i="23"/>
  <c r="L68" i="23"/>
  <c r="M67" i="23"/>
  <c r="L67" i="23"/>
  <c r="M66" i="23"/>
  <c r="L66" i="23"/>
  <c r="M65" i="23"/>
  <c r="L65" i="23"/>
  <c r="M64" i="23"/>
  <c r="L64" i="23"/>
  <c r="M63" i="23"/>
  <c r="L63" i="23"/>
  <c r="M62" i="23"/>
  <c r="L62" i="23"/>
  <c r="M61" i="23"/>
  <c r="L61" i="23"/>
  <c r="M60" i="23"/>
  <c r="L60" i="23"/>
  <c r="M59" i="23"/>
  <c r="L59" i="23"/>
  <c r="M58" i="23"/>
  <c r="L58" i="23"/>
  <c r="M57" i="23"/>
  <c r="L57" i="23"/>
  <c r="M56" i="23"/>
  <c r="L56" i="23"/>
  <c r="M55" i="23"/>
  <c r="L55" i="23"/>
  <c r="M54" i="23"/>
  <c r="L54" i="23"/>
  <c r="M53" i="23"/>
  <c r="L53" i="23"/>
  <c r="M52" i="23"/>
  <c r="L52" i="23"/>
  <c r="M51" i="23"/>
  <c r="L51" i="23"/>
  <c r="M50" i="23"/>
  <c r="L50" i="23"/>
  <c r="M49" i="23"/>
  <c r="L49" i="23"/>
  <c r="M48" i="23"/>
  <c r="L48" i="23"/>
  <c r="M47" i="23"/>
  <c r="L47" i="23"/>
  <c r="M46" i="23"/>
  <c r="L46" i="23"/>
  <c r="M45" i="23"/>
  <c r="L45" i="23"/>
  <c r="M44" i="23"/>
  <c r="L44" i="23"/>
  <c r="M43" i="23"/>
  <c r="L43" i="23"/>
  <c r="M42" i="23"/>
  <c r="L42" i="23"/>
  <c r="M41" i="23"/>
  <c r="L41" i="23"/>
  <c r="M40" i="23"/>
  <c r="L40" i="23"/>
  <c r="M39" i="23"/>
  <c r="L39" i="23"/>
  <c r="M38" i="23"/>
  <c r="L38" i="23"/>
  <c r="M37" i="23"/>
  <c r="L37" i="23"/>
  <c r="M36" i="23"/>
  <c r="L36" i="23"/>
  <c r="M35" i="23"/>
  <c r="L35" i="23"/>
  <c r="M34" i="23"/>
  <c r="L34" i="23"/>
  <c r="M33" i="23"/>
  <c r="L33" i="23"/>
  <c r="M32" i="23"/>
  <c r="L32" i="23"/>
  <c r="M31" i="23"/>
  <c r="L31" i="23"/>
  <c r="M30" i="23"/>
  <c r="L30" i="23"/>
  <c r="M29" i="23"/>
  <c r="L29" i="23"/>
  <c r="M28" i="23"/>
  <c r="L28" i="23"/>
  <c r="M27" i="23"/>
  <c r="L27" i="23"/>
  <c r="M26" i="23"/>
  <c r="L26" i="23"/>
  <c r="M25" i="23"/>
  <c r="L25" i="23"/>
  <c r="M24" i="23"/>
  <c r="L24" i="23"/>
  <c r="M23" i="23"/>
  <c r="L23" i="23"/>
  <c r="M22" i="23"/>
  <c r="L22" i="23"/>
  <c r="M21" i="23"/>
  <c r="L21" i="23"/>
  <c r="M20" i="23"/>
  <c r="L20" i="23"/>
  <c r="M19" i="23"/>
  <c r="L19" i="23"/>
  <c r="M18" i="23"/>
  <c r="L18" i="23"/>
  <c r="M17" i="23"/>
  <c r="L17" i="23"/>
  <c r="M16" i="23"/>
  <c r="L16" i="23"/>
  <c r="M15" i="23"/>
  <c r="L15" i="23"/>
  <c r="M14" i="23"/>
  <c r="L14" i="23"/>
  <c r="M13" i="23"/>
  <c r="L13" i="23"/>
  <c r="M12" i="23"/>
  <c r="L12" i="23"/>
  <c r="M11" i="23"/>
  <c r="L11" i="23"/>
  <c r="M10" i="23"/>
  <c r="L10" i="23"/>
  <c r="M9" i="23"/>
  <c r="L9" i="23"/>
  <c r="M8" i="23"/>
  <c r="L8" i="23"/>
  <c r="M7" i="23"/>
  <c r="L7" i="23"/>
  <c r="M6" i="23"/>
  <c r="L6" i="23"/>
  <c r="M5" i="23"/>
  <c r="L5" i="23"/>
  <c r="M4" i="23"/>
  <c r="L4" i="23"/>
  <c r="M3" i="23"/>
  <c r="BY31" i="11"/>
  <c r="BX31" i="11"/>
  <c r="BW31" i="11"/>
  <c r="BV31" i="11"/>
  <c r="BU31" i="11"/>
  <c r="BT31" i="11"/>
  <c r="BS31" i="11"/>
  <c r="BR31" i="11"/>
  <c r="BQ31" i="11"/>
  <c r="BP31" i="11"/>
  <c r="BO31" i="11"/>
  <c r="BN31" i="11"/>
  <c r="BM31" i="11"/>
  <c r="BL31" i="11"/>
  <c r="BK31" i="11"/>
  <c r="BJ31" i="11"/>
  <c r="BI31" i="11"/>
  <c r="AZ31" i="11"/>
  <c r="AY31" i="11"/>
  <c r="AX31" i="11"/>
  <c r="AW31" i="11"/>
  <c r="AV31" i="11"/>
  <c r="AU31" i="11"/>
  <c r="AT31" i="11"/>
  <c r="AS31" i="11"/>
  <c r="AR31" i="11"/>
  <c r="AQ31" i="11"/>
  <c r="AP31" i="11"/>
  <c r="AO31" i="11"/>
  <c r="AN31" i="11"/>
  <c r="AM31" i="11"/>
  <c r="AL31" i="11"/>
  <c r="AK31" i="11"/>
  <c r="AJ31" i="11"/>
  <c r="AI31" i="11"/>
  <c r="AH31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B31" i="11"/>
  <c r="BY30" i="11"/>
  <c r="BX30" i="11"/>
  <c r="BW30" i="11"/>
  <c r="BV30" i="11"/>
  <c r="BU30" i="11"/>
  <c r="BT30" i="11"/>
  <c r="BS30" i="11"/>
  <c r="BR30" i="11"/>
  <c r="BQ30" i="11"/>
  <c r="BP30" i="11"/>
  <c r="BO30" i="11"/>
  <c r="BN30" i="11"/>
  <c r="BM30" i="11"/>
  <c r="BL30" i="11"/>
  <c r="BK30" i="11"/>
  <c r="BJ30" i="11"/>
  <c r="BI30" i="11"/>
  <c r="BH30" i="11"/>
  <c r="BG30" i="11"/>
  <c r="BF30" i="11"/>
  <c r="BE30" i="11"/>
  <c r="BD30" i="11"/>
  <c r="BC30" i="11"/>
  <c r="BB30" i="11"/>
  <c r="BA30" i="11"/>
  <c r="AZ30" i="11"/>
  <c r="AY30" i="11"/>
  <c r="AX30" i="11"/>
  <c r="AW30" i="11"/>
  <c r="AV30" i="11"/>
  <c r="AU30" i="11"/>
  <c r="AT30" i="11"/>
  <c r="AS30" i="11"/>
  <c r="AR30" i="11"/>
  <c r="AQ30" i="11"/>
  <c r="AP30" i="11"/>
  <c r="AO30" i="11"/>
  <c r="AN30" i="11"/>
  <c r="AM30" i="11"/>
  <c r="AL30" i="11"/>
  <c r="AK30" i="11"/>
  <c r="AJ30" i="11"/>
  <c r="AI30" i="11"/>
  <c r="AH30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B30" i="11"/>
  <c r="BY27" i="11"/>
  <c r="BX27" i="11"/>
  <c r="BW27" i="11"/>
  <c r="BV27" i="11"/>
  <c r="BU27" i="11"/>
  <c r="BT27" i="11"/>
  <c r="BS27" i="11"/>
  <c r="BR27" i="11"/>
  <c r="BQ27" i="11"/>
  <c r="BP27" i="11"/>
  <c r="BO27" i="11"/>
  <c r="BN27" i="11"/>
  <c r="BM27" i="11"/>
  <c r="BL27" i="11"/>
  <c r="BK27" i="11"/>
  <c r="BJ27" i="11"/>
  <c r="BI27" i="11"/>
  <c r="AZ27" i="11"/>
  <c r="AY27" i="11"/>
  <c r="AX27" i="11"/>
  <c r="AW27" i="11"/>
  <c r="AV27" i="11"/>
  <c r="AU27" i="11"/>
  <c r="AT27" i="11"/>
  <c r="AS27" i="11"/>
  <c r="AR27" i="11"/>
  <c r="AQ27" i="11"/>
  <c r="AP27" i="11"/>
  <c r="AO27" i="11"/>
  <c r="AN27" i="11"/>
  <c r="AM27" i="11"/>
  <c r="AL27" i="11"/>
  <c r="AK27" i="11"/>
  <c r="AJ27" i="11"/>
  <c r="AI27" i="11"/>
  <c r="AH27" i="11"/>
  <c r="AG27" i="11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B27" i="11"/>
  <c r="BY26" i="11"/>
  <c r="BX26" i="11"/>
  <c r="BW26" i="11"/>
  <c r="BV26" i="11"/>
  <c r="BU26" i="11"/>
  <c r="BT26" i="11"/>
  <c r="BS26" i="11"/>
  <c r="BR26" i="11"/>
  <c r="BQ26" i="11"/>
  <c r="BP26" i="11"/>
  <c r="BO26" i="11"/>
  <c r="BN26" i="11"/>
  <c r="BM26" i="11"/>
  <c r="BL26" i="11"/>
  <c r="BK26" i="11"/>
  <c r="BJ26" i="11"/>
  <c r="BI26" i="11"/>
  <c r="BH26" i="11"/>
  <c r="BG26" i="11"/>
  <c r="BF26" i="11"/>
  <c r="BE26" i="11"/>
  <c r="BD26" i="11"/>
  <c r="BC26" i="11"/>
  <c r="BB26" i="11"/>
  <c r="BA26" i="11"/>
  <c r="AZ26" i="11"/>
  <c r="AY26" i="11"/>
  <c r="AX26" i="11"/>
  <c r="AW26" i="11"/>
  <c r="AV26" i="11"/>
  <c r="AU26" i="11"/>
  <c r="AT26" i="11"/>
  <c r="AS26" i="11"/>
  <c r="AR26" i="11"/>
  <c r="AQ26" i="11"/>
  <c r="AP26" i="11"/>
  <c r="AO26" i="11"/>
  <c r="AN26" i="11"/>
  <c r="AM26" i="11"/>
  <c r="AL26" i="11"/>
  <c r="AK26" i="11"/>
  <c r="AJ26" i="11"/>
  <c r="AI26" i="11"/>
  <c r="AH26" i="11"/>
  <c r="AG26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B26" i="11"/>
  <c r="BY31" i="10"/>
  <c r="BX31" i="10"/>
  <c r="BW31" i="10"/>
  <c r="BV31" i="10"/>
  <c r="BU31" i="10"/>
  <c r="BT31" i="10"/>
  <c r="BS31" i="10"/>
  <c r="BR31" i="10"/>
  <c r="BQ31" i="10"/>
  <c r="BP31" i="10"/>
  <c r="BO31" i="10"/>
  <c r="BN31" i="10"/>
  <c r="BM31" i="10"/>
  <c r="BL31" i="10"/>
  <c r="BK31" i="10"/>
  <c r="BJ31" i="10"/>
  <c r="BI31" i="10"/>
  <c r="BH31" i="10"/>
  <c r="BG31" i="10"/>
  <c r="BF31" i="10"/>
  <c r="BE31" i="10"/>
  <c r="BC31" i="10"/>
  <c r="BB31" i="10"/>
  <c r="BA31" i="10"/>
  <c r="AZ31" i="10"/>
  <c r="AY31" i="10"/>
  <c r="AX31" i="10"/>
  <c r="AW31" i="10"/>
  <c r="AV31" i="10"/>
  <c r="AU31" i="10"/>
  <c r="AT31" i="10"/>
  <c r="AS31" i="10"/>
  <c r="AR31" i="10"/>
  <c r="AQ31" i="10"/>
  <c r="AP31" i="10"/>
  <c r="AO31" i="10"/>
  <c r="AN31" i="10"/>
  <c r="AM31" i="10"/>
  <c r="AL31" i="10"/>
  <c r="AK31" i="10"/>
  <c r="AJ31" i="10"/>
  <c r="AI31" i="10"/>
  <c r="AH31" i="10"/>
  <c r="AG31" i="10"/>
  <c r="AF31" i="10"/>
  <c r="AE31" i="10"/>
  <c r="AD31" i="10"/>
  <c r="AC31" i="10"/>
  <c r="AB31" i="10"/>
  <c r="AA31" i="10"/>
  <c r="Z31" i="10"/>
  <c r="Y31" i="10"/>
  <c r="X31" i="10"/>
  <c r="W31" i="10"/>
  <c r="V31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C31" i="10"/>
  <c r="B31" i="10"/>
  <c r="BY30" i="10"/>
  <c r="BX30" i="10"/>
  <c r="BW30" i="10"/>
  <c r="BV30" i="10"/>
  <c r="BU30" i="10"/>
  <c r="BT30" i="10"/>
  <c r="BS30" i="10"/>
  <c r="BR30" i="10"/>
  <c r="BQ30" i="10"/>
  <c r="BP30" i="10"/>
  <c r="BO30" i="10"/>
  <c r="BN30" i="10"/>
  <c r="BM30" i="10"/>
  <c r="BL30" i="10"/>
  <c r="BK30" i="10"/>
  <c r="BJ30" i="10"/>
  <c r="BI30" i="10"/>
  <c r="BH30" i="10"/>
  <c r="BG30" i="10"/>
  <c r="BF30" i="10"/>
  <c r="BE30" i="10"/>
  <c r="BD30" i="10"/>
  <c r="BC30" i="10"/>
  <c r="BB30" i="10"/>
  <c r="BA30" i="10"/>
  <c r="AZ30" i="10"/>
  <c r="AY30" i="10"/>
  <c r="AX30" i="10"/>
  <c r="AW30" i="10"/>
  <c r="AV30" i="10"/>
  <c r="AU30" i="10"/>
  <c r="AT30" i="10"/>
  <c r="AS30" i="10"/>
  <c r="AR30" i="10"/>
  <c r="AQ30" i="10"/>
  <c r="AP30" i="10"/>
  <c r="AO30" i="10"/>
  <c r="AN30" i="10"/>
  <c r="AM30" i="10"/>
  <c r="AL30" i="10"/>
  <c r="AK30" i="10"/>
  <c r="AJ30" i="10"/>
  <c r="AI30" i="10"/>
  <c r="AH30" i="10"/>
  <c r="AG30" i="10"/>
  <c r="AF30" i="10"/>
  <c r="AE30" i="10"/>
  <c r="AD30" i="10"/>
  <c r="AC30" i="10"/>
  <c r="AB30" i="10"/>
  <c r="AA30" i="10"/>
  <c r="Z30" i="10"/>
  <c r="Y30" i="10"/>
  <c r="X30" i="10"/>
  <c r="W30" i="10"/>
  <c r="V30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B30" i="10"/>
  <c r="BY27" i="10"/>
  <c r="BX27" i="10"/>
  <c r="BW27" i="10"/>
  <c r="BV27" i="10"/>
  <c r="BU27" i="10"/>
  <c r="BT27" i="10"/>
  <c r="BS27" i="10"/>
  <c r="BR27" i="10"/>
  <c r="BQ27" i="10"/>
  <c r="BP27" i="10"/>
  <c r="BO27" i="10"/>
  <c r="BN27" i="10"/>
  <c r="BM27" i="10"/>
  <c r="BL27" i="10"/>
  <c r="BK27" i="10"/>
  <c r="BJ27" i="10"/>
  <c r="BI27" i="10"/>
  <c r="BH27" i="10"/>
  <c r="BG27" i="10"/>
  <c r="BF27" i="10"/>
  <c r="BE27" i="10"/>
  <c r="BD27" i="10"/>
  <c r="BC27" i="10"/>
  <c r="BB27" i="10"/>
  <c r="BA27" i="10"/>
  <c r="AZ27" i="10"/>
  <c r="AY27" i="10"/>
  <c r="AX27" i="10"/>
  <c r="AW27" i="10"/>
  <c r="AV27" i="10"/>
  <c r="AU27" i="10"/>
  <c r="AT27" i="10"/>
  <c r="AS27" i="10"/>
  <c r="AR27" i="10"/>
  <c r="AQ27" i="10"/>
  <c r="AP27" i="10"/>
  <c r="AO27" i="10"/>
  <c r="AN27" i="10"/>
  <c r="AM27" i="10"/>
  <c r="AL27" i="10"/>
  <c r="AK27" i="10"/>
  <c r="AJ27" i="10"/>
  <c r="AI27" i="10"/>
  <c r="AH27" i="10"/>
  <c r="AG27" i="10"/>
  <c r="AF27" i="10"/>
  <c r="AE27" i="10"/>
  <c r="AD27" i="10"/>
  <c r="AC27" i="10"/>
  <c r="AB27" i="10"/>
  <c r="AA27" i="10"/>
  <c r="Z27" i="10"/>
  <c r="Y27" i="10"/>
  <c r="X27" i="10"/>
  <c r="W27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B27" i="10"/>
  <c r="BY26" i="10"/>
  <c r="BX26" i="10"/>
  <c r="BW26" i="10"/>
  <c r="BV26" i="10"/>
  <c r="BU26" i="10"/>
  <c r="BT26" i="10"/>
  <c r="BS26" i="10"/>
  <c r="BR26" i="10"/>
  <c r="BQ26" i="10"/>
  <c r="BP26" i="10"/>
  <c r="BO26" i="10"/>
  <c r="BN26" i="10"/>
  <c r="BM26" i="10"/>
  <c r="BL26" i="10"/>
  <c r="BK26" i="10"/>
  <c r="BJ26" i="10"/>
  <c r="BI26" i="10"/>
  <c r="BH26" i="10"/>
  <c r="BG26" i="10"/>
  <c r="BF26" i="10"/>
  <c r="BE26" i="10"/>
  <c r="BD26" i="10"/>
  <c r="BC26" i="10"/>
  <c r="BB26" i="10"/>
  <c r="BA26" i="10"/>
  <c r="AZ26" i="10"/>
  <c r="AY26" i="10"/>
  <c r="AX26" i="10"/>
  <c r="AW26" i="10"/>
  <c r="AV26" i="10"/>
  <c r="AU26" i="10"/>
  <c r="AT26" i="10"/>
  <c r="AS26" i="10"/>
  <c r="AR26" i="10"/>
  <c r="AQ26" i="10"/>
  <c r="AP26" i="10"/>
  <c r="AO26" i="10"/>
  <c r="AN26" i="10"/>
  <c r="AM26" i="10"/>
  <c r="AL26" i="10"/>
  <c r="AK26" i="10"/>
  <c r="AJ26" i="10"/>
  <c r="AI26" i="10"/>
  <c r="AH26" i="10"/>
  <c r="AG26" i="10"/>
  <c r="AF26" i="10"/>
  <c r="AE26" i="10"/>
  <c r="AD26" i="10"/>
  <c r="AC26" i="10"/>
  <c r="AB26" i="10"/>
  <c r="AA26" i="10"/>
  <c r="Z26" i="10"/>
  <c r="Y26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B26" i="10"/>
  <c r="D36" i="10"/>
  <c r="B36" i="10"/>
  <c r="B39" i="8"/>
  <c r="D36" i="8"/>
  <c r="BY31" i="8"/>
  <c r="BX31" i="8"/>
  <c r="BW31" i="8"/>
  <c r="BV31" i="8"/>
  <c r="BU31" i="8"/>
  <c r="BT31" i="8"/>
  <c r="BS31" i="8"/>
  <c r="BR31" i="8"/>
  <c r="BQ31" i="8"/>
  <c r="BP31" i="8"/>
  <c r="BO31" i="8"/>
  <c r="BN31" i="8"/>
  <c r="BM31" i="8"/>
  <c r="BL31" i="8"/>
  <c r="BK31" i="8"/>
  <c r="BJ31" i="8"/>
  <c r="BI31" i="8"/>
  <c r="BH31" i="8"/>
  <c r="BG31" i="8"/>
  <c r="BF31" i="8"/>
  <c r="BE31" i="8"/>
  <c r="BD31" i="8"/>
  <c r="BC31" i="8"/>
  <c r="BB31" i="8"/>
  <c r="BA31" i="8"/>
  <c r="AZ31" i="8"/>
  <c r="AY31" i="8"/>
  <c r="AX31" i="8"/>
  <c r="AW31" i="8"/>
  <c r="AV31" i="8"/>
  <c r="AU31" i="8"/>
  <c r="AT31" i="8"/>
  <c r="AS31" i="8"/>
  <c r="AR31" i="8"/>
  <c r="AQ31" i="8"/>
  <c r="AP31" i="8"/>
  <c r="AO31" i="8"/>
  <c r="AN31" i="8"/>
  <c r="AM31" i="8"/>
  <c r="AL31" i="8"/>
  <c r="AK31" i="8"/>
  <c r="AJ31" i="8"/>
  <c r="AI31" i="8"/>
  <c r="AH31" i="8"/>
  <c r="AG31" i="8"/>
  <c r="AF31" i="8"/>
  <c r="AE31" i="8"/>
  <c r="AD31" i="8"/>
  <c r="AC31" i="8"/>
  <c r="AB31" i="8"/>
  <c r="AA31" i="8"/>
  <c r="Z31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B31" i="8"/>
  <c r="BY30" i="8"/>
  <c r="BX30" i="8"/>
  <c r="BW30" i="8"/>
  <c r="BV30" i="8"/>
  <c r="BU30" i="8"/>
  <c r="BT30" i="8"/>
  <c r="BS30" i="8"/>
  <c r="BR30" i="8"/>
  <c r="BQ30" i="8"/>
  <c r="BP30" i="8"/>
  <c r="BO30" i="8"/>
  <c r="BN30" i="8"/>
  <c r="BM30" i="8"/>
  <c r="BL30" i="8"/>
  <c r="BK30" i="8"/>
  <c r="BJ30" i="8"/>
  <c r="BI30" i="8"/>
  <c r="BH30" i="8"/>
  <c r="BG30" i="8"/>
  <c r="BF30" i="8"/>
  <c r="BE30" i="8"/>
  <c r="BD30" i="8"/>
  <c r="BC30" i="8"/>
  <c r="BB30" i="8"/>
  <c r="BA30" i="8"/>
  <c r="AZ30" i="8"/>
  <c r="AY30" i="8"/>
  <c r="AX30" i="8"/>
  <c r="AW30" i="8"/>
  <c r="AV30" i="8"/>
  <c r="AU30" i="8"/>
  <c r="AT30" i="8"/>
  <c r="AS30" i="8"/>
  <c r="AR30" i="8"/>
  <c r="AQ30" i="8"/>
  <c r="AP30" i="8"/>
  <c r="AO30" i="8"/>
  <c r="AN30" i="8"/>
  <c r="AM30" i="8"/>
  <c r="AL30" i="8"/>
  <c r="AK30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X30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B30" i="8"/>
  <c r="BY27" i="8"/>
  <c r="BX27" i="8"/>
  <c r="BW27" i="8"/>
  <c r="BV27" i="8"/>
  <c r="BU27" i="8"/>
  <c r="BT27" i="8"/>
  <c r="BS27" i="8"/>
  <c r="BR27" i="8"/>
  <c r="BQ27" i="8"/>
  <c r="BP27" i="8"/>
  <c r="BO27" i="8"/>
  <c r="BN27" i="8"/>
  <c r="BM27" i="8"/>
  <c r="BL27" i="8"/>
  <c r="BK27" i="8"/>
  <c r="BJ27" i="8"/>
  <c r="BI27" i="8"/>
  <c r="BH27" i="8"/>
  <c r="BG27" i="8"/>
  <c r="BF27" i="8"/>
  <c r="BE27" i="8"/>
  <c r="BD27" i="8"/>
  <c r="BC27" i="8"/>
  <c r="BB27" i="8"/>
  <c r="BA27" i="8"/>
  <c r="AZ27" i="8"/>
  <c r="AY27" i="8"/>
  <c r="AX27" i="8"/>
  <c r="AW27" i="8"/>
  <c r="AV27" i="8"/>
  <c r="AU27" i="8"/>
  <c r="AT27" i="8"/>
  <c r="AS27" i="8"/>
  <c r="AR27" i="8"/>
  <c r="AQ27" i="8"/>
  <c r="AP27" i="8"/>
  <c r="AO27" i="8"/>
  <c r="AN27" i="8"/>
  <c r="AM27" i="8"/>
  <c r="AL27" i="8"/>
  <c r="AK27" i="8"/>
  <c r="AJ27" i="8"/>
  <c r="AI27" i="8"/>
  <c r="AH27" i="8"/>
  <c r="AG27" i="8"/>
  <c r="AF27" i="8"/>
  <c r="AE27" i="8"/>
  <c r="AD27" i="8"/>
  <c r="AC27" i="8"/>
  <c r="AB27" i="8"/>
  <c r="AA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BY26" i="8"/>
  <c r="BX26" i="8"/>
  <c r="BW26" i="8"/>
  <c r="BV26" i="8"/>
  <c r="BU26" i="8"/>
  <c r="BT26" i="8"/>
  <c r="BS26" i="8"/>
  <c r="BR26" i="8"/>
  <c r="BQ26" i="8"/>
  <c r="BP26" i="8"/>
  <c r="BO26" i="8"/>
  <c r="BN26" i="8"/>
  <c r="BM26" i="8"/>
  <c r="BL26" i="8"/>
  <c r="BK26" i="8"/>
  <c r="BJ26" i="8"/>
  <c r="BI26" i="8"/>
  <c r="BH26" i="8"/>
  <c r="BG26" i="8"/>
  <c r="BF26" i="8"/>
  <c r="BE26" i="8"/>
  <c r="BD26" i="8"/>
  <c r="BC26" i="8"/>
  <c r="BB26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BY31" i="9"/>
  <c r="BX31" i="9"/>
  <c r="BW31" i="9"/>
  <c r="BV31" i="9"/>
  <c r="BU31" i="9"/>
  <c r="BT31" i="9"/>
  <c r="BS31" i="9"/>
  <c r="BR31" i="9"/>
  <c r="BQ31" i="9"/>
  <c r="BP31" i="9"/>
  <c r="BO31" i="9"/>
  <c r="BN31" i="9"/>
  <c r="BM31" i="9"/>
  <c r="BL31" i="9"/>
  <c r="BJ31" i="9"/>
  <c r="BK31" i="9"/>
  <c r="BI31" i="9"/>
  <c r="BH31" i="9"/>
  <c r="BG31" i="9"/>
  <c r="BF31" i="9"/>
  <c r="BE31" i="9"/>
  <c r="BD31" i="9"/>
  <c r="BC31" i="9"/>
  <c r="BB31" i="9"/>
  <c r="BA31" i="9"/>
  <c r="AZ31" i="9"/>
  <c r="AY31" i="9"/>
  <c r="AX31" i="9"/>
  <c r="AW31" i="9"/>
  <c r="AV31" i="9"/>
  <c r="AU31" i="9"/>
  <c r="AT31" i="9"/>
  <c r="AS31" i="9"/>
  <c r="AR31" i="9"/>
  <c r="AQ31" i="9"/>
  <c r="AN31" i="9"/>
  <c r="AO31" i="9"/>
  <c r="AP31" i="9"/>
  <c r="AK31" i="9"/>
  <c r="AG31" i="9"/>
  <c r="AF31" i="9"/>
  <c r="AE31" i="9"/>
  <c r="AD31" i="9"/>
  <c r="AC31" i="9"/>
  <c r="AB31" i="9"/>
  <c r="AA31" i="9"/>
  <c r="AM31" i="9"/>
  <c r="AL31" i="9"/>
  <c r="AJ31" i="9"/>
  <c r="AI31" i="9"/>
  <c r="AH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B31" i="9"/>
  <c r="AR26" i="20"/>
  <c r="BY30" i="9"/>
  <c r="BX30" i="9"/>
  <c r="BW30" i="9"/>
  <c r="BV30" i="9"/>
  <c r="BU30" i="9"/>
  <c r="BT30" i="9"/>
  <c r="BS30" i="9"/>
  <c r="BR30" i="9"/>
  <c r="BQ30" i="9"/>
  <c r="BP30" i="9"/>
  <c r="BO30" i="9"/>
  <c r="BN30" i="9"/>
  <c r="BM30" i="9"/>
  <c r="BL30" i="9"/>
  <c r="BK30" i="9"/>
  <c r="BJ30" i="9"/>
  <c r="BI30" i="9"/>
  <c r="BH30" i="9"/>
  <c r="BG30" i="9"/>
  <c r="BF30" i="9"/>
  <c r="BE30" i="9"/>
  <c r="BD30" i="9"/>
  <c r="BC30" i="9"/>
  <c r="BB30" i="9"/>
  <c r="BA30" i="9"/>
  <c r="AZ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B30" i="9"/>
  <c r="D36" i="9"/>
  <c r="BY26" i="20"/>
  <c r="BV26" i="20"/>
  <c r="BS26" i="20"/>
  <c r="BR26" i="20"/>
  <c r="BQ26" i="20"/>
  <c r="BM26" i="20"/>
  <c r="BK26" i="20"/>
  <c r="BI26" i="20"/>
  <c r="BE26" i="20"/>
  <c r="BD26" i="20"/>
  <c r="BC26" i="20"/>
  <c r="BB26" i="20"/>
  <c r="BA26" i="20"/>
  <c r="AY26" i="20"/>
  <c r="AU26" i="20"/>
  <c r="AT26" i="20"/>
  <c r="AS26" i="20"/>
  <c r="AO26" i="20"/>
  <c r="AJ26" i="20"/>
  <c r="AI26" i="20"/>
  <c r="Z26" i="20"/>
  <c r="Y26" i="20"/>
  <c r="X26" i="20"/>
  <c r="Q26" i="20"/>
  <c r="N26" i="20"/>
  <c r="M26" i="20"/>
  <c r="K26" i="20"/>
  <c r="J26" i="20"/>
  <c r="I26" i="20"/>
  <c r="G26" i="20"/>
  <c r="E26" i="20"/>
  <c r="D26" i="20"/>
  <c r="C26" i="20"/>
  <c r="BX26" i="20"/>
  <c r="BW26" i="20"/>
  <c r="BU26" i="20"/>
  <c r="BT26" i="20"/>
  <c r="BP26" i="20"/>
  <c r="BO26" i="20"/>
  <c r="BN26" i="20"/>
  <c r="BL26" i="20"/>
  <c r="BJ26" i="20"/>
  <c r="BH26" i="20"/>
  <c r="BG26" i="20"/>
  <c r="BF26" i="20"/>
  <c r="AZ26" i="20"/>
  <c r="AX26" i="20"/>
  <c r="AW26" i="20"/>
  <c r="AV26" i="20"/>
  <c r="AQ26" i="20"/>
  <c r="AP26" i="20"/>
  <c r="AN26" i="20"/>
  <c r="AM26" i="20"/>
  <c r="AL26" i="20"/>
  <c r="AK26" i="20"/>
  <c r="AH26" i="20"/>
  <c r="AG26" i="20"/>
  <c r="AF26" i="20"/>
  <c r="AE26" i="20"/>
  <c r="AD26" i="20"/>
  <c r="AC26" i="20"/>
  <c r="AB26" i="20"/>
  <c r="AA26" i="20"/>
  <c r="W26" i="20"/>
  <c r="V26" i="20"/>
  <c r="U26" i="20"/>
  <c r="T26" i="20"/>
  <c r="S26" i="20"/>
  <c r="R26" i="20"/>
  <c r="P26" i="20"/>
  <c r="O26" i="20"/>
  <c r="L26" i="20"/>
  <c r="H26" i="20"/>
  <c r="F26" i="20"/>
  <c r="B26" i="20"/>
  <c r="BY25" i="20"/>
  <c r="BX25" i="20"/>
  <c r="BW25" i="20"/>
  <c r="BV25" i="20"/>
  <c r="BU25" i="20"/>
  <c r="BT25" i="20"/>
  <c r="BS25" i="20"/>
  <c r="BR25" i="20"/>
  <c r="BQ25" i="20"/>
  <c r="BP25" i="20"/>
  <c r="BO25" i="20"/>
  <c r="BN25" i="20"/>
  <c r="BM25" i="20"/>
  <c r="BL25" i="20"/>
  <c r="BK25" i="20"/>
  <c r="BJ25" i="20"/>
  <c r="BI25" i="20"/>
  <c r="BH25" i="20"/>
  <c r="BG25" i="20"/>
  <c r="BF25" i="20"/>
  <c r="BE25" i="20"/>
  <c r="BD25" i="20"/>
  <c r="BC25" i="20"/>
  <c r="BB25" i="20"/>
  <c r="BA25" i="20"/>
  <c r="AZ25" i="20"/>
  <c r="AY25" i="20"/>
  <c r="AX25" i="20"/>
  <c r="AW25" i="20"/>
  <c r="AV25" i="20"/>
  <c r="AU25" i="20"/>
  <c r="AT25" i="20"/>
  <c r="AS25" i="20"/>
  <c r="AR25" i="20"/>
  <c r="AQ25" i="20"/>
  <c r="AP25" i="20"/>
  <c r="AO25" i="20"/>
  <c r="AN25" i="20"/>
  <c r="AM25" i="20"/>
  <c r="AL25" i="20"/>
  <c r="AK25" i="20"/>
  <c r="AJ25" i="20"/>
  <c r="AI25" i="20"/>
  <c r="AH25" i="20"/>
  <c r="AG25" i="20"/>
  <c r="AF25" i="20"/>
  <c r="AE25" i="20"/>
  <c r="AD25" i="20"/>
  <c r="AC25" i="20"/>
  <c r="AB25" i="20"/>
  <c r="AA25" i="20"/>
  <c r="Z25" i="20"/>
  <c r="Y25" i="20"/>
  <c r="X25" i="20"/>
  <c r="W25" i="20"/>
  <c r="V25" i="20"/>
  <c r="U25" i="20"/>
  <c r="T25" i="20"/>
  <c r="S25" i="20"/>
  <c r="R25" i="20"/>
  <c r="Q25" i="20"/>
  <c r="P25" i="20"/>
  <c r="O25" i="20"/>
  <c r="N25" i="20"/>
  <c r="M25" i="20"/>
  <c r="L25" i="20"/>
  <c r="K25" i="20"/>
  <c r="J25" i="20"/>
  <c r="I25" i="20"/>
  <c r="H25" i="20"/>
  <c r="G25" i="20"/>
  <c r="F25" i="20"/>
  <c r="E25" i="20"/>
  <c r="D25" i="20"/>
  <c r="C25" i="20"/>
  <c r="B25" i="20"/>
  <c r="BJ25" i="13"/>
  <c r="BI25" i="13"/>
  <c r="BJ22" i="13"/>
  <c r="BJ21" i="13"/>
  <c r="BJ20" i="13"/>
  <c r="BJ19" i="13"/>
  <c r="BJ18" i="13"/>
  <c r="BJ17" i="13"/>
  <c r="BJ16" i="13"/>
  <c r="BJ15" i="13"/>
  <c r="BJ14" i="13"/>
  <c r="BJ13" i="13"/>
  <c r="BJ12" i="13"/>
  <c r="BJ11" i="13"/>
  <c r="BJ10" i="13"/>
  <c r="BJ9" i="13"/>
  <c r="BJ8" i="13"/>
  <c r="BJ7" i="13"/>
  <c r="BJ6" i="13"/>
  <c r="BJ5" i="13"/>
  <c r="BJ4" i="13"/>
  <c r="BJ26" i="13" s="1"/>
  <c r="BJ3" i="13"/>
  <c r="BK25" i="13"/>
  <c r="C29" i="21" l="1"/>
  <c r="D29" i="21"/>
  <c r="E29" i="21"/>
  <c r="F29" i="21"/>
  <c r="G29" i="21"/>
  <c r="H29" i="21"/>
  <c r="I29" i="21"/>
  <c r="J29" i="21"/>
  <c r="K29" i="21"/>
  <c r="L29" i="21"/>
  <c r="M29" i="21"/>
  <c r="N29" i="21"/>
  <c r="O29" i="21"/>
  <c r="P29" i="21"/>
  <c r="Q29" i="21"/>
  <c r="R29" i="21"/>
  <c r="S29" i="21"/>
  <c r="T29" i="21"/>
  <c r="U29" i="21"/>
  <c r="V29" i="21"/>
  <c r="W29" i="21"/>
  <c r="X29" i="21"/>
  <c r="Y29" i="21"/>
  <c r="Z29" i="21"/>
  <c r="AA29" i="21"/>
  <c r="AB29" i="21"/>
  <c r="AC29" i="21"/>
  <c r="AD29" i="21"/>
  <c r="AE29" i="21"/>
  <c r="AF29" i="21"/>
  <c r="AG29" i="21"/>
  <c r="AH29" i="21"/>
  <c r="AI29" i="21"/>
  <c r="AJ29" i="21"/>
  <c r="AK29" i="21"/>
  <c r="AL29" i="21"/>
  <c r="AM29" i="21"/>
  <c r="AN29" i="21"/>
  <c r="AO29" i="21"/>
  <c r="AP29" i="21"/>
  <c r="AQ29" i="21"/>
  <c r="AR29" i="21"/>
  <c r="AS29" i="21"/>
  <c r="AT29" i="21"/>
  <c r="AU29" i="21"/>
  <c r="AV29" i="21"/>
  <c r="AW29" i="21"/>
  <c r="AX29" i="21"/>
  <c r="AY29" i="21"/>
  <c r="AZ29" i="21"/>
  <c r="BA29" i="21"/>
  <c r="BB29" i="21"/>
  <c r="BC29" i="21"/>
  <c r="BD29" i="21"/>
  <c r="BE29" i="21"/>
  <c r="BF29" i="21"/>
  <c r="BG29" i="21"/>
  <c r="BH29" i="21"/>
  <c r="BI29" i="21"/>
  <c r="BJ29" i="21"/>
  <c r="BK29" i="21"/>
  <c r="BL29" i="21"/>
  <c r="BM29" i="21"/>
  <c r="BN29" i="21"/>
  <c r="BO29" i="21"/>
  <c r="BP29" i="21"/>
  <c r="BQ29" i="21"/>
  <c r="BR29" i="21"/>
  <c r="BS29" i="21"/>
  <c r="BT29" i="21"/>
  <c r="BU29" i="21"/>
  <c r="BV29" i="21"/>
  <c r="BW29" i="21"/>
  <c r="BX29" i="21"/>
  <c r="BY29" i="21"/>
  <c r="B29" i="21"/>
  <c r="BY25" i="13"/>
  <c r="BX25" i="13"/>
  <c r="BW25" i="13"/>
  <c r="BV25" i="13"/>
  <c r="BU25" i="13"/>
  <c r="BT25" i="13"/>
  <c r="BS25" i="13"/>
  <c r="BR25" i="13"/>
  <c r="BQ25" i="13"/>
  <c r="BP25" i="13"/>
  <c r="BO25" i="13"/>
  <c r="BN25" i="13"/>
  <c r="BM25" i="13"/>
  <c r="BL25" i="13"/>
  <c r="BH25" i="13"/>
  <c r="BG25" i="13"/>
  <c r="BF25" i="13"/>
  <c r="BE25" i="13"/>
  <c r="BD25" i="13"/>
  <c r="BC25" i="13"/>
  <c r="BB25" i="13"/>
  <c r="BA25" i="13"/>
  <c r="AZ25" i="13"/>
  <c r="AY25" i="13"/>
  <c r="AX25" i="13"/>
  <c r="AW25" i="13"/>
  <c r="AV25" i="13"/>
  <c r="AU25" i="13"/>
  <c r="AT25" i="13"/>
  <c r="AS25" i="13"/>
  <c r="AR25" i="13"/>
  <c r="AQ25" i="13"/>
  <c r="AP25" i="13"/>
  <c r="AO25" i="13"/>
  <c r="AN25" i="13"/>
  <c r="AM25" i="13"/>
  <c r="AL25" i="13"/>
  <c r="AK25" i="13"/>
  <c r="AJ25" i="13"/>
  <c r="AI25" i="13"/>
  <c r="AH25" i="13"/>
  <c r="AG25" i="13"/>
  <c r="AF25" i="13"/>
  <c r="AE25" i="13"/>
  <c r="AD25" i="13"/>
  <c r="AC25" i="13"/>
  <c r="AB25" i="13"/>
  <c r="AA25" i="13"/>
  <c r="Z25" i="13"/>
  <c r="Y25" i="13"/>
  <c r="X25" i="13"/>
  <c r="W25" i="13"/>
  <c r="V25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C25" i="13"/>
  <c r="B25" i="13"/>
  <c r="G4" i="23" l="1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3" i="23"/>
  <c r="F4" i="23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7" i="23"/>
  <c r="F38" i="23"/>
  <c r="F39" i="23"/>
  <c r="F40" i="23"/>
  <c r="F41" i="23"/>
  <c r="F42" i="23"/>
  <c r="F43" i="23"/>
  <c r="F44" i="23"/>
  <c r="F45" i="23"/>
  <c r="F46" i="23"/>
  <c r="F47" i="23"/>
  <c r="F48" i="23"/>
  <c r="F49" i="23"/>
  <c r="F50" i="23"/>
  <c r="F51" i="23"/>
  <c r="F52" i="23"/>
  <c r="F53" i="23"/>
  <c r="F54" i="23"/>
  <c r="F55" i="23"/>
  <c r="F56" i="23"/>
  <c r="F57" i="23"/>
  <c r="F58" i="23"/>
  <c r="F59" i="23"/>
  <c r="F60" i="23"/>
  <c r="F61" i="23"/>
  <c r="F62" i="23"/>
  <c r="F63" i="23"/>
  <c r="F64" i="23"/>
  <c r="F65" i="23"/>
  <c r="F66" i="23"/>
  <c r="F67" i="23"/>
  <c r="F68" i="23"/>
  <c r="F69" i="23"/>
  <c r="F70" i="23"/>
  <c r="F71" i="23"/>
  <c r="F72" i="23"/>
  <c r="F73" i="23"/>
  <c r="F74" i="23"/>
  <c r="F75" i="23"/>
  <c r="F76" i="23"/>
  <c r="F77" i="23"/>
  <c r="F78" i="23"/>
  <c r="BJ27" i="9"/>
  <c r="BH27" i="9"/>
  <c r="BG27" i="9"/>
  <c r="BF27" i="9"/>
  <c r="BE27" i="9"/>
  <c r="BD27" i="9"/>
  <c r="BC27" i="9"/>
  <c r="BB27" i="9"/>
  <c r="BA27" i="9"/>
  <c r="U27" i="9"/>
  <c r="J27" i="9"/>
  <c r="E27" i="9"/>
  <c r="BA26" i="9"/>
  <c r="BB26" i="9"/>
  <c r="BC26" i="9"/>
  <c r="BD26" i="9"/>
  <c r="BE26" i="9"/>
  <c r="BF26" i="9"/>
  <c r="BG26" i="9"/>
  <c r="BH26" i="9"/>
  <c r="C29" i="1" l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29" i="1"/>
  <c r="BB4" i="11"/>
  <c r="BC4" i="11"/>
  <c r="BD4" i="11"/>
  <c r="BE4" i="11"/>
  <c r="BF4" i="11"/>
  <c r="BG4" i="11"/>
  <c r="BH4" i="11"/>
  <c r="BB5" i="11"/>
  <c r="BC5" i="11"/>
  <c r="BD5" i="11"/>
  <c r="BE5" i="11"/>
  <c r="BF5" i="11"/>
  <c r="BG5" i="11"/>
  <c r="BH5" i="11"/>
  <c r="BB6" i="11"/>
  <c r="BC6" i="11"/>
  <c r="BD6" i="11"/>
  <c r="BE6" i="11"/>
  <c r="BF6" i="11"/>
  <c r="BG6" i="11"/>
  <c r="BH6" i="11"/>
  <c r="BB7" i="11"/>
  <c r="BC7" i="11"/>
  <c r="BD7" i="11"/>
  <c r="BE7" i="11"/>
  <c r="BF7" i="11"/>
  <c r="BG7" i="11"/>
  <c r="BH7" i="11"/>
  <c r="BB8" i="11"/>
  <c r="BC8" i="11"/>
  <c r="BD8" i="11"/>
  <c r="BE8" i="11"/>
  <c r="BF8" i="11"/>
  <c r="BG8" i="11"/>
  <c r="BB9" i="11"/>
  <c r="BC9" i="11"/>
  <c r="BD9" i="11"/>
  <c r="BE9" i="11"/>
  <c r="BF9" i="11"/>
  <c r="BG9" i="11"/>
  <c r="BH9" i="11"/>
  <c r="BC10" i="11"/>
  <c r="BE10" i="11"/>
  <c r="BF10" i="11"/>
  <c r="BG10" i="11"/>
  <c r="BH10" i="11"/>
  <c r="BC11" i="11"/>
  <c r="BE11" i="11"/>
  <c r="BE12" i="11"/>
  <c r="BG12" i="11"/>
  <c r="BC13" i="11"/>
  <c r="BE13" i="11"/>
  <c r="BF13" i="11"/>
  <c r="BG13" i="11"/>
  <c r="BC14" i="11"/>
  <c r="BE14" i="11"/>
  <c r="BF14" i="11"/>
  <c r="BG14" i="11"/>
  <c r="BC15" i="11"/>
  <c r="BE15" i="11"/>
  <c r="BF15" i="11"/>
  <c r="BG15" i="11"/>
  <c r="BC16" i="11"/>
  <c r="BE16" i="11"/>
  <c r="BG16" i="11"/>
  <c r="BC17" i="11"/>
  <c r="BE17" i="11"/>
  <c r="BG17" i="11"/>
  <c r="BE18" i="11"/>
  <c r="BG18" i="11"/>
  <c r="BE19" i="11"/>
  <c r="BF19" i="11"/>
  <c r="BG19" i="11"/>
  <c r="BE20" i="11"/>
  <c r="BF20" i="11"/>
  <c r="BG20" i="11"/>
  <c r="BF21" i="11"/>
  <c r="BG21" i="11"/>
  <c r="BF22" i="11"/>
  <c r="BG22" i="11"/>
  <c r="BA22" i="11"/>
  <c r="BA13" i="11"/>
  <c r="BA14" i="11"/>
  <c r="BA15" i="11"/>
  <c r="BA16" i="11"/>
  <c r="BA17" i="11"/>
  <c r="BA18" i="11"/>
  <c r="BA19" i="11"/>
  <c r="BA20" i="11"/>
  <c r="BA4" i="11"/>
  <c r="BA5" i="11"/>
  <c r="BA6" i="11"/>
  <c r="BA7" i="11"/>
  <c r="BA8" i="11"/>
  <c r="BA9" i="11"/>
  <c r="BA10" i="11"/>
  <c r="BA11" i="11"/>
  <c r="BA3" i="11"/>
  <c r="BB3" i="11"/>
  <c r="BC3" i="11"/>
  <c r="BD3" i="11"/>
  <c r="BE3" i="11"/>
  <c r="BF3" i="11"/>
  <c r="BG3" i="11"/>
  <c r="BH3" i="11"/>
  <c r="BD31" i="11" l="1"/>
  <c r="BD27" i="11"/>
  <c r="BC31" i="11"/>
  <c r="BC27" i="11"/>
  <c r="BH27" i="11"/>
  <c r="BH31" i="11"/>
  <c r="BG27" i="11"/>
  <c r="BG31" i="11"/>
  <c r="BF27" i="11"/>
  <c r="BF31" i="11"/>
  <c r="BE31" i="11"/>
  <c r="BE27" i="11"/>
  <c r="BB27" i="11"/>
  <c r="BB31" i="11"/>
  <c r="BA31" i="11"/>
  <c r="BA27" i="11"/>
  <c r="B36" i="11"/>
  <c r="B39" i="11"/>
  <c r="B37" i="11"/>
  <c r="D36" i="11"/>
  <c r="B38" i="11"/>
  <c r="BA3" i="21"/>
  <c r="BB3" i="21"/>
  <c r="BC3" i="21"/>
  <c r="BD3" i="21"/>
  <c r="BE3" i="21"/>
  <c r="BF3" i="21"/>
  <c r="BG3" i="21"/>
  <c r="BH3" i="21"/>
  <c r="BI3" i="21"/>
  <c r="BJ3" i="21"/>
  <c r="BK3" i="21"/>
  <c r="BL3" i="21"/>
  <c r="BM3" i="21"/>
  <c r="BN3" i="21"/>
  <c r="BO3" i="21"/>
  <c r="BP3" i="21"/>
  <c r="BQ3" i="21"/>
  <c r="BR3" i="21"/>
  <c r="BS3" i="21"/>
  <c r="BT3" i="21"/>
  <c r="BU3" i="21"/>
  <c r="BV3" i="21"/>
  <c r="BW3" i="21"/>
  <c r="BX3" i="21"/>
  <c r="BY3" i="21"/>
  <c r="BY14" i="20"/>
  <c r="BY15" i="20"/>
  <c r="BY16" i="20"/>
  <c r="BY17" i="20"/>
  <c r="BY18" i="20"/>
  <c r="BY19" i="20"/>
  <c r="BY20" i="20"/>
  <c r="BW14" i="20"/>
  <c r="BW15" i="20"/>
  <c r="BW16" i="20"/>
  <c r="BW17" i="20"/>
  <c r="BW18" i="20"/>
  <c r="BW19" i="20"/>
  <c r="BW20" i="20"/>
  <c r="BW21" i="20"/>
  <c r="BW22" i="20"/>
  <c r="BV14" i="20"/>
  <c r="BV15" i="20"/>
  <c r="BV16" i="20"/>
  <c r="BV17" i="20"/>
  <c r="BU8" i="20"/>
  <c r="BV8" i="20"/>
  <c r="BW8" i="20"/>
  <c r="BX8" i="20"/>
  <c r="BY8" i="20"/>
  <c r="BU9" i="20"/>
  <c r="BV9" i="20"/>
  <c r="BW9" i="20"/>
  <c r="BX9" i="20"/>
  <c r="BY9" i="20"/>
  <c r="BU10" i="20"/>
  <c r="BV10" i="20"/>
  <c r="BW10" i="20"/>
  <c r="BX10" i="20"/>
  <c r="BY10" i="20"/>
  <c r="BU11" i="20"/>
  <c r="BV11" i="20"/>
  <c r="BW11" i="20"/>
  <c r="BX11" i="20"/>
  <c r="BY11" i="20"/>
  <c r="BU12" i="20"/>
  <c r="BV12" i="20"/>
  <c r="BW12" i="20"/>
  <c r="BX12" i="20"/>
  <c r="BY12" i="20"/>
  <c r="BU13" i="20"/>
  <c r="BV13" i="20"/>
  <c r="BW13" i="20"/>
  <c r="BX13" i="20"/>
  <c r="BY13" i="20"/>
  <c r="BS8" i="20"/>
  <c r="BS9" i="20"/>
  <c r="BS10" i="20"/>
  <c r="BS11" i="20"/>
  <c r="BS12" i="20"/>
  <c r="BS13" i="20"/>
  <c r="BS14" i="20"/>
  <c r="BS15" i="20"/>
  <c r="BS16" i="20"/>
  <c r="BR8" i="20"/>
  <c r="BR9" i="20"/>
  <c r="BR10" i="20"/>
  <c r="BR11" i="20"/>
  <c r="BR12" i="20"/>
  <c r="BQ8" i="20"/>
  <c r="BQ9" i="20"/>
  <c r="BQ10" i="20"/>
  <c r="BQ11" i="20"/>
  <c r="BQ12" i="20"/>
  <c r="BQ13" i="20"/>
  <c r="BQ14" i="20"/>
  <c r="BQ15" i="20"/>
  <c r="BQ16" i="20"/>
  <c r="BQ17" i="20"/>
  <c r="BQ18" i="20"/>
  <c r="BQ19" i="20"/>
  <c r="BQ20" i="20"/>
  <c r="BQ21" i="20"/>
  <c r="BQ22" i="20"/>
  <c r="BQ4" i="20"/>
  <c r="BR4" i="20"/>
  <c r="BS4" i="20"/>
  <c r="BT4" i="20"/>
  <c r="BU4" i="20"/>
  <c r="BV4" i="20"/>
  <c r="BW4" i="20"/>
  <c r="BX4" i="20"/>
  <c r="BY4" i="20"/>
  <c r="BQ5" i="20"/>
  <c r="BR5" i="20"/>
  <c r="BS5" i="20"/>
  <c r="BT5" i="20"/>
  <c r="BU5" i="20"/>
  <c r="BV5" i="20"/>
  <c r="BW5" i="20"/>
  <c r="BX5" i="20"/>
  <c r="BY5" i="20"/>
  <c r="BQ6" i="20"/>
  <c r="BR6" i="20"/>
  <c r="BS6" i="20"/>
  <c r="BT6" i="20"/>
  <c r="BU6" i="20"/>
  <c r="BV6" i="20"/>
  <c r="BW6" i="20"/>
  <c r="BX6" i="20"/>
  <c r="BY6" i="20"/>
  <c r="BQ7" i="20"/>
  <c r="BR7" i="20"/>
  <c r="BS7" i="20"/>
  <c r="BT7" i="20"/>
  <c r="BU7" i="20"/>
  <c r="BV7" i="20"/>
  <c r="BW7" i="20"/>
  <c r="BX7" i="20"/>
  <c r="BY7" i="20"/>
  <c r="BI10" i="20"/>
  <c r="BJ10" i="20"/>
  <c r="BK10" i="20"/>
  <c r="BL10" i="20"/>
  <c r="BM10" i="20"/>
  <c r="BN10" i="20"/>
  <c r="BO10" i="20"/>
  <c r="BI11" i="20"/>
  <c r="BJ11" i="20"/>
  <c r="BK11" i="20"/>
  <c r="BL11" i="20"/>
  <c r="BM11" i="20"/>
  <c r="BN11" i="20"/>
  <c r="BO11" i="20"/>
  <c r="BI12" i="20"/>
  <c r="BJ12" i="20"/>
  <c r="BK12" i="20"/>
  <c r="BL12" i="20"/>
  <c r="BM12" i="20"/>
  <c r="BN12" i="20"/>
  <c r="BO12" i="20"/>
  <c r="BI13" i="20"/>
  <c r="BJ13" i="20"/>
  <c r="BK13" i="20"/>
  <c r="BL13" i="20"/>
  <c r="BM13" i="20"/>
  <c r="BN13" i="20"/>
  <c r="BO13" i="20"/>
  <c r="BI14" i="20"/>
  <c r="BJ14" i="20"/>
  <c r="BK14" i="20"/>
  <c r="BL14" i="20"/>
  <c r="BM14" i="20"/>
  <c r="BN14" i="20"/>
  <c r="BO14" i="20"/>
  <c r="BI15" i="20"/>
  <c r="BJ15" i="20"/>
  <c r="BK15" i="20"/>
  <c r="BL15" i="20"/>
  <c r="BM15" i="20"/>
  <c r="BN15" i="20"/>
  <c r="BO15" i="20"/>
  <c r="BI16" i="20"/>
  <c r="BJ16" i="20"/>
  <c r="BK16" i="20"/>
  <c r="BL16" i="20"/>
  <c r="BM16" i="20"/>
  <c r="BN16" i="20"/>
  <c r="BO16" i="20"/>
  <c r="BI17" i="20"/>
  <c r="BJ17" i="20"/>
  <c r="BK17" i="20"/>
  <c r="BL17" i="20"/>
  <c r="BM17" i="20"/>
  <c r="BN17" i="20"/>
  <c r="BO17" i="20"/>
  <c r="BI18" i="20"/>
  <c r="BJ18" i="20"/>
  <c r="BK18" i="20"/>
  <c r="BL18" i="20"/>
  <c r="BM18" i="20"/>
  <c r="BN18" i="20"/>
  <c r="BO18" i="20"/>
  <c r="BI19" i="20"/>
  <c r="BJ19" i="20"/>
  <c r="BK19" i="20"/>
  <c r="BL19" i="20"/>
  <c r="BM19" i="20"/>
  <c r="BN19" i="20"/>
  <c r="BO19" i="20"/>
  <c r="BI20" i="20"/>
  <c r="BJ20" i="20"/>
  <c r="BK20" i="20"/>
  <c r="BL20" i="20"/>
  <c r="BM20" i="20"/>
  <c r="BN20" i="20"/>
  <c r="BO20" i="20"/>
  <c r="BI21" i="20"/>
  <c r="BJ21" i="20"/>
  <c r="BK21" i="20"/>
  <c r="BL21" i="20"/>
  <c r="BM21" i="20"/>
  <c r="BN21" i="20"/>
  <c r="BO21" i="20"/>
  <c r="BI22" i="20"/>
  <c r="BJ22" i="20"/>
  <c r="BK22" i="20"/>
  <c r="BL22" i="20"/>
  <c r="BM22" i="20"/>
  <c r="BN22" i="20"/>
  <c r="BO22" i="20"/>
  <c r="BI4" i="20"/>
  <c r="BJ4" i="20"/>
  <c r="BK4" i="20"/>
  <c r="BL4" i="20"/>
  <c r="BM4" i="20"/>
  <c r="BN4" i="20"/>
  <c r="BO4" i="20"/>
  <c r="BP4" i="20"/>
  <c r="BI5" i="20"/>
  <c r="BJ5" i="20"/>
  <c r="BK5" i="20"/>
  <c r="BL5" i="20"/>
  <c r="BM5" i="20"/>
  <c r="BN5" i="20"/>
  <c r="BO5" i="20"/>
  <c r="BP5" i="20"/>
  <c r="BI6" i="20"/>
  <c r="BJ6" i="20"/>
  <c r="BK6" i="20"/>
  <c r="BL6" i="20"/>
  <c r="BM6" i="20"/>
  <c r="BN6" i="20"/>
  <c r="BO6" i="20"/>
  <c r="BP6" i="20"/>
  <c r="BI7" i="20"/>
  <c r="BJ7" i="20"/>
  <c r="BK7" i="20"/>
  <c r="BL7" i="20"/>
  <c r="BM7" i="20"/>
  <c r="BN7" i="20"/>
  <c r="BO7" i="20"/>
  <c r="BP7" i="20"/>
  <c r="BI8" i="20"/>
  <c r="BJ8" i="20"/>
  <c r="BK8" i="20"/>
  <c r="BL8" i="20"/>
  <c r="BM8" i="20"/>
  <c r="BN8" i="20"/>
  <c r="BO8" i="20"/>
  <c r="BP8" i="20"/>
  <c r="BI9" i="20"/>
  <c r="BJ9" i="20"/>
  <c r="BK9" i="20"/>
  <c r="BL9" i="20"/>
  <c r="BM9" i="20"/>
  <c r="BN9" i="20"/>
  <c r="BO9" i="20"/>
  <c r="BP9" i="20"/>
  <c r="BI3" i="20"/>
  <c r="BJ3" i="20"/>
  <c r="BK3" i="20"/>
  <c r="BL3" i="20"/>
  <c r="BM3" i="20"/>
  <c r="BN3" i="20"/>
  <c r="BO3" i="20"/>
  <c r="BP3" i="20"/>
  <c r="BQ3" i="20"/>
  <c r="BR3" i="20"/>
  <c r="BS3" i="20"/>
  <c r="BT3" i="20"/>
  <c r="BU3" i="20"/>
  <c r="BV3" i="20"/>
  <c r="BW3" i="20"/>
  <c r="BX3" i="20"/>
  <c r="BY3" i="20"/>
  <c r="BH10" i="20"/>
  <c r="BH11" i="20"/>
  <c r="BH12" i="20"/>
  <c r="BE14" i="20"/>
  <c r="BF14" i="20"/>
  <c r="BG14" i="20"/>
  <c r="BE15" i="20"/>
  <c r="BF15" i="20"/>
  <c r="BG15" i="20"/>
  <c r="BE16" i="20"/>
  <c r="BF16" i="20"/>
  <c r="BG16" i="20"/>
  <c r="BE17" i="20"/>
  <c r="BF17" i="20"/>
  <c r="BG17" i="20"/>
  <c r="BE18" i="20"/>
  <c r="BF18" i="20"/>
  <c r="BG18" i="20"/>
  <c r="BE19" i="20"/>
  <c r="BF19" i="20"/>
  <c r="BG19" i="20"/>
  <c r="BE20" i="20"/>
  <c r="BF20" i="20"/>
  <c r="BG20" i="20"/>
  <c r="BE21" i="20"/>
  <c r="BF21" i="20"/>
  <c r="BG21" i="20"/>
  <c r="BE22" i="20"/>
  <c r="BF22" i="20"/>
  <c r="BG22" i="20"/>
  <c r="BC14" i="20"/>
  <c r="BC15" i="20"/>
  <c r="BC16" i="20"/>
  <c r="BC17" i="20"/>
  <c r="BC10" i="20"/>
  <c r="BD10" i="20"/>
  <c r="BE10" i="20"/>
  <c r="BF10" i="20"/>
  <c r="BG10" i="20"/>
  <c r="BC11" i="20"/>
  <c r="BD11" i="20"/>
  <c r="BE11" i="20"/>
  <c r="BF11" i="20"/>
  <c r="BG11" i="20"/>
  <c r="BC12" i="20"/>
  <c r="BD12" i="20"/>
  <c r="BE12" i="20"/>
  <c r="BF12" i="20"/>
  <c r="BG12" i="20"/>
  <c r="BC13" i="20"/>
  <c r="BD13" i="20"/>
  <c r="BE13" i="20"/>
  <c r="BF13" i="20"/>
  <c r="BG13" i="20"/>
  <c r="BA14" i="20"/>
  <c r="BA15" i="20"/>
  <c r="BA16" i="20"/>
  <c r="BA17" i="20"/>
  <c r="BA18" i="20"/>
  <c r="BA19" i="20"/>
  <c r="BA20" i="20"/>
  <c r="BA21" i="20"/>
  <c r="BA22" i="20"/>
  <c r="BA10" i="20"/>
  <c r="BA11" i="20"/>
  <c r="BA12" i="20"/>
  <c r="BA13" i="20"/>
  <c r="BA4" i="20"/>
  <c r="BB4" i="20"/>
  <c r="BC4" i="20"/>
  <c r="BD4" i="20"/>
  <c r="BE4" i="20"/>
  <c r="BF4" i="20"/>
  <c r="BG4" i="20"/>
  <c r="BH4" i="20"/>
  <c r="BA5" i="20"/>
  <c r="BB5" i="20"/>
  <c r="BC5" i="20"/>
  <c r="BD5" i="20"/>
  <c r="BE5" i="20"/>
  <c r="BF5" i="20"/>
  <c r="BG5" i="20"/>
  <c r="BH5" i="20"/>
  <c r="BA6" i="20"/>
  <c r="BB6" i="20"/>
  <c r="BC6" i="20"/>
  <c r="BD6" i="20"/>
  <c r="BE6" i="20"/>
  <c r="BF6" i="20"/>
  <c r="BG6" i="20"/>
  <c r="BH6" i="20"/>
  <c r="BA7" i="20"/>
  <c r="BB7" i="20"/>
  <c r="BC7" i="20"/>
  <c r="BD7" i="20"/>
  <c r="BE7" i="20"/>
  <c r="BF7" i="20"/>
  <c r="BG7" i="20"/>
  <c r="BH7" i="20"/>
  <c r="BA8" i="20"/>
  <c r="BB8" i="20"/>
  <c r="BC8" i="20"/>
  <c r="BD8" i="20"/>
  <c r="BE8" i="20"/>
  <c r="BF8" i="20"/>
  <c r="BG8" i="20"/>
  <c r="BH8" i="20"/>
  <c r="BA9" i="20"/>
  <c r="BB9" i="20"/>
  <c r="BC9" i="20"/>
  <c r="BD9" i="20"/>
  <c r="BE9" i="20"/>
  <c r="BF9" i="20"/>
  <c r="BG9" i="20"/>
  <c r="BH9" i="20"/>
  <c r="BA3" i="20"/>
  <c r="BB3" i="20"/>
  <c r="BC3" i="20"/>
  <c r="BD3" i="20"/>
  <c r="BE3" i="20"/>
  <c r="BF3" i="20"/>
  <c r="BG3" i="20"/>
  <c r="BH3" i="20"/>
  <c r="BB4" i="21" l="1"/>
  <c r="BB5" i="21" s="1"/>
  <c r="BB6" i="21" s="1"/>
  <c r="BB7" i="21" s="1"/>
  <c r="BB8" i="21" s="1"/>
  <c r="BB9" i="21" s="1"/>
  <c r="BI4" i="21"/>
  <c r="BI5" i="21" s="1"/>
  <c r="BI6" i="21" s="1"/>
  <c r="BI7" i="21" s="1"/>
  <c r="BI8" i="21" s="1"/>
  <c r="BI9" i="21" s="1"/>
  <c r="BI10" i="21" s="1"/>
  <c r="BI11" i="21" s="1"/>
  <c r="BI12" i="21" s="1"/>
  <c r="BI13" i="21" s="1"/>
  <c r="BI14" i="21" s="1"/>
  <c r="BI15" i="21" s="1"/>
  <c r="BI16" i="21" s="1"/>
  <c r="BI17" i="21" s="1"/>
  <c r="BI18" i="21" s="1"/>
  <c r="BI19" i="21" s="1"/>
  <c r="BI20" i="21" s="1"/>
  <c r="BI21" i="21" s="1"/>
  <c r="BI22" i="21" s="1"/>
  <c r="BH4" i="21"/>
  <c r="BH5" i="21" s="1"/>
  <c r="BH6" i="21" s="1"/>
  <c r="BH7" i="21" s="1"/>
  <c r="BH8" i="21" s="1"/>
  <c r="BH9" i="21" s="1"/>
  <c r="BH10" i="21" s="1"/>
  <c r="BH11" i="21" s="1"/>
  <c r="BH12" i="21" s="1"/>
  <c r="BW4" i="21"/>
  <c r="BW5" i="21" s="1"/>
  <c r="BW6" i="21" s="1"/>
  <c r="BW7" i="21" s="1"/>
  <c r="BW8" i="21" s="1"/>
  <c r="BW9" i="21" s="1"/>
  <c r="BW10" i="21" s="1"/>
  <c r="BW11" i="21" s="1"/>
  <c r="BW12" i="21" s="1"/>
  <c r="BW13" i="21" s="1"/>
  <c r="BW14" i="21" s="1"/>
  <c r="BW15" i="21" s="1"/>
  <c r="BW16" i="21" s="1"/>
  <c r="BW17" i="21" s="1"/>
  <c r="BW18" i="21" s="1"/>
  <c r="BW19" i="21" s="1"/>
  <c r="BW20" i="21" s="1"/>
  <c r="BW21" i="21" s="1"/>
  <c r="BW22" i="21" s="1"/>
  <c r="BO4" i="21"/>
  <c r="BO5" i="21" s="1"/>
  <c r="BO6" i="21" s="1"/>
  <c r="BO7" i="21" s="1"/>
  <c r="BO8" i="21" s="1"/>
  <c r="BO9" i="21" s="1"/>
  <c r="BO10" i="21" s="1"/>
  <c r="BO11" i="21" s="1"/>
  <c r="BO12" i="21" s="1"/>
  <c r="BO13" i="21" s="1"/>
  <c r="BO14" i="21" s="1"/>
  <c r="BO15" i="21" s="1"/>
  <c r="BO16" i="21" s="1"/>
  <c r="BO17" i="21" s="1"/>
  <c r="BO18" i="21" s="1"/>
  <c r="BO19" i="21" s="1"/>
  <c r="BO20" i="21" s="1"/>
  <c r="BO21" i="21" s="1"/>
  <c r="BO22" i="21" s="1"/>
  <c r="BG4" i="21"/>
  <c r="BG5" i="21" s="1"/>
  <c r="BG6" i="21" s="1"/>
  <c r="BG7" i="21" s="1"/>
  <c r="BG8" i="21" s="1"/>
  <c r="BG9" i="21" s="1"/>
  <c r="BG10" i="21" s="1"/>
  <c r="BG11" i="21" s="1"/>
  <c r="BG12" i="21" s="1"/>
  <c r="BG13" i="21" s="1"/>
  <c r="BG14" i="21" s="1"/>
  <c r="BG15" i="21" s="1"/>
  <c r="BG16" i="21" s="1"/>
  <c r="BG17" i="21" s="1"/>
  <c r="BG18" i="21" s="1"/>
  <c r="BG19" i="21" s="1"/>
  <c r="BG20" i="21" s="1"/>
  <c r="BG21" i="21" s="1"/>
  <c r="BG22" i="21" s="1"/>
  <c r="BG23" i="21"/>
  <c r="BJ4" i="21"/>
  <c r="BJ5" i="21" s="1"/>
  <c r="BJ6" i="21" s="1"/>
  <c r="BJ7" i="21" s="1"/>
  <c r="BJ8" i="21" s="1"/>
  <c r="BJ9" i="21" s="1"/>
  <c r="BJ10" i="21" s="1"/>
  <c r="BJ11" i="21" s="1"/>
  <c r="BJ12" i="21" s="1"/>
  <c r="BJ13" i="21" s="1"/>
  <c r="BJ14" i="21" s="1"/>
  <c r="BJ15" i="21" s="1"/>
  <c r="BJ16" i="21" s="1"/>
  <c r="BJ17" i="21" s="1"/>
  <c r="BJ18" i="21" s="1"/>
  <c r="BJ19" i="21" s="1"/>
  <c r="BJ20" i="21" s="1"/>
  <c r="BJ21" i="21" s="1"/>
  <c r="BJ22" i="21" s="1"/>
  <c r="BY4" i="21"/>
  <c r="BY5" i="21" s="1"/>
  <c r="BY6" i="21" s="1"/>
  <c r="BY7" i="21" s="1"/>
  <c r="BY8" i="21" s="1"/>
  <c r="BY9" i="21" s="1"/>
  <c r="BY10" i="21" s="1"/>
  <c r="BY11" i="21" s="1"/>
  <c r="BY12" i="21" s="1"/>
  <c r="BY13" i="21" s="1"/>
  <c r="BY14" i="21" s="1"/>
  <c r="BY15" i="21" s="1"/>
  <c r="BY16" i="21" s="1"/>
  <c r="BY17" i="21" s="1"/>
  <c r="BY18" i="21" s="1"/>
  <c r="BY19" i="21" s="1"/>
  <c r="BY20" i="21" s="1"/>
  <c r="BQ4" i="21"/>
  <c r="BQ5" i="21" s="1"/>
  <c r="BQ6" i="21" s="1"/>
  <c r="BQ7" i="21" s="1"/>
  <c r="BQ8" i="21" s="1"/>
  <c r="BQ9" i="21" s="1"/>
  <c r="BQ10" i="21" s="1"/>
  <c r="BQ11" i="21" s="1"/>
  <c r="BQ12" i="21" s="1"/>
  <c r="BQ13" i="21" s="1"/>
  <c r="BQ14" i="21" s="1"/>
  <c r="BQ15" i="21" s="1"/>
  <c r="BQ16" i="21" s="1"/>
  <c r="BQ17" i="21" s="1"/>
  <c r="BQ18" i="21" s="1"/>
  <c r="BQ19" i="21" s="1"/>
  <c r="BQ20" i="21" s="1"/>
  <c r="BQ21" i="21" s="1"/>
  <c r="BQ22" i="21" s="1"/>
  <c r="BX4" i="21"/>
  <c r="BX5" i="21" s="1"/>
  <c r="BX6" i="21" s="1"/>
  <c r="BX7" i="21" s="1"/>
  <c r="BX8" i="21" s="1"/>
  <c r="BX9" i="21" s="1"/>
  <c r="BX10" i="21" s="1"/>
  <c r="BX11" i="21" s="1"/>
  <c r="BX12" i="21" s="1"/>
  <c r="BX13" i="21" s="1"/>
  <c r="BX23" i="21" s="1"/>
  <c r="BP4" i="21"/>
  <c r="BP5" i="21" s="1"/>
  <c r="BP6" i="21" s="1"/>
  <c r="BP7" i="21" s="1"/>
  <c r="BP8" i="21" s="1"/>
  <c r="BP9" i="21" s="1"/>
  <c r="BV4" i="21"/>
  <c r="BV5" i="21" s="1"/>
  <c r="BV6" i="21" s="1"/>
  <c r="BV7" i="21" s="1"/>
  <c r="BV8" i="21" s="1"/>
  <c r="BV9" i="21" s="1"/>
  <c r="BV10" i="21" s="1"/>
  <c r="BV11" i="21" s="1"/>
  <c r="BV12" i="21" s="1"/>
  <c r="BV13" i="21" s="1"/>
  <c r="BV14" i="21" s="1"/>
  <c r="BV15" i="21" s="1"/>
  <c r="BV16" i="21" s="1"/>
  <c r="BV17" i="21" s="1"/>
  <c r="BN4" i="21"/>
  <c r="BN5" i="21" s="1"/>
  <c r="BN6" i="21" s="1"/>
  <c r="BN7" i="21" s="1"/>
  <c r="BN8" i="21" s="1"/>
  <c r="BN9" i="21" s="1"/>
  <c r="BN10" i="21" s="1"/>
  <c r="BN11" i="21" s="1"/>
  <c r="BN12" i="21" s="1"/>
  <c r="BN13" i="21" s="1"/>
  <c r="BN14" i="21" s="1"/>
  <c r="BN15" i="21" s="1"/>
  <c r="BN16" i="21" s="1"/>
  <c r="BN17" i="21" s="1"/>
  <c r="BN18" i="21" s="1"/>
  <c r="BN19" i="21" s="1"/>
  <c r="BN20" i="21" s="1"/>
  <c r="BN21" i="21" s="1"/>
  <c r="BN22" i="21" s="1"/>
  <c r="BN23" i="21"/>
  <c r="BF4" i="21"/>
  <c r="BF5" i="21" s="1"/>
  <c r="BF6" i="21" s="1"/>
  <c r="BF7" i="21" s="1"/>
  <c r="BF8" i="21" s="1"/>
  <c r="BF9" i="21" s="1"/>
  <c r="BF10" i="21" s="1"/>
  <c r="BF11" i="21" s="1"/>
  <c r="BF12" i="21" s="1"/>
  <c r="BF13" i="21" s="1"/>
  <c r="BF14" i="21" s="1"/>
  <c r="BF15" i="21" s="1"/>
  <c r="BF16" i="21" s="1"/>
  <c r="BF17" i="21" s="1"/>
  <c r="BF18" i="21" s="1"/>
  <c r="BF19" i="21" s="1"/>
  <c r="BF20" i="21" s="1"/>
  <c r="BF21" i="21" s="1"/>
  <c r="BF22" i="21" s="1"/>
  <c r="BU4" i="21"/>
  <c r="BU5" i="21" s="1"/>
  <c r="BU6" i="21" s="1"/>
  <c r="BU7" i="21" s="1"/>
  <c r="BU8" i="21" s="1"/>
  <c r="BU9" i="21" s="1"/>
  <c r="BU10" i="21" s="1"/>
  <c r="BU11" i="21" s="1"/>
  <c r="BU12" i="21" s="1"/>
  <c r="BU13" i="21" s="1"/>
  <c r="BM4" i="21"/>
  <c r="BM5" i="21" s="1"/>
  <c r="BM6" i="21" s="1"/>
  <c r="BM7" i="21" s="1"/>
  <c r="BM8" i="21" s="1"/>
  <c r="BM9" i="21" s="1"/>
  <c r="BM10" i="21" s="1"/>
  <c r="BM11" i="21" s="1"/>
  <c r="BM12" i="21" s="1"/>
  <c r="BM13" i="21" s="1"/>
  <c r="BM14" i="21" s="1"/>
  <c r="BM15" i="21" s="1"/>
  <c r="BM16" i="21" s="1"/>
  <c r="BM17" i="21" s="1"/>
  <c r="BM18" i="21" s="1"/>
  <c r="BM19" i="21" s="1"/>
  <c r="BM20" i="21" s="1"/>
  <c r="BM21" i="21" s="1"/>
  <c r="BM22" i="21" s="1"/>
  <c r="BE4" i="21"/>
  <c r="BE5" i="21" s="1"/>
  <c r="BE6" i="21" s="1"/>
  <c r="BE7" i="21" s="1"/>
  <c r="BE8" i="21" s="1"/>
  <c r="BE9" i="21" s="1"/>
  <c r="BE10" i="21" s="1"/>
  <c r="BE11" i="21" s="1"/>
  <c r="BE12" i="21" s="1"/>
  <c r="BE13" i="21" s="1"/>
  <c r="BE14" i="21" s="1"/>
  <c r="BE15" i="21" s="1"/>
  <c r="BE16" i="21" s="1"/>
  <c r="BE17" i="21" s="1"/>
  <c r="BE18" i="21" s="1"/>
  <c r="BE19" i="21" s="1"/>
  <c r="BE20" i="21" s="1"/>
  <c r="BE21" i="21" s="1"/>
  <c r="BE22" i="21" s="1"/>
  <c r="BE23" i="21" s="1"/>
  <c r="BR4" i="21"/>
  <c r="BR5" i="21" s="1"/>
  <c r="BR6" i="21" s="1"/>
  <c r="BR7" i="21" s="1"/>
  <c r="BR8" i="21" s="1"/>
  <c r="BR9" i="21" s="1"/>
  <c r="BR10" i="21" s="1"/>
  <c r="BR11" i="21" s="1"/>
  <c r="BR12" i="21" s="1"/>
  <c r="BR23" i="21"/>
  <c r="BT4" i="21"/>
  <c r="BT5" i="21" s="1"/>
  <c r="BT6" i="21" s="1"/>
  <c r="BT7" i="21" s="1"/>
  <c r="BL4" i="21"/>
  <c r="BL5" i="21" s="1"/>
  <c r="BL6" i="21" s="1"/>
  <c r="BL7" i="21" s="1"/>
  <c r="BL8" i="21" s="1"/>
  <c r="BL9" i="21" s="1"/>
  <c r="BL10" i="21" s="1"/>
  <c r="BL11" i="21" s="1"/>
  <c r="BL12" i="21" s="1"/>
  <c r="BL13" i="21" s="1"/>
  <c r="BL14" i="21" s="1"/>
  <c r="BL15" i="21" s="1"/>
  <c r="BL16" i="21" s="1"/>
  <c r="BL17" i="21" s="1"/>
  <c r="BL18" i="21" s="1"/>
  <c r="BL19" i="21" s="1"/>
  <c r="BL20" i="21" s="1"/>
  <c r="BL21" i="21" s="1"/>
  <c r="BL22" i="21" s="1"/>
  <c r="BD4" i="21"/>
  <c r="BD5" i="21" s="1"/>
  <c r="BD6" i="21" s="1"/>
  <c r="BD7" i="21" s="1"/>
  <c r="BD8" i="21" s="1"/>
  <c r="BD9" i="21" s="1"/>
  <c r="BD10" i="21" s="1"/>
  <c r="BD11" i="21" s="1"/>
  <c r="BD12" i="21" s="1"/>
  <c r="BD13" i="21" s="1"/>
  <c r="BD23" i="21"/>
  <c r="BS4" i="21"/>
  <c r="BS5" i="21" s="1"/>
  <c r="BS6" i="21" s="1"/>
  <c r="BS7" i="21" s="1"/>
  <c r="BS8" i="21" s="1"/>
  <c r="BS9" i="21" s="1"/>
  <c r="BS10" i="21" s="1"/>
  <c r="BS11" i="21" s="1"/>
  <c r="BS12" i="21" s="1"/>
  <c r="BS13" i="21" s="1"/>
  <c r="BS14" i="21" s="1"/>
  <c r="BS15" i="21" s="1"/>
  <c r="BS16" i="21" s="1"/>
  <c r="BK4" i="21"/>
  <c r="BK5" i="21" s="1"/>
  <c r="BK6" i="21" s="1"/>
  <c r="BK7" i="21" s="1"/>
  <c r="BK8" i="21" s="1"/>
  <c r="BK9" i="21" s="1"/>
  <c r="BK10" i="21" s="1"/>
  <c r="BK11" i="21" s="1"/>
  <c r="BK12" i="21" s="1"/>
  <c r="BK13" i="21" s="1"/>
  <c r="BK14" i="21" s="1"/>
  <c r="BK15" i="21" s="1"/>
  <c r="BK16" i="21" s="1"/>
  <c r="BK17" i="21" s="1"/>
  <c r="BK18" i="21" s="1"/>
  <c r="BK19" i="21" s="1"/>
  <c r="BK20" i="21" s="1"/>
  <c r="BK21" i="21" s="1"/>
  <c r="BK22" i="21" s="1"/>
  <c r="BC4" i="21"/>
  <c r="BC5" i="21" s="1"/>
  <c r="BC6" i="21" s="1"/>
  <c r="BC7" i="21" s="1"/>
  <c r="BC8" i="21" s="1"/>
  <c r="BC9" i="21" s="1"/>
  <c r="BC10" i="21" s="1"/>
  <c r="BC11" i="21" s="1"/>
  <c r="BC12" i="21" s="1"/>
  <c r="BC13" i="21" s="1"/>
  <c r="BC14" i="21" s="1"/>
  <c r="BC15" i="21" s="1"/>
  <c r="BC16" i="21" s="1"/>
  <c r="BC17" i="21" s="1"/>
  <c r="BA4" i="21"/>
  <c r="BA5" i="21" s="1"/>
  <c r="BA6" i="21" s="1"/>
  <c r="BA7" i="21" s="1"/>
  <c r="BA8" i="21" s="1"/>
  <c r="BA9" i="21" s="1"/>
  <c r="BA10" i="21" s="1"/>
  <c r="BA11" i="21" s="1"/>
  <c r="BA12" i="21" s="1"/>
  <c r="BA13" i="21" s="1"/>
  <c r="BA14" i="21" s="1"/>
  <c r="BA15" i="21" s="1"/>
  <c r="BA16" i="21" s="1"/>
  <c r="BA17" i="21" s="1"/>
  <c r="BA18" i="21" s="1"/>
  <c r="BA19" i="21" s="1"/>
  <c r="BA20" i="21" s="1"/>
  <c r="BA21" i="21" s="1"/>
  <c r="BA22" i="21" s="1"/>
  <c r="BA3" i="1"/>
  <c r="BB3" i="1"/>
  <c r="BC3" i="1"/>
  <c r="BD3" i="1"/>
  <c r="BE3" i="1"/>
  <c r="BF3" i="1"/>
  <c r="BF4" i="1" s="1"/>
  <c r="BF5" i="1" s="1"/>
  <c r="BF6" i="1" s="1"/>
  <c r="BF7" i="1" s="1"/>
  <c r="BF8" i="1" s="1"/>
  <c r="BF9" i="1" s="1"/>
  <c r="BF10" i="1" s="1"/>
  <c r="BF11" i="1" s="1"/>
  <c r="BF12" i="1" s="1"/>
  <c r="BF13" i="1" s="1"/>
  <c r="BF14" i="1" s="1"/>
  <c r="BF15" i="1" s="1"/>
  <c r="BF16" i="1" s="1"/>
  <c r="BF17" i="1" s="1"/>
  <c r="BF18" i="1" s="1"/>
  <c r="BF19" i="1" s="1"/>
  <c r="BF20" i="1" s="1"/>
  <c r="BF21" i="1" s="1"/>
  <c r="BF22" i="1" s="1"/>
  <c r="BG3" i="1"/>
  <c r="BG4" i="1" s="1"/>
  <c r="BG5" i="1" s="1"/>
  <c r="BG6" i="1" s="1"/>
  <c r="BG7" i="1" s="1"/>
  <c r="BG8" i="1" s="1"/>
  <c r="BG9" i="1" s="1"/>
  <c r="BG10" i="1" s="1"/>
  <c r="BG11" i="1" s="1"/>
  <c r="BG12" i="1" s="1"/>
  <c r="BG13" i="1" s="1"/>
  <c r="BG14" i="1" s="1"/>
  <c r="BG15" i="1" s="1"/>
  <c r="BG16" i="1" s="1"/>
  <c r="BG17" i="1" s="1"/>
  <c r="BG18" i="1" s="1"/>
  <c r="BG19" i="1" s="1"/>
  <c r="BG20" i="1" s="1"/>
  <c r="BG21" i="1" s="1"/>
  <c r="BG22" i="1" s="1"/>
  <c r="BH3" i="1"/>
  <c r="BH4" i="1" s="1"/>
  <c r="BH5" i="1" s="1"/>
  <c r="BH6" i="1" s="1"/>
  <c r="BH7" i="1" s="1"/>
  <c r="BH8" i="1" s="1"/>
  <c r="BH9" i="1" s="1"/>
  <c r="BH10" i="1" s="1"/>
  <c r="BH11" i="1" s="1"/>
  <c r="BH12" i="1" s="1"/>
  <c r="BI3" i="1"/>
  <c r="BJ3" i="1"/>
  <c r="BJ4" i="1" s="1"/>
  <c r="BJ5" i="1" s="1"/>
  <c r="BJ6" i="1" s="1"/>
  <c r="BJ7" i="1" s="1"/>
  <c r="BJ8" i="1" s="1"/>
  <c r="BJ9" i="1" s="1"/>
  <c r="BJ10" i="1" s="1"/>
  <c r="BJ11" i="1" s="1"/>
  <c r="BJ12" i="1" s="1"/>
  <c r="BJ13" i="1" s="1"/>
  <c r="BJ14" i="1" s="1"/>
  <c r="BJ15" i="1" s="1"/>
  <c r="BJ16" i="1" s="1"/>
  <c r="BJ17" i="1" s="1"/>
  <c r="BJ18" i="1" s="1"/>
  <c r="BJ19" i="1" s="1"/>
  <c r="BJ20" i="1" s="1"/>
  <c r="BJ21" i="1" s="1"/>
  <c r="BJ22" i="1" s="1"/>
  <c r="BK3" i="1"/>
  <c r="BL3" i="1"/>
  <c r="BM3" i="1"/>
  <c r="BM4" i="1" s="1"/>
  <c r="BM5" i="1" s="1"/>
  <c r="BM6" i="1" s="1"/>
  <c r="BM7" i="1" s="1"/>
  <c r="BM8" i="1" s="1"/>
  <c r="BM9" i="1" s="1"/>
  <c r="BM10" i="1" s="1"/>
  <c r="BM11" i="1" s="1"/>
  <c r="BM12" i="1" s="1"/>
  <c r="BM13" i="1" s="1"/>
  <c r="BM14" i="1" s="1"/>
  <c r="BM15" i="1" s="1"/>
  <c r="BM16" i="1" s="1"/>
  <c r="BM17" i="1" s="1"/>
  <c r="BM18" i="1" s="1"/>
  <c r="BM19" i="1" s="1"/>
  <c r="BM20" i="1" s="1"/>
  <c r="BM21" i="1" s="1"/>
  <c r="BM22" i="1" s="1"/>
  <c r="BN3" i="1"/>
  <c r="BN4" i="1" s="1"/>
  <c r="BN5" i="1" s="1"/>
  <c r="BN6" i="1" s="1"/>
  <c r="BN7" i="1" s="1"/>
  <c r="BN8" i="1" s="1"/>
  <c r="BN9" i="1" s="1"/>
  <c r="BN10" i="1" s="1"/>
  <c r="BN11" i="1" s="1"/>
  <c r="BN12" i="1" s="1"/>
  <c r="BN13" i="1" s="1"/>
  <c r="BN14" i="1" s="1"/>
  <c r="BN15" i="1" s="1"/>
  <c r="BN16" i="1" s="1"/>
  <c r="BN17" i="1" s="1"/>
  <c r="BN18" i="1" s="1"/>
  <c r="BN19" i="1" s="1"/>
  <c r="BN20" i="1" s="1"/>
  <c r="BN21" i="1" s="1"/>
  <c r="BN22" i="1" s="1"/>
  <c r="BO3" i="1"/>
  <c r="BO4" i="1" s="1"/>
  <c r="BO5" i="1" s="1"/>
  <c r="BO6" i="1" s="1"/>
  <c r="BO7" i="1" s="1"/>
  <c r="BO8" i="1" s="1"/>
  <c r="BO9" i="1" s="1"/>
  <c r="BO10" i="1" s="1"/>
  <c r="BO11" i="1" s="1"/>
  <c r="BO12" i="1" s="1"/>
  <c r="BO13" i="1" s="1"/>
  <c r="BO14" i="1" s="1"/>
  <c r="BO15" i="1" s="1"/>
  <c r="BO16" i="1" s="1"/>
  <c r="BO17" i="1" s="1"/>
  <c r="BO18" i="1" s="1"/>
  <c r="BO19" i="1" s="1"/>
  <c r="BO20" i="1" s="1"/>
  <c r="BO21" i="1" s="1"/>
  <c r="BO22" i="1" s="1"/>
  <c r="BP3" i="1"/>
  <c r="BP4" i="1" s="1"/>
  <c r="BP5" i="1" s="1"/>
  <c r="BP6" i="1" s="1"/>
  <c r="BP7" i="1" s="1"/>
  <c r="BP8" i="1" s="1"/>
  <c r="BP9" i="1" s="1"/>
  <c r="BQ3" i="1"/>
  <c r="BR3" i="1"/>
  <c r="BS3" i="1"/>
  <c r="BS4" i="1" s="1"/>
  <c r="BS5" i="1" s="1"/>
  <c r="BS6" i="1" s="1"/>
  <c r="BS7" i="1" s="1"/>
  <c r="BS8" i="1" s="1"/>
  <c r="BS9" i="1" s="1"/>
  <c r="BS10" i="1" s="1"/>
  <c r="BS11" i="1" s="1"/>
  <c r="BS12" i="1" s="1"/>
  <c r="BS13" i="1" s="1"/>
  <c r="BS14" i="1" s="1"/>
  <c r="BS15" i="1" s="1"/>
  <c r="BS16" i="1" s="1"/>
  <c r="BT3" i="1"/>
  <c r="BU3" i="1"/>
  <c r="BV3" i="1"/>
  <c r="BV4" i="1" s="1"/>
  <c r="BV5" i="1" s="1"/>
  <c r="BV6" i="1" s="1"/>
  <c r="BV7" i="1" s="1"/>
  <c r="BV8" i="1" s="1"/>
  <c r="BV9" i="1" s="1"/>
  <c r="BV10" i="1" s="1"/>
  <c r="BV11" i="1" s="1"/>
  <c r="BV12" i="1" s="1"/>
  <c r="BV13" i="1" s="1"/>
  <c r="BV14" i="1" s="1"/>
  <c r="BV15" i="1" s="1"/>
  <c r="BV16" i="1" s="1"/>
  <c r="BV17" i="1" s="1"/>
  <c r="BW3" i="1"/>
  <c r="BW4" i="1" s="1"/>
  <c r="BW5" i="1" s="1"/>
  <c r="BW6" i="1" s="1"/>
  <c r="BW7" i="1" s="1"/>
  <c r="BW8" i="1" s="1"/>
  <c r="BW9" i="1" s="1"/>
  <c r="BW10" i="1" s="1"/>
  <c r="BW11" i="1" s="1"/>
  <c r="BW12" i="1" s="1"/>
  <c r="BW13" i="1" s="1"/>
  <c r="BW14" i="1" s="1"/>
  <c r="BW15" i="1" s="1"/>
  <c r="BW16" i="1" s="1"/>
  <c r="BW17" i="1" s="1"/>
  <c r="BW18" i="1" s="1"/>
  <c r="BW19" i="1" s="1"/>
  <c r="BW20" i="1" s="1"/>
  <c r="BW21" i="1" s="1"/>
  <c r="BW22" i="1" s="1"/>
  <c r="BX3" i="1"/>
  <c r="BX4" i="1" s="1"/>
  <c r="BX5" i="1" s="1"/>
  <c r="BX6" i="1" s="1"/>
  <c r="BX7" i="1" s="1"/>
  <c r="BX8" i="1" s="1"/>
  <c r="BX9" i="1" s="1"/>
  <c r="BX10" i="1" s="1"/>
  <c r="BX11" i="1" s="1"/>
  <c r="BX12" i="1" s="1"/>
  <c r="BX13" i="1" s="1"/>
  <c r="BY3" i="1"/>
  <c r="BY4" i="13"/>
  <c r="BY5" i="13"/>
  <c r="BY6" i="13"/>
  <c r="BY7" i="13"/>
  <c r="BY8" i="13"/>
  <c r="BY9" i="13"/>
  <c r="BY10" i="13"/>
  <c r="BY11" i="13"/>
  <c r="BY12" i="13"/>
  <c r="BY13" i="13"/>
  <c r="BY14" i="13"/>
  <c r="BY15" i="13"/>
  <c r="BY16" i="13"/>
  <c r="BY17" i="13"/>
  <c r="BY18" i="13"/>
  <c r="BY19" i="13"/>
  <c r="BY20" i="13"/>
  <c r="BX4" i="13"/>
  <c r="BX5" i="13"/>
  <c r="BX6" i="13"/>
  <c r="BX7" i="13"/>
  <c r="BX8" i="13"/>
  <c r="BX9" i="13"/>
  <c r="BX10" i="13"/>
  <c r="BX11" i="13"/>
  <c r="BX12" i="13"/>
  <c r="BX13" i="13"/>
  <c r="BW4" i="13"/>
  <c r="BW5" i="13"/>
  <c r="BW6" i="13"/>
  <c r="BW7" i="13"/>
  <c r="BW8" i="13"/>
  <c r="BW9" i="13"/>
  <c r="BW10" i="13"/>
  <c r="BW11" i="13"/>
  <c r="BW12" i="13"/>
  <c r="BW13" i="13"/>
  <c r="BW14" i="13"/>
  <c r="BW15" i="13"/>
  <c r="BW16" i="13"/>
  <c r="BW17" i="13"/>
  <c r="BW18" i="13"/>
  <c r="BW19" i="13"/>
  <c r="BW20" i="13"/>
  <c r="BW21" i="13"/>
  <c r="BW22" i="13"/>
  <c r="BV4" i="13"/>
  <c r="BV5" i="13"/>
  <c r="BV6" i="13"/>
  <c r="BV7" i="13"/>
  <c r="BV8" i="13"/>
  <c r="BV9" i="13"/>
  <c r="BV10" i="13"/>
  <c r="BV11" i="13"/>
  <c r="BV12" i="13"/>
  <c r="BV13" i="13"/>
  <c r="BV14" i="13"/>
  <c r="BV15" i="13"/>
  <c r="BV16" i="13"/>
  <c r="BV17" i="13"/>
  <c r="BU4" i="13"/>
  <c r="BU5" i="13"/>
  <c r="BU6" i="13"/>
  <c r="BU7" i="13"/>
  <c r="BU8" i="13"/>
  <c r="BU9" i="13"/>
  <c r="BU10" i="13"/>
  <c r="BU11" i="13"/>
  <c r="BU12" i="13"/>
  <c r="BU13" i="13"/>
  <c r="BT4" i="13"/>
  <c r="BT5" i="13"/>
  <c r="BT6" i="13"/>
  <c r="BT7" i="13"/>
  <c r="BS4" i="13"/>
  <c r="BS5" i="13"/>
  <c r="BS6" i="13"/>
  <c r="BS7" i="13"/>
  <c r="BS8" i="13"/>
  <c r="BS9" i="13"/>
  <c r="BS10" i="13"/>
  <c r="BS11" i="13"/>
  <c r="BS12" i="13"/>
  <c r="BS13" i="13"/>
  <c r="BS14" i="13"/>
  <c r="BS15" i="13"/>
  <c r="BS16" i="13"/>
  <c r="BR4" i="13"/>
  <c r="BR5" i="13"/>
  <c r="BR6" i="13"/>
  <c r="BR7" i="13"/>
  <c r="BR8" i="13"/>
  <c r="BR9" i="13"/>
  <c r="BR10" i="13"/>
  <c r="BR11" i="13"/>
  <c r="BR12" i="13"/>
  <c r="BQ4" i="13"/>
  <c r="BQ5" i="13"/>
  <c r="BQ6" i="13"/>
  <c r="BQ7" i="13"/>
  <c r="BQ8" i="13"/>
  <c r="BQ9" i="13"/>
  <c r="BQ10" i="13"/>
  <c r="BQ11" i="13"/>
  <c r="BQ12" i="13"/>
  <c r="BQ13" i="13"/>
  <c r="BQ14" i="13"/>
  <c r="BQ15" i="13"/>
  <c r="BQ16" i="13"/>
  <c r="BQ17" i="13"/>
  <c r="BQ18" i="13"/>
  <c r="BQ19" i="13"/>
  <c r="BQ20" i="13"/>
  <c r="BQ21" i="13"/>
  <c r="BQ22" i="13"/>
  <c r="BQ3" i="13"/>
  <c r="BR3" i="13"/>
  <c r="BS3" i="13"/>
  <c r="BT3" i="13"/>
  <c r="BU3" i="13"/>
  <c r="BV3" i="13"/>
  <c r="BW3" i="13"/>
  <c r="BX3" i="13"/>
  <c r="BY3" i="13"/>
  <c r="BP4" i="13"/>
  <c r="BP5" i="13"/>
  <c r="BP6" i="13"/>
  <c r="BP7" i="13"/>
  <c r="BP8" i="13"/>
  <c r="BP9" i="13"/>
  <c r="BI4" i="13"/>
  <c r="BK4" i="13"/>
  <c r="BL4" i="13"/>
  <c r="BM4" i="13"/>
  <c r="BN4" i="13"/>
  <c r="BO4" i="13"/>
  <c r="BI5" i="13"/>
  <c r="BK5" i="13"/>
  <c r="BL5" i="13"/>
  <c r="BM5" i="13"/>
  <c r="BN5" i="13"/>
  <c r="BO5" i="13"/>
  <c r="BI6" i="13"/>
  <c r="BK6" i="13"/>
  <c r="BL6" i="13"/>
  <c r="BM6" i="13"/>
  <c r="BN6" i="13"/>
  <c r="BO6" i="13"/>
  <c r="BI7" i="13"/>
  <c r="BK7" i="13"/>
  <c r="BL7" i="13"/>
  <c r="BM7" i="13"/>
  <c r="BN7" i="13"/>
  <c r="BO7" i="13"/>
  <c r="BI8" i="13"/>
  <c r="BK8" i="13"/>
  <c r="BL8" i="13"/>
  <c r="BM8" i="13"/>
  <c r="BN8" i="13"/>
  <c r="BO8" i="13"/>
  <c r="BI9" i="13"/>
  <c r="BK9" i="13"/>
  <c r="BL9" i="13"/>
  <c r="BM9" i="13"/>
  <c r="BN9" i="13"/>
  <c r="BO9" i="13"/>
  <c r="BI10" i="13"/>
  <c r="BK10" i="13"/>
  <c r="BL10" i="13"/>
  <c r="BM10" i="13"/>
  <c r="BN10" i="13"/>
  <c r="BO10" i="13"/>
  <c r="BI11" i="13"/>
  <c r="BK11" i="13"/>
  <c r="BL11" i="13"/>
  <c r="BM11" i="13"/>
  <c r="BN11" i="13"/>
  <c r="BO11" i="13"/>
  <c r="BI12" i="13"/>
  <c r="BK12" i="13"/>
  <c r="BL12" i="13"/>
  <c r="BM12" i="13"/>
  <c r="BN12" i="13"/>
  <c r="BO12" i="13"/>
  <c r="BI13" i="13"/>
  <c r="BK13" i="13"/>
  <c r="BL13" i="13"/>
  <c r="BM13" i="13"/>
  <c r="BN13" i="13"/>
  <c r="BO13" i="13"/>
  <c r="BI14" i="13"/>
  <c r="BK14" i="13"/>
  <c r="BL14" i="13"/>
  <c r="BM14" i="13"/>
  <c r="BN14" i="13"/>
  <c r="BO14" i="13"/>
  <c r="BI15" i="13"/>
  <c r="BK15" i="13"/>
  <c r="BL15" i="13"/>
  <c r="BM15" i="13"/>
  <c r="BN15" i="13"/>
  <c r="BO15" i="13"/>
  <c r="BI16" i="13"/>
  <c r="BK16" i="13"/>
  <c r="BL16" i="13"/>
  <c r="BM16" i="13"/>
  <c r="BN16" i="13"/>
  <c r="BO16" i="13"/>
  <c r="BI17" i="13"/>
  <c r="BK17" i="13"/>
  <c r="BL17" i="13"/>
  <c r="BM17" i="13"/>
  <c r="BN17" i="13"/>
  <c r="BO17" i="13"/>
  <c r="BI18" i="13"/>
  <c r="BK18" i="13"/>
  <c r="BL18" i="13"/>
  <c r="BM18" i="13"/>
  <c r="BN18" i="13"/>
  <c r="BO18" i="13"/>
  <c r="BI19" i="13"/>
  <c r="BK19" i="13"/>
  <c r="BL19" i="13"/>
  <c r="BM19" i="13"/>
  <c r="BN19" i="13"/>
  <c r="BO19" i="13"/>
  <c r="BI20" i="13"/>
  <c r="BK20" i="13"/>
  <c r="BL20" i="13"/>
  <c r="BM20" i="13"/>
  <c r="BN20" i="13"/>
  <c r="BO20" i="13"/>
  <c r="BI21" i="13"/>
  <c r="BK21" i="13"/>
  <c r="BL21" i="13"/>
  <c r="BM21" i="13"/>
  <c r="BN21" i="13"/>
  <c r="BO21" i="13"/>
  <c r="BI22" i="13"/>
  <c r="BK22" i="13"/>
  <c r="BL22" i="13"/>
  <c r="BM22" i="13"/>
  <c r="BN22" i="13"/>
  <c r="BO22" i="13"/>
  <c r="BI3" i="13"/>
  <c r="BK3" i="13"/>
  <c r="BL3" i="13"/>
  <c r="BM3" i="13"/>
  <c r="BN3" i="13"/>
  <c r="BO3" i="13"/>
  <c r="BP3" i="13"/>
  <c r="BH4" i="13"/>
  <c r="BH5" i="13"/>
  <c r="BH6" i="13"/>
  <c r="BH7" i="13"/>
  <c r="BH8" i="13"/>
  <c r="BH9" i="13"/>
  <c r="BH10" i="13"/>
  <c r="BH11" i="13"/>
  <c r="BH12" i="13"/>
  <c r="BE4" i="13"/>
  <c r="BF4" i="13"/>
  <c r="BG4" i="13"/>
  <c r="BE5" i="13"/>
  <c r="BF5" i="13"/>
  <c r="BG5" i="13"/>
  <c r="BE6" i="13"/>
  <c r="BF6" i="13"/>
  <c r="BG6" i="13"/>
  <c r="BE7" i="13"/>
  <c r="BF7" i="13"/>
  <c r="BG7" i="13"/>
  <c r="BE8" i="13"/>
  <c r="BF8" i="13"/>
  <c r="BG8" i="13"/>
  <c r="BE9" i="13"/>
  <c r="BF9" i="13"/>
  <c r="BG9" i="13"/>
  <c r="BE10" i="13"/>
  <c r="BF10" i="13"/>
  <c r="BG10" i="13"/>
  <c r="BE11" i="13"/>
  <c r="BF11" i="13"/>
  <c r="BG11" i="13"/>
  <c r="BE12" i="13"/>
  <c r="BF12" i="13"/>
  <c r="BG12" i="13"/>
  <c r="BE13" i="13"/>
  <c r="BF13" i="13"/>
  <c r="BG13" i="13"/>
  <c r="BE14" i="13"/>
  <c r="BF14" i="13"/>
  <c r="BG14" i="13"/>
  <c r="BE15" i="13"/>
  <c r="BF15" i="13"/>
  <c r="BG15" i="13"/>
  <c r="BE16" i="13"/>
  <c r="BF16" i="13"/>
  <c r="BG16" i="13"/>
  <c r="BE17" i="13"/>
  <c r="BF17" i="13"/>
  <c r="BG17" i="13"/>
  <c r="BE18" i="13"/>
  <c r="BF18" i="13"/>
  <c r="BG18" i="13"/>
  <c r="BE19" i="13"/>
  <c r="BF19" i="13"/>
  <c r="BG19" i="13"/>
  <c r="BE20" i="13"/>
  <c r="BF20" i="13"/>
  <c r="BG20" i="13"/>
  <c r="BE21" i="13"/>
  <c r="BF21" i="13"/>
  <c r="BG21" i="13"/>
  <c r="BE22" i="13"/>
  <c r="BF22" i="13"/>
  <c r="BG22" i="13"/>
  <c r="BD4" i="13"/>
  <c r="BD5" i="13"/>
  <c r="BD6" i="13"/>
  <c r="BD7" i="13"/>
  <c r="BD8" i="13"/>
  <c r="BD9" i="13"/>
  <c r="BD10" i="13"/>
  <c r="BD11" i="13"/>
  <c r="BD12" i="13"/>
  <c r="BD13" i="13"/>
  <c r="BD3" i="13"/>
  <c r="BC4" i="13"/>
  <c r="BC5" i="13"/>
  <c r="BC6" i="13"/>
  <c r="BC7" i="13"/>
  <c r="BC8" i="13"/>
  <c r="BC9" i="13"/>
  <c r="BC10" i="13"/>
  <c r="BC11" i="13"/>
  <c r="BC12" i="13"/>
  <c r="BC13" i="13"/>
  <c r="BC14" i="13"/>
  <c r="BC15" i="13"/>
  <c r="BC16" i="13"/>
  <c r="BC17" i="13"/>
  <c r="BB4" i="13"/>
  <c r="BB5" i="13"/>
  <c r="BB6" i="13"/>
  <c r="BB7" i="13"/>
  <c r="BB8" i="13"/>
  <c r="BB9" i="13"/>
  <c r="BB3" i="13"/>
  <c r="BA4" i="13"/>
  <c r="BA5" i="13"/>
  <c r="BA6" i="13"/>
  <c r="BA7" i="13"/>
  <c r="BA8" i="13"/>
  <c r="BA9" i="13"/>
  <c r="BA10" i="13"/>
  <c r="BA11" i="13"/>
  <c r="BA12" i="13"/>
  <c r="BA13" i="13"/>
  <c r="BA14" i="13"/>
  <c r="BA15" i="13"/>
  <c r="BA16" i="13"/>
  <c r="BA17" i="13"/>
  <c r="BA18" i="13"/>
  <c r="BA19" i="13"/>
  <c r="BA20" i="13"/>
  <c r="BA21" i="13"/>
  <c r="BA22" i="13"/>
  <c r="BA3" i="13"/>
  <c r="BC3" i="13"/>
  <c r="BE3" i="13"/>
  <c r="BE26" i="13" s="1"/>
  <c r="BF3" i="13"/>
  <c r="BF26" i="13" s="1"/>
  <c r="BG3" i="13"/>
  <c r="BH3" i="13"/>
  <c r="BH26" i="13" s="1"/>
  <c r="BC26" i="13" l="1"/>
  <c r="BV26" i="13"/>
  <c r="BG26" i="13"/>
  <c r="BB26" i="13"/>
  <c r="BI26" i="13"/>
  <c r="BW26" i="13"/>
  <c r="BN26" i="13"/>
  <c r="BM26" i="13"/>
  <c r="BX26" i="13"/>
  <c r="BO26" i="13"/>
  <c r="BL26" i="13"/>
  <c r="BT26" i="13"/>
  <c r="BU26" i="13"/>
  <c r="BK26" i="13"/>
  <c r="BS26" i="13"/>
  <c r="BR26" i="13"/>
  <c r="BY26" i="13"/>
  <c r="BQ26" i="13"/>
  <c r="BP26" i="13"/>
  <c r="BD26" i="13"/>
  <c r="BA26" i="13"/>
  <c r="BS23" i="21"/>
  <c r="BU23" i="21"/>
  <c r="BQ23" i="21"/>
  <c r="BT23" i="21"/>
  <c r="BH23" i="21"/>
  <c r="BJ23" i="21"/>
  <c r="BA23" i="21"/>
  <c r="BP23" i="21"/>
  <c r="BI23" i="21"/>
  <c r="BB23" i="21"/>
  <c r="BK23" i="21"/>
  <c r="BF23" i="21"/>
  <c r="BO23" i="21"/>
  <c r="BC23" i="21"/>
  <c r="BL23" i="21"/>
  <c r="BM23" i="21"/>
  <c r="BV23" i="21"/>
  <c r="BY23" i="21"/>
  <c r="BW23" i="21"/>
  <c r="BD4" i="1"/>
  <c r="BD5" i="1" s="1"/>
  <c r="BD6" i="1" s="1"/>
  <c r="BD7" i="1" s="1"/>
  <c r="BD8" i="1" s="1"/>
  <c r="BD9" i="1" s="1"/>
  <c r="BD10" i="1" s="1"/>
  <c r="BD11" i="1" s="1"/>
  <c r="BD12" i="1" s="1"/>
  <c r="BD13" i="1" s="1"/>
  <c r="BV23" i="1"/>
  <c r="BL4" i="1"/>
  <c r="BL5" i="1" s="1"/>
  <c r="BL6" i="1" s="1"/>
  <c r="BL7" i="1" s="1"/>
  <c r="BL8" i="1" s="1"/>
  <c r="BL9" i="1" s="1"/>
  <c r="BL10" i="1" s="1"/>
  <c r="BL11" i="1" s="1"/>
  <c r="BL12" i="1" s="1"/>
  <c r="BL13" i="1" s="1"/>
  <c r="BL14" i="1" s="1"/>
  <c r="BL15" i="1" s="1"/>
  <c r="BL16" i="1" s="1"/>
  <c r="BL17" i="1" s="1"/>
  <c r="BL18" i="1" s="1"/>
  <c r="BL19" i="1" s="1"/>
  <c r="BL20" i="1" s="1"/>
  <c r="BL21" i="1" s="1"/>
  <c r="BL22" i="1" s="1"/>
  <c r="BK4" i="1"/>
  <c r="BK5" i="1" s="1"/>
  <c r="BK6" i="1" s="1"/>
  <c r="BK7" i="1" s="1"/>
  <c r="BK8" i="1" s="1"/>
  <c r="BK9" i="1" s="1"/>
  <c r="BK10" i="1" s="1"/>
  <c r="BK11" i="1" s="1"/>
  <c r="BK12" i="1" s="1"/>
  <c r="BK13" i="1" s="1"/>
  <c r="BK14" i="1" s="1"/>
  <c r="BK15" i="1" s="1"/>
  <c r="BK16" i="1" s="1"/>
  <c r="BK17" i="1" s="1"/>
  <c r="BK18" i="1" s="1"/>
  <c r="BK19" i="1" s="1"/>
  <c r="BK20" i="1" s="1"/>
  <c r="BK21" i="1" s="1"/>
  <c r="BK22" i="1" s="1"/>
  <c r="BN23" i="1"/>
  <c r="BM23" i="1"/>
  <c r="BE4" i="1"/>
  <c r="BE5" i="1" s="1"/>
  <c r="BE6" i="1" s="1"/>
  <c r="BE7" i="1" s="1"/>
  <c r="BE8" i="1" s="1"/>
  <c r="BE9" i="1" s="1"/>
  <c r="BE10" i="1" s="1"/>
  <c r="BE11" i="1" s="1"/>
  <c r="BE12" i="1" s="1"/>
  <c r="BE13" i="1" s="1"/>
  <c r="BE14" i="1" s="1"/>
  <c r="BE15" i="1" s="1"/>
  <c r="BE16" i="1" s="1"/>
  <c r="BE17" i="1" s="1"/>
  <c r="BE18" i="1" s="1"/>
  <c r="BE19" i="1" s="1"/>
  <c r="BE20" i="1" s="1"/>
  <c r="BE21" i="1" s="1"/>
  <c r="BE22" i="1" s="1"/>
  <c r="BS23" i="1"/>
  <c r="BU4" i="1"/>
  <c r="BU5" i="1" s="1"/>
  <c r="BU6" i="1" s="1"/>
  <c r="BU7" i="1" s="1"/>
  <c r="BU8" i="1" s="1"/>
  <c r="BU9" i="1" s="1"/>
  <c r="BU10" i="1" s="1"/>
  <c r="BU11" i="1" s="1"/>
  <c r="BU12" i="1" s="1"/>
  <c r="BU13" i="1" s="1"/>
  <c r="BX23" i="1"/>
  <c r="BP23" i="1"/>
  <c r="BH23" i="1"/>
  <c r="BR4" i="1"/>
  <c r="BR5" i="1" s="1"/>
  <c r="BR6" i="1" s="1"/>
  <c r="BR7" i="1" s="1"/>
  <c r="BR8" i="1" s="1"/>
  <c r="BR9" i="1" s="1"/>
  <c r="BR10" i="1" s="1"/>
  <c r="BR11" i="1" s="1"/>
  <c r="BR12" i="1" s="1"/>
  <c r="BF23" i="1"/>
  <c r="BC4" i="1"/>
  <c r="BC5" i="1" s="1"/>
  <c r="BC6" i="1" s="1"/>
  <c r="BC7" i="1" s="1"/>
  <c r="BC8" i="1" s="1"/>
  <c r="BC9" i="1" s="1"/>
  <c r="BC10" i="1" s="1"/>
  <c r="BC11" i="1" s="1"/>
  <c r="BC12" i="1" s="1"/>
  <c r="BC13" i="1" s="1"/>
  <c r="BC14" i="1" s="1"/>
  <c r="BC15" i="1" s="1"/>
  <c r="BC16" i="1" s="1"/>
  <c r="BC17" i="1" s="1"/>
  <c r="BJ23" i="1"/>
  <c r="BT4" i="1"/>
  <c r="BT5" i="1" s="1"/>
  <c r="BT6" i="1" s="1"/>
  <c r="BT7" i="1" s="1"/>
  <c r="BW23" i="1"/>
  <c r="BO23" i="1"/>
  <c r="BG23" i="1"/>
  <c r="BY4" i="1"/>
  <c r="BY5" i="1" s="1"/>
  <c r="BY6" i="1" s="1"/>
  <c r="BY7" i="1" s="1"/>
  <c r="BY8" i="1" s="1"/>
  <c r="BY9" i="1" s="1"/>
  <c r="BY10" i="1" s="1"/>
  <c r="BY11" i="1" s="1"/>
  <c r="BY12" i="1" s="1"/>
  <c r="BY13" i="1" s="1"/>
  <c r="BY14" i="1" s="1"/>
  <c r="BY15" i="1" s="1"/>
  <c r="BY16" i="1" s="1"/>
  <c r="BY17" i="1" s="1"/>
  <c r="BY18" i="1" s="1"/>
  <c r="BY19" i="1" s="1"/>
  <c r="BY20" i="1" s="1"/>
  <c r="BQ4" i="1"/>
  <c r="BQ5" i="1" s="1"/>
  <c r="BQ6" i="1" s="1"/>
  <c r="BQ7" i="1" s="1"/>
  <c r="BQ8" i="1" s="1"/>
  <c r="BQ9" i="1" s="1"/>
  <c r="BQ10" i="1" s="1"/>
  <c r="BQ11" i="1" s="1"/>
  <c r="BQ12" i="1" s="1"/>
  <c r="BQ13" i="1" s="1"/>
  <c r="BQ14" i="1" s="1"/>
  <c r="BQ15" i="1" s="1"/>
  <c r="BQ16" i="1" s="1"/>
  <c r="BQ17" i="1" s="1"/>
  <c r="BQ18" i="1" s="1"/>
  <c r="BQ19" i="1" s="1"/>
  <c r="BQ20" i="1" s="1"/>
  <c r="BQ21" i="1" s="1"/>
  <c r="BQ22" i="1" s="1"/>
  <c r="BI4" i="1"/>
  <c r="BI5" i="1" s="1"/>
  <c r="BI6" i="1" s="1"/>
  <c r="BI7" i="1" s="1"/>
  <c r="BI8" i="1" s="1"/>
  <c r="BI9" i="1" s="1"/>
  <c r="BI10" i="1" s="1"/>
  <c r="BI11" i="1" s="1"/>
  <c r="BI12" i="1" s="1"/>
  <c r="BI13" i="1" s="1"/>
  <c r="BI14" i="1" s="1"/>
  <c r="BI15" i="1" s="1"/>
  <c r="BI16" i="1" s="1"/>
  <c r="BI17" i="1" s="1"/>
  <c r="BI18" i="1" s="1"/>
  <c r="BI19" i="1" s="1"/>
  <c r="BI20" i="1" s="1"/>
  <c r="BI21" i="1" s="1"/>
  <c r="BI22" i="1" s="1"/>
  <c r="BA4" i="1"/>
  <c r="BA5" i="1" s="1"/>
  <c r="BA6" i="1" s="1"/>
  <c r="BA7" i="1" s="1"/>
  <c r="BA8" i="1" s="1"/>
  <c r="BA9" i="1" s="1"/>
  <c r="BA10" i="1" s="1"/>
  <c r="BA11" i="1" s="1"/>
  <c r="BA12" i="1" s="1"/>
  <c r="BA13" i="1" s="1"/>
  <c r="BA14" i="1" s="1"/>
  <c r="BA15" i="1" s="1"/>
  <c r="BA16" i="1" s="1"/>
  <c r="BA17" i="1" s="1"/>
  <c r="BA18" i="1" s="1"/>
  <c r="BA19" i="1" s="1"/>
  <c r="BA20" i="1" s="1"/>
  <c r="BA21" i="1" s="1"/>
  <c r="BA22" i="1" s="1"/>
  <c r="BB4" i="1"/>
  <c r="BB5" i="1" s="1"/>
  <c r="BB6" i="1" s="1"/>
  <c r="BB7" i="1" s="1"/>
  <c r="BB8" i="1" s="1"/>
  <c r="BB9" i="1" s="1"/>
  <c r="AY14" i="20"/>
  <c r="AZ14" i="20"/>
  <c r="AY15" i="20"/>
  <c r="AZ15" i="20"/>
  <c r="AY16" i="20"/>
  <c r="AZ16" i="20"/>
  <c r="AY17" i="20"/>
  <c r="AZ17" i="20"/>
  <c r="AY18" i="20"/>
  <c r="AZ18" i="20"/>
  <c r="AY19" i="20"/>
  <c r="AZ19" i="20"/>
  <c r="AY20" i="20"/>
  <c r="AZ20" i="20"/>
  <c r="AY21" i="20"/>
  <c r="AZ21" i="20"/>
  <c r="AY22" i="20"/>
  <c r="AZ22" i="20"/>
  <c r="AS14" i="20"/>
  <c r="AT14" i="20"/>
  <c r="AU14" i="20"/>
  <c r="AV14" i="20"/>
  <c r="AS15" i="20"/>
  <c r="AT15" i="20"/>
  <c r="AU15" i="20"/>
  <c r="AV15" i="20"/>
  <c r="AS16" i="20"/>
  <c r="AT16" i="20"/>
  <c r="AU16" i="20"/>
  <c r="AV16" i="20"/>
  <c r="AS17" i="20"/>
  <c r="AT17" i="20"/>
  <c r="AU17" i="20"/>
  <c r="AV17" i="20"/>
  <c r="AS18" i="20"/>
  <c r="AT18" i="20"/>
  <c r="AU18" i="20"/>
  <c r="AV18" i="20"/>
  <c r="AS19" i="20"/>
  <c r="AT19" i="20"/>
  <c r="AU19" i="20"/>
  <c r="AV19" i="20"/>
  <c r="AS20" i="20"/>
  <c r="AT20" i="20"/>
  <c r="AU20" i="20"/>
  <c r="AV20" i="20"/>
  <c r="AS21" i="20"/>
  <c r="AT21" i="20"/>
  <c r="AU21" i="20"/>
  <c r="AV21" i="20"/>
  <c r="AS22" i="20"/>
  <c r="AT22" i="20"/>
  <c r="AU22" i="20"/>
  <c r="AV22" i="20"/>
  <c r="AS9" i="20"/>
  <c r="AT9" i="20"/>
  <c r="AU9" i="20"/>
  <c r="AV9" i="20"/>
  <c r="AW9" i="20"/>
  <c r="AX9" i="20"/>
  <c r="AY9" i="20"/>
  <c r="AZ9" i="20"/>
  <c r="AS10" i="20"/>
  <c r="AT10" i="20"/>
  <c r="AU10" i="20"/>
  <c r="AV10" i="20"/>
  <c r="AW10" i="20"/>
  <c r="AX10" i="20"/>
  <c r="AY10" i="20"/>
  <c r="AZ10" i="20"/>
  <c r="AS11" i="20"/>
  <c r="AT11" i="20"/>
  <c r="AU11" i="20"/>
  <c r="AV11" i="20"/>
  <c r="AW11" i="20"/>
  <c r="AX11" i="20"/>
  <c r="AY11" i="20"/>
  <c r="AZ11" i="20"/>
  <c r="AS12" i="20"/>
  <c r="AT12" i="20"/>
  <c r="AU12" i="20"/>
  <c r="AV12" i="20"/>
  <c r="AW12" i="20"/>
  <c r="AX12" i="20"/>
  <c r="AY12" i="20"/>
  <c r="AZ12" i="20"/>
  <c r="AS13" i="20"/>
  <c r="AT13" i="20"/>
  <c r="AU13" i="20"/>
  <c r="AV13" i="20"/>
  <c r="AW13" i="20"/>
  <c r="AX13" i="20"/>
  <c r="AY13" i="20"/>
  <c r="AZ13" i="20"/>
  <c r="AR4" i="20"/>
  <c r="AS4" i="20"/>
  <c r="AT4" i="20"/>
  <c r="AU4" i="20"/>
  <c r="AV4" i="20"/>
  <c r="AW4" i="20"/>
  <c r="AX4" i="20"/>
  <c r="AY4" i="20"/>
  <c r="AZ4" i="20"/>
  <c r="AR5" i="20"/>
  <c r="AS5" i="20"/>
  <c r="AT5" i="20"/>
  <c r="AU5" i="20"/>
  <c r="AV5" i="20"/>
  <c r="AW5" i="20"/>
  <c r="AX5" i="20"/>
  <c r="AY5" i="20"/>
  <c r="AZ5" i="20"/>
  <c r="AR6" i="20"/>
  <c r="AS6" i="20"/>
  <c r="AT6" i="20"/>
  <c r="AU6" i="20"/>
  <c r="AV6" i="20"/>
  <c r="AW6" i="20"/>
  <c r="AX6" i="20"/>
  <c r="AY6" i="20"/>
  <c r="AZ6" i="20"/>
  <c r="AR7" i="20"/>
  <c r="AS7" i="20"/>
  <c r="AT7" i="20"/>
  <c r="AU7" i="20"/>
  <c r="AV7" i="20"/>
  <c r="AW7" i="20"/>
  <c r="AX7" i="20"/>
  <c r="AY7" i="20"/>
  <c r="AZ7" i="20"/>
  <c r="AR8" i="20"/>
  <c r="AS8" i="20"/>
  <c r="AT8" i="20"/>
  <c r="AU8" i="20"/>
  <c r="AV8" i="20"/>
  <c r="AW8" i="20"/>
  <c r="AX8" i="20"/>
  <c r="AY8" i="20"/>
  <c r="AZ8" i="20"/>
  <c r="AR3" i="20"/>
  <c r="AS3" i="20"/>
  <c r="AT3" i="20"/>
  <c r="AU3" i="20"/>
  <c r="AV3" i="20"/>
  <c r="AW3" i="20"/>
  <c r="AX3" i="20"/>
  <c r="AY3" i="20"/>
  <c r="AZ3" i="20"/>
  <c r="AR3" i="21"/>
  <c r="AS3" i="21"/>
  <c r="AT3" i="21"/>
  <c r="AU3" i="21"/>
  <c r="AV3" i="21"/>
  <c r="AW3" i="21"/>
  <c r="AX3" i="21"/>
  <c r="AY3" i="21"/>
  <c r="AZ3" i="21"/>
  <c r="AR3" i="1"/>
  <c r="AR4" i="1" s="1"/>
  <c r="AR5" i="1" s="1"/>
  <c r="AR6" i="1" s="1"/>
  <c r="AR7" i="1" s="1"/>
  <c r="AR8" i="1" s="1"/>
  <c r="AS3" i="1"/>
  <c r="AS4" i="1" s="1"/>
  <c r="AS5" i="1" s="1"/>
  <c r="AS6" i="1" s="1"/>
  <c r="AS7" i="1" s="1"/>
  <c r="AS8" i="1" s="1"/>
  <c r="AS9" i="1" s="1"/>
  <c r="AS10" i="1" s="1"/>
  <c r="AS11" i="1" s="1"/>
  <c r="AS12" i="1" s="1"/>
  <c r="AS13" i="1" s="1"/>
  <c r="AS14" i="1" s="1"/>
  <c r="AS15" i="1" s="1"/>
  <c r="AS16" i="1" s="1"/>
  <c r="AS17" i="1" s="1"/>
  <c r="AS18" i="1" s="1"/>
  <c r="AS19" i="1" s="1"/>
  <c r="AS20" i="1" s="1"/>
  <c r="AS21" i="1" s="1"/>
  <c r="AS22" i="1" s="1"/>
  <c r="AT3" i="1"/>
  <c r="AT4" i="1" s="1"/>
  <c r="AT5" i="1" s="1"/>
  <c r="AT6" i="1" s="1"/>
  <c r="AT7" i="1" s="1"/>
  <c r="AT8" i="1" s="1"/>
  <c r="AT9" i="1" s="1"/>
  <c r="AT10" i="1" s="1"/>
  <c r="AT11" i="1" s="1"/>
  <c r="AT12" i="1" s="1"/>
  <c r="AT13" i="1" s="1"/>
  <c r="AT14" i="1" s="1"/>
  <c r="AT15" i="1" s="1"/>
  <c r="AT16" i="1" s="1"/>
  <c r="AT17" i="1" s="1"/>
  <c r="AT18" i="1" s="1"/>
  <c r="AT19" i="1" s="1"/>
  <c r="AT20" i="1" s="1"/>
  <c r="AT21" i="1" s="1"/>
  <c r="AT22" i="1" s="1"/>
  <c r="AU3" i="1"/>
  <c r="AU4" i="1" s="1"/>
  <c r="AU5" i="1" s="1"/>
  <c r="AU6" i="1" s="1"/>
  <c r="AU7" i="1" s="1"/>
  <c r="AU8" i="1" s="1"/>
  <c r="AU9" i="1" s="1"/>
  <c r="AU10" i="1" s="1"/>
  <c r="AU11" i="1" s="1"/>
  <c r="AU12" i="1" s="1"/>
  <c r="AU13" i="1" s="1"/>
  <c r="AU14" i="1" s="1"/>
  <c r="AU15" i="1" s="1"/>
  <c r="AU16" i="1" s="1"/>
  <c r="AU17" i="1" s="1"/>
  <c r="AU18" i="1" s="1"/>
  <c r="AU19" i="1" s="1"/>
  <c r="AU20" i="1" s="1"/>
  <c r="AU21" i="1" s="1"/>
  <c r="AU22" i="1" s="1"/>
  <c r="AV3" i="1"/>
  <c r="AV4" i="1" s="1"/>
  <c r="AV5" i="1" s="1"/>
  <c r="AV6" i="1" s="1"/>
  <c r="AV7" i="1" s="1"/>
  <c r="AV8" i="1" s="1"/>
  <c r="AV9" i="1" s="1"/>
  <c r="AV10" i="1" s="1"/>
  <c r="AV11" i="1" s="1"/>
  <c r="AV12" i="1" s="1"/>
  <c r="AV13" i="1" s="1"/>
  <c r="AV14" i="1" s="1"/>
  <c r="AV15" i="1" s="1"/>
  <c r="AV16" i="1" s="1"/>
  <c r="AV17" i="1" s="1"/>
  <c r="AV18" i="1" s="1"/>
  <c r="AV19" i="1" s="1"/>
  <c r="AV20" i="1" s="1"/>
  <c r="AV21" i="1" s="1"/>
  <c r="AV22" i="1" s="1"/>
  <c r="AW3" i="1"/>
  <c r="AW4" i="1" s="1"/>
  <c r="AW5" i="1" s="1"/>
  <c r="AW6" i="1" s="1"/>
  <c r="AW7" i="1" s="1"/>
  <c r="AW8" i="1" s="1"/>
  <c r="AW9" i="1" s="1"/>
  <c r="AW10" i="1" s="1"/>
  <c r="AW11" i="1" s="1"/>
  <c r="AW12" i="1" s="1"/>
  <c r="AW13" i="1" s="1"/>
  <c r="AX3" i="1"/>
  <c r="AX4" i="1" s="1"/>
  <c r="AX5" i="1" s="1"/>
  <c r="AX6" i="1" s="1"/>
  <c r="AX7" i="1" s="1"/>
  <c r="AX8" i="1" s="1"/>
  <c r="AX9" i="1" s="1"/>
  <c r="AX10" i="1" s="1"/>
  <c r="AX11" i="1" s="1"/>
  <c r="AX12" i="1" s="1"/>
  <c r="AX13" i="1" s="1"/>
  <c r="AY3" i="1"/>
  <c r="AY4" i="1" s="1"/>
  <c r="AY5" i="1" s="1"/>
  <c r="AY6" i="1" s="1"/>
  <c r="AY7" i="1" s="1"/>
  <c r="AY8" i="1" s="1"/>
  <c r="AY9" i="1" s="1"/>
  <c r="AY10" i="1" s="1"/>
  <c r="AY11" i="1" s="1"/>
  <c r="AY12" i="1" s="1"/>
  <c r="AY13" i="1" s="1"/>
  <c r="AY14" i="1" s="1"/>
  <c r="AY15" i="1" s="1"/>
  <c r="AY16" i="1" s="1"/>
  <c r="AY17" i="1" s="1"/>
  <c r="AY18" i="1" s="1"/>
  <c r="AY19" i="1" s="1"/>
  <c r="AY20" i="1" s="1"/>
  <c r="AY21" i="1" s="1"/>
  <c r="AY22" i="1" s="1"/>
  <c r="AZ3" i="1"/>
  <c r="AZ4" i="1" s="1"/>
  <c r="AZ5" i="1" s="1"/>
  <c r="AZ6" i="1" s="1"/>
  <c r="AZ7" i="1" s="1"/>
  <c r="AZ8" i="1" s="1"/>
  <c r="AZ9" i="1" s="1"/>
  <c r="AZ10" i="1" s="1"/>
  <c r="AZ11" i="1" s="1"/>
  <c r="AZ12" i="1" s="1"/>
  <c r="AZ13" i="1" s="1"/>
  <c r="AZ14" i="1" s="1"/>
  <c r="AZ15" i="1" s="1"/>
  <c r="AZ16" i="1" s="1"/>
  <c r="AZ17" i="1" s="1"/>
  <c r="AZ18" i="1" s="1"/>
  <c r="AZ19" i="1" s="1"/>
  <c r="AZ20" i="1" s="1"/>
  <c r="AZ21" i="1" s="1"/>
  <c r="AZ22" i="1" s="1"/>
  <c r="AY14" i="13"/>
  <c r="AZ14" i="13"/>
  <c r="AY15" i="13"/>
  <c r="AZ15" i="13"/>
  <c r="AY16" i="13"/>
  <c r="AZ16" i="13"/>
  <c r="AY17" i="13"/>
  <c r="AZ17" i="13"/>
  <c r="AY18" i="13"/>
  <c r="AZ18" i="13"/>
  <c r="AY19" i="13"/>
  <c r="AZ19" i="13"/>
  <c r="AY20" i="13"/>
  <c r="AZ20" i="13"/>
  <c r="AY21" i="13"/>
  <c r="AZ21" i="13"/>
  <c r="AY22" i="13"/>
  <c r="AZ22" i="13"/>
  <c r="AS14" i="13"/>
  <c r="AT14" i="13"/>
  <c r="AU14" i="13"/>
  <c r="AV14" i="13"/>
  <c r="AS15" i="13"/>
  <c r="AT15" i="13"/>
  <c r="AU15" i="13"/>
  <c r="AV15" i="13"/>
  <c r="AS16" i="13"/>
  <c r="AT16" i="13"/>
  <c r="AU16" i="13"/>
  <c r="AV16" i="13"/>
  <c r="AS17" i="13"/>
  <c r="AT17" i="13"/>
  <c r="AU17" i="13"/>
  <c r="AV17" i="13"/>
  <c r="AS18" i="13"/>
  <c r="AT18" i="13"/>
  <c r="AU18" i="13"/>
  <c r="AV18" i="13"/>
  <c r="AS19" i="13"/>
  <c r="AT19" i="13"/>
  <c r="AU19" i="13"/>
  <c r="AV19" i="13"/>
  <c r="AS20" i="13"/>
  <c r="AT20" i="13"/>
  <c r="AU20" i="13"/>
  <c r="AV20" i="13"/>
  <c r="AS21" i="13"/>
  <c r="AT21" i="13"/>
  <c r="AU21" i="13"/>
  <c r="AV21" i="13"/>
  <c r="AS22" i="13"/>
  <c r="AT22" i="13"/>
  <c r="AU22" i="13"/>
  <c r="AV22" i="13"/>
  <c r="AS9" i="13"/>
  <c r="AT9" i="13"/>
  <c r="AU9" i="13"/>
  <c r="AV9" i="13"/>
  <c r="AW9" i="13"/>
  <c r="AX9" i="13"/>
  <c r="AY9" i="13"/>
  <c r="AZ9" i="13"/>
  <c r="AS10" i="13"/>
  <c r="AT10" i="13"/>
  <c r="AU10" i="13"/>
  <c r="AV10" i="13"/>
  <c r="AW10" i="13"/>
  <c r="AX10" i="13"/>
  <c r="AY10" i="13"/>
  <c r="AZ10" i="13"/>
  <c r="AS11" i="13"/>
  <c r="AT11" i="13"/>
  <c r="AU11" i="13"/>
  <c r="AV11" i="13"/>
  <c r="AW11" i="13"/>
  <c r="AX11" i="13"/>
  <c r="AY11" i="13"/>
  <c r="AZ11" i="13"/>
  <c r="AS12" i="13"/>
  <c r="AT12" i="13"/>
  <c r="AU12" i="13"/>
  <c r="AV12" i="13"/>
  <c r="AW12" i="13"/>
  <c r="AX12" i="13"/>
  <c r="AY12" i="13"/>
  <c r="AZ12" i="13"/>
  <c r="AS13" i="13"/>
  <c r="AT13" i="13"/>
  <c r="AU13" i="13"/>
  <c r="AV13" i="13"/>
  <c r="AW13" i="13"/>
  <c r="AX13" i="13"/>
  <c r="AY13" i="13"/>
  <c r="AZ13" i="13"/>
  <c r="AR4" i="13"/>
  <c r="AS4" i="13"/>
  <c r="AT4" i="13"/>
  <c r="AU4" i="13"/>
  <c r="AV4" i="13"/>
  <c r="AW4" i="13"/>
  <c r="AX4" i="13"/>
  <c r="AY4" i="13"/>
  <c r="AZ4" i="13"/>
  <c r="AR5" i="13"/>
  <c r="AS5" i="13"/>
  <c r="AT5" i="13"/>
  <c r="AU5" i="13"/>
  <c r="AV5" i="13"/>
  <c r="AW5" i="13"/>
  <c r="AX5" i="13"/>
  <c r="AY5" i="13"/>
  <c r="AZ5" i="13"/>
  <c r="AR6" i="13"/>
  <c r="AS6" i="13"/>
  <c r="AT6" i="13"/>
  <c r="AU6" i="13"/>
  <c r="AV6" i="13"/>
  <c r="AW6" i="13"/>
  <c r="AX6" i="13"/>
  <c r="AY6" i="13"/>
  <c r="AZ6" i="13"/>
  <c r="AR7" i="13"/>
  <c r="AS7" i="13"/>
  <c r="AT7" i="13"/>
  <c r="AU7" i="13"/>
  <c r="AV7" i="13"/>
  <c r="AW7" i="13"/>
  <c r="AX7" i="13"/>
  <c r="AY7" i="13"/>
  <c r="AZ7" i="13"/>
  <c r="AR8" i="13"/>
  <c r="AS8" i="13"/>
  <c r="AT8" i="13"/>
  <c r="AU8" i="13"/>
  <c r="AV8" i="13"/>
  <c r="AW8" i="13"/>
  <c r="AX8" i="13"/>
  <c r="AY8" i="13"/>
  <c r="AZ8" i="13"/>
  <c r="AR3" i="13"/>
  <c r="AS3" i="13"/>
  <c r="AT3" i="13"/>
  <c r="AU3" i="13"/>
  <c r="AV3" i="13"/>
  <c r="AW3" i="13"/>
  <c r="AX3" i="13"/>
  <c r="AY3" i="13"/>
  <c r="AZ3" i="13"/>
  <c r="AI3" i="21"/>
  <c r="AJ3" i="21"/>
  <c r="AK3" i="21"/>
  <c r="AL3" i="21"/>
  <c r="AM3" i="21"/>
  <c r="AN3" i="21"/>
  <c r="AO3" i="21"/>
  <c r="AP3" i="21"/>
  <c r="AQ3" i="21"/>
  <c r="AI3" i="1"/>
  <c r="AI4" i="1" s="1"/>
  <c r="AI5" i="1" s="1"/>
  <c r="AI6" i="1" s="1"/>
  <c r="AI7" i="1" s="1"/>
  <c r="AI8" i="1" s="1"/>
  <c r="AI9" i="1" s="1"/>
  <c r="AJ3" i="1"/>
  <c r="AJ4" i="1" s="1"/>
  <c r="AJ5" i="1" s="1"/>
  <c r="AJ6" i="1" s="1"/>
  <c r="AJ7" i="1" s="1"/>
  <c r="AJ8" i="1" s="1"/>
  <c r="AJ9" i="1" s="1"/>
  <c r="AJ10" i="1" s="1"/>
  <c r="AJ11" i="1" s="1"/>
  <c r="AJ12" i="1" s="1"/>
  <c r="AJ13" i="1" s="1"/>
  <c r="AJ14" i="1" s="1"/>
  <c r="AJ15" i="1" s="1"/>
  <c r="AJ16" i="1" s="1"/>
  <c r="AJ17" i="1" s="1"/>
  <c r="AJ18" i="1" s="1"/>
  <c r="AJ19" i="1" s="1"/>
  <c r="AJ20" i="1" s="1"/>
  <c r="AJ21" i="1" s="1"/>
  <c r="AJ22" i="1" s="1"/>
  <c r="AK3" i="1"/>
  <c r="AK4" i="1" s="1"/>
  <c r="AK5" i="1" s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L3" i="1"/>
  <c r="AL4" i="1" s="1"/>
  <c r="AL5" i="1" s="1"/>
  <c r="AL6" i="1" s="1"/>
  <c r="AL7" i="1" s="1"/>
  <c r="AL8" i="1" s="1"/>
  <c r="AL9" i="1" s="1"/>
  <c r="AL10" i="1" s="1"/>
  <c r="AL11" i="1" s="1"/>
  <c r="AL12" i="1" s="1"/>
  <c r="AL13" i="1" s="1"/>
  <c r="AL14" i="1" s="1"/>
  <c r="AL15" i="1" s="1"/>
  <c r="AL16" i="1" s="1"/>
  <c r="AL17" i="1" s="1"/>
  <c r="AL18" i="1" s="1"/>
  <c r="AL19" i="1" s="1"/>
  <c r="AL20" i="1" s="1"/>
  <c r="AL21" i="1" s="1"/>
  <c r="AL22" i="1" s="1"/>
  <c r="AM3" i="1"/>
  <c r="AM4" i="1" s="1"/>
  <c r="AM5" i="1" s="1"/>
  <c r="AM6" i="1" s="1"/>
  <c r="AM7" i="1" s="1"/>
  <c r="AM8" i="1" s="1"/>
  <c r="AM9" i="1" s="1"/>
  <c r="AM10" i="1" s="1"/>
  <c r="AM11" i="1" s="1"/>
  <c r="AM12" i="1" s="1"/>
  <c r="AM13" i="1" s="1"/>
  <c r="AM14" i="1" s="1"/>
  <c r="AM15" i="1" s="1"/>
  <c r="AM16" i="1" s="1"/>
  <c r="AM17" i="1" s="1"/>
  <c r="AM18" i="1" s="1"/>
  <c r="AM19" i="1" s="1"/>
  <c r="AM20" i="1" s="1"/>
  <c r="AM21" i="1" s="1"/>
  <c r="AM22" i="1" s="1"/>
  <c r="AN3" i="1"/>
  <c r="AN4" i="1" s="1"/>
  <c r="AN5" i="1" s="1"/>
  <c r="AN6" i="1" s="1"/>
  <c r="AN7" i="1" s="1"/>
  <c r="AN8" i="1" s="1"/>
  <c r="AN9" i="1" s="1"/>
  <c r="AN10" i="1" s="1"/>
  <c r="AN11" i="1" s="1"/>
  <c r="AN12" i="1" s="1"/>
  <c r="AN13" i="1" s="1"/>
  <c r="AN14" i="1" s="1"/>
  <c r="AN15" i="1" s="1"/>
  <c r="AN16" i="1" s="1"/>
  <c r="AO3" i="1"/>
  <c r="AO4" i="1" s="1"/>
  <c r="AO5" i="1" s="1"/>
  <c r="AO6" i="1" s="1"/>
  <c r="AO7" i="1" s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  <c r="AO21" i="1" s="1"/>
  <c r="AO22" i="1" s="1"/>
  <c r="AP3" i="1"/>
  <c r="AP4" i="1" s="1"/>
  <c r="AP5" i="1" s="1"/>
  <c r="AP6" i="1" s="1"/>
  <c r="AP7" i="1" s="1"/>
  <c r="AP8" i="1" s="1"/>
  <c r="AP9" i="1" s="1"/>
  <c r="AP10" i="1" s="1"/>
  <c r="AP11" i="1" s="1"/>
  <c r="AP12" i="1" s="1"/>
  <c r="AP13" i="1" s="1"/>
  <c r="AP14" i="1" s="1"/>
  <c r="AP15" i="1" s="1"/>
  <c r="AP16" i="1" s="1"/>
  <c r="AP17" i="1" s="1"/>
  <c r="AP18" i="1" s="1"/>
  <c r="AQ3" i="1"/>
  <c r="AQ4" i="1" s="1"/>
  <c r="AQ5" i="1" s="1"/>
  <c r="AQ6" i="1" s="1"/>
  <c r="AQ7" i="1" s="1"/>
  <c r="AQ8" i="1" s="1"/>
  <c r="AQ9" i="1" s="1"/>
  <c r="AQ10" i="1" s="1"/>
  <c r="AQ11" i="1" s="1"/>
  <c r="AQ12" i="1" s="1"/>
  <c r="AQ13" i="1" s="1"/>
  <c r="AQ14" i="1" s="1"/>
  <c r="AQ15" i="1" s="1"/>
  <c r="AQ16" i="1" s="1"/>
  <c r="AQ17" i="1" s="1"/>
  <c r="AQ18" i="1" s="1"/>
  <c r="AQ19" i="1" s="1"/>
  <c r="AQ20" i="1" s="1"/>
  <c r="AQ21" i="1" s="1"/>
  <c r="AQ22" i="1" s="1"/>
  <c r="AJ16" i="20"/>
  <c r="AJ17" i="20"/>
  <c r="AJ18" i="20"/>
  <c r="AJ19" i="20"/>
  <c r="AJ20" i="20"/>
  <c r="AJ21" i="20"/>
  <c r="AJ22" i="20"/>
  <c r="AL22" i="20"/>
  <c r="AL17" i="20"/>
  <c r="AL18" i="20"/>
  <c r="AL19" i="20"/>
  <c r="AL20" i="20"/>
  <c r="AL21" i="20"/>
  <c r="AM17" i="20"/>
  <c r="AM18" i="20"/>
  <c r="AM19" i="20"/>
  <c r="AM20" i="20"/>
  <c r="AM21" i="20"/>
  <c r="AM22" i="20"/>
  <c r="AQ19" i="20"/>
  <c r="AQ20" i="20"/>
  <c r="AQ21" i="20"/>
  <c r="AQ22" i="20"/>
  <c r="AO19" i="20"/>
  <c r="AO20" i="20"/>
  <c r="AO21" i="20"/>
  <c r="AO22" i="20"/>
  <c r="AO18" i="20"/>
  <c r="AP18" i="20"/>
  <c r="AQ18" i="20"/>
  <c r="AO17" i="20"/>
  <c r="AP17" i="20"/>
  <c r="AQ17" i="20"/>
  <c r="AL16" i="20"/>
  <c r="AM16" i="20"/>
  <c r="AN16" i="20"/>
  <c r="AO16" i="20"/>
  <c r="AP16" i="20"/>
  <c r="AQ16" i="20"/>
  <c r="AJ10" i="20"/>
  <c r="AK10" i="20"/>
  <c r="AL10" i="20"/>
  <c r="AM10" i="20"/>
  <c r="AN10" i="20"/>
  <c r="AO10" i="20"/>
  <c r="AP10" i="20"/>
  <c r="AQ10" i="20"/>
  <c r="AJ11" i="20"/>
  <c r="AK11" i="20"/>
  <c r="AL11" i="20"/>
  <c r="AM11" i="20"/>
  <c r="AN11" i="20"/>
  <c r="AO11" i="20"/>
  <c r="AP11" i="20"/>
  <c r="AQ11" i="20"/>
  <c r="AJ12" i="20"/>
  <c r="AK12" i="20"/>
  <c r="AL12" i="20"/>
  <c r="AM12" i="20"/>
  <c r="AN12" i="20"/>
  <c r="AO12" i="20"/>
  <c r="AP12" i="20"/>
  <c r="AQ12" i="20"/>
  <c r="AJ13" i="20"/>
  <c r="AK13" i="20"/>
  <c r="AL13" i="20"/>
  <c r="AM13" i="20"/>
  <c r="AN13" i="20"/>
  <c r="AO13" i="20"/>
  <c r="AP13" i="20"/>
  <c r="AQ13" i="20"/>
  <c r="AJ14" i="20"/>
  <c r="AK14" i="20"/>
  <c r="AL14" i="20"/>
  <c r="AM14" i="20"/>
  <c r="AN14" i="20"/>
  <c r="AO14" i="20"/>
  <c r="AP14" i="20"/>
  <c r="AQ14" i="20"/>
  <c r="AJ15" i="20"/>
  <c r="AK15" i="20"/>
  <c r="AL15" i="20"/>
  <c r="AM15" i="20"/>
  <c r="AN15" i="20"/>
  <c r="AO15" i="20"/>
  <c r="AP15" i="20"/>
  <c r="AQ15" i="20"/>
  <c r="AI4" i="20"/>
  <c r="AJ4" i="20"/>
  <c r="AK4" i="20"/>
  <c r="AL4" i="20"/>
  <c r="AM4" i="20"/>
  <c r="AN4" i="20"/>
  <c r="AO4" i="20"/>
  <c r="AP4" i="20"/>
  <c r="AQ4" i="20"/>
  <c r="AI5" i="20"/>
  <c r="AJ5" i="20"/>
  <c r="AK5" i="20"/>
  <c r="AL5" i="20"/>
  <c r="AM5" i="20"/>
  <c r="AN5" i="20"/>
  <c r="AO5" i="20"/>
  <c r="AP5" i="20"/>
  <c r="AQ5" i="20"/>
  <c r="AI6" i="20"/>
  <c r="AJ6" i="20"/>
  <c r="AK6" i="20"/>
  <c r="AL6" i="20"/>
  <c r="AM6" i="20"/>
  <c r="AN6" i="20"/>
  <c r="AO6" i="20"/>
  <c r="AP6" i="20"/>
  <c r="AQ6" i="20"/>
  <c r="AI7" i="20"/>
  <c r="AJ7" i="20"/>
  <c r="AK7" i="20"/>
  <c r="AL7" i="20"/>
  <c r="AM7" i="20"/>
  <c r="AN7" i="20"/>
  <c r="AO7" i="20"/>
  <c r="AP7" i="20"/>
  <c r="AQ7" i="20"/>
  <c r="AI8" i="20"/>
  <c r="AJ8" i="20"/>
  <c r="AK8" i="20"/>
  <c r="AL8" i="20"/>
  <c r="AM8" i="20"/>
  <c r="AN8" i="20"/>
  <c r="AO8" i="20"/>
  <c r="AP8" i="20"/>
  <c r="AQ8" i="20"/>
  <c r="AI9" i="20"/>
  <c r="AJ9" i="20"/>
  <c r="AK9" i="20"/>
  <c r="AL9" i="20"/>
  <c r="AM9" i="20"/>
  <c r="AN9" i="20"/>
  <c r="AO9" i="20"/>
  <c r="AP9" i="20"/>
  <c r="AQ9" i="20"/>
  <c r="AI3" i="20"/>
  <c r="AJ3" i="20"/>
  <c r="AK3" i="20"/>
  <c r="AL3" i="20"/>
  <c r="AM3" i="20"/>
  <c r="AN3" i="20"/>
  <c r="AO3" i="20"/>
  <c r="AP3" i="20"/>
  <c r="AQ3" i="20"/>
  <c r="AQ19" i="13"/>
  <c r="AQ20" i="13"/>
  <c r="AQ21" i="13"/>
  <c r="AQ22" i="13"/>
  <c r="AO19" i="13"/>
  <c r="AO20" i="13"/>
  <c r="AO21" i="13"/>
  <c r="AO22" i="13"/>
  <c r="AO17" i="13"/>
  <c r="AP17" i="13"/>
  <c r="AQ17" i="13"/>
  <c r="AO18" i="13"/>
  <c r="AP18" i="13"/>
  <c r="AQ18" i="13"/>
  <c r="AN16" i="13"/>
  <c r="AO16" i="13"/>
  <c r="AP16" i="13"/>
  <c r="AQ16" i="13"/>
  <c r="AL16" i="13"/>
  <c r="AM16" i="13"/>
  <c r="AL17" i="13"/>
  <c r="AM17" i="13"/>
  <c r="AL18" i="13"/>
  <c r="AM18" i="13"/>
  <c r="AL19" i="13"/>
  <c r="AM19" i="13"/>
  <c r="AL20" i="13"/>
  <c r="AM20" i="13"/>
  <c r="AL21" i="13"/>
  <c r="AM21" i="13"/>
  <c r="AL22" i="13"/>
  <c r="AM22" i="13"/>
  <c r="AJ16" i="13"/>
  <c r="AJ17" i="13"/>
  <c r="AJ18" i="13"/>
  <c r="AJ19" i="13"/>
  <c r="AJ20" i="13"/>
  <c r="AJ21" i="13"/>
  <c r="AJ22" i="13"/>
  <c r="AJ10" i="13"/>
  <c r="AK10" i="13"/>
  <c r="AL10" i="13"/>
  <c r="AM10" i="13"/>
  <c r="AN10" i="13"/>
  <c r="AO10" i="13"/>
  <c r="AP10" i="13"/>
  <c r="AQ10" i="13"/>
  <c r="AJ11" i="13"/>
  <c r="AK11" i="13"/>
  <c r="AL11" i="13"/>
  <c r="AM11" i="13"/>
  <c r="AN11" i="13"/>
  <c r="AO11" i="13"/>
  <c r="AP11" i="13"/>
  <c r="AQ11" i="13"/>
  <c r="AJ12" i="13"/>
  <c r="AK12" i="13"/>
  <c r="AL12" i="13"/>
  <c r="AM12" i="13"/>
  <c r="AN12" i="13"/>
  <c r="AO12" i="13"/>
  <c r="AP12" i="13"/>
  <c r="AQ12" i="13"/>
  <c r="AJ13" i="13"/>
  <c r="AK13" i="13"/>
  <c r="AL13" i="13"/>
  <c r="AM13" i="13"/>
  <c r="AN13" i="13"/>
  <c r="AO13" i="13"/>
  <c r="AP13" i="13"/>
  <c r="AQ13" i="13"/>
  <c r="AJ14" i="13"/>
  <c r="AK14" i="13"/>
  <c r="AL14" i="13"/>
  <c r="AM14" i="13"/>
  <c r="AN14" i="13"/>
  <c r="AO14" i="13"/>
  <c r="AP14" i="13"/>
  <c r="AQ14" i="13"/>
  <c r="AJ15" i="13"/>
  <c r="AK15" i="13"/>
  <c r="AL15" i="13"/>
  <c r="AM15" i="13"/>
  <c r="AN15" i="13"/>
  <c r="AO15" i="13"/>
  <c r="AP15" i="13"/>
  <c r="AQ15" i="13"/>
  <c r="AI4" i="13"/>
  <c r="AJ4" i="13"/>
  <c r="AK4" i="13"/>
  <c r="AL4" i="13"/>
  <c r="AM4" i="13"/>
  <c r="AN4" i="13"/>
  <c r="AO4" i="13"/>
  <c r="AP4" i="13"/>
  <c r="AQ4" i="13"/>
  <c r="AI5" i="13"/>
  <c r="AJ5" i="13"/>
  <c r="AK5" i="13"/>
  <c r="AL5" i="13"/>
  <c r="AM5" i="13"/>
  <c r="AN5" i="13"/>
  <c r="AO5" i="13"/>
  <c r="AP5" i="13"/>
  <c r="AQ5" i="13"/>
  <c r="AI6" i="13"/>
  <c r="AJ6" i="13"/>
  <c r="AK6" i="13"/>
  <c r="AL6" i="13"/>
  <c r="AM6" i="13"/>
  <c r="AN6" i="13"/>
  <c r="AO6" i="13"/>
  <c r="AP6" i="13"/>
  <c r="AQ6" i="13"/>
  <c r="AI7" i="13"/>
  <c r="AJ7" i="13"/>
  <c r="AK7" i="13"/>
  <c r="AL7" i="13"/>
  <c r="AM7" i="13"/>
  <c r="AN7" i="13"/>
  <c r="AO7" i="13"/>
  <c r="AP7" i="13"/>
  <c r="AQ7" i="13"/>
  <c r="AI8" i="13"/>
  <c r="AJ8" i="13"/>
  <c r="AK8" i="13"/>
  <c r="AL8" i="13"/>
  <c r="AM8" i="13"/>
  <c r="AN8" i="13"/>
  <c r="AO8" i="13"/>
  <c r="AP8" i="13"/>
  <c r="AQ8" i="13"/>
  <c r="AI9" i="13"/>
  <c r="AJ9" i="13"/>
  <c r="AK9" i="13"/>
  <c r="AL9" i="13"/>
  <c r="AM9" i="13"/>
  <c r="AN9" i="13"/>
  <c r="AO9" i="13"/>
  <c r="AP9" i="13"/>
  <c r="AQ9" i="13"/>
  <c r="AI3" i="13"/>
  <c r="AJ3" i="13"/>
  <c r="AK3" i="13"/>
  <c r="AL3" i="13"/>
  <c r="AM3" i="13"/>
  <c r="AN3" i="13"/>
  <c r="AO3" i="13"/>
  <c r="AP3" i="13"/>
  <c r="AQ3" i="13"/>
  <c r="AA3" i="21"/>
  <c r="AB3" i="21"/>
  <c r="AC3" i="21"/>
  <c r="AD3" i="21"/>
  <c r="AE3" i="21"/>
  <c r="AF3" i="21"/>
  <c r="AG3" i="21"/>
  <c r="AH3" i="21"/>
  <c r="AA4" i="20"/>
  <c r="AB4" i="20"/>
  <c r="AC4" i="20"/>
  <c r="AD4" i="20"/>
  <c r="AE4" i="20"/>
  <c r="AF4" i="20"/>
  <c r="AG4" i="20"/>
  <c r="AH4" i="20"/>
  <c r="AA5" i="20"/>
  <c r="AB5" i="20"/>
  <c r="AC5" i="20"/>
  <c r="AD5" i="20"/>
  <c r="AE5" i="20"/>
  <c r="AF5" i="20"/>
  <c r="AG5" i="20"/>
  <c r="AH5" i="20"/>
  <c r="AA6" i="20"/>
  <c r="AB6" i="20"/>
  <c r="AC6" i="20"/>
  <c r="AD6" i="20"/>
  <c r="AE6" i="20"/>
  <c r="AF6" i="20"/>
  <c r="AG6" i="20"/>
  <c r="AH6" i="20"/>
  <c r="AA7" i="20"/>
  <c r="AB7" i="20"/>
  <c r="AC7" i="20"/>
  <c r="AD7" i="20"/>
  <c r="AE7" i="20"/>
  <c r="AF7" i="20"/>
  <c r="AG7" i="20"/>
  <c r="AH7" i="20"/>
  <c r="AA8" i="20"/>
  <c r="AB8" i="20"/>
  <c r="AC8" i="20"/>
  <c r="AD8" i="20"/>
  <c r="AE8" i="20"/>
  <c r="AF8" i="20"/>
  <c r="AG8" i="20"/>
  <c r="AH8" i="20"/>
  <c r="AA9" i="20"/>
  <c r="AB9" i="20"/>
  <c r="AC9" i="20"/>
  <c r="AD9" i="20"/>
  <c r="AE9" i="20"/>
  <c r="AF9" i="20"/>
  <c r="AG9" i="20"/>
  <c r="AH9" i="20"/>
  <c r="AA10" i="20"/>
  <c r="AB10" i="20"/>
  <c r="AC10" i="20"/>
  <c r="AD10" i="20"/>
  <c r="AE10" i="20"/>
  <c r="AF10" i="20"/>
  <c r="AG10" i="20"/>
  <c r="AH10" i="20"/>
  <c r="AA11" i="20"/>
  <c r="AB11" i="20"/>
  <c r="AC11" i="20"/>
  <c r="AD11" i="20"/>
  <c r="AE11" i="20"/>
  <c r="AF11" i="20"/>
  <c r="AG11" i="20"/>
  <c r="AH11" i="20"/>
  <c r="AA12" i="20"/>
  <c r="AB12" i="20"/>
  <c r="AC12" i="20"/>
  <c r="AD12" i="20"/>
  <c r="AE12" i="20"/>
  <c r="AF12" i="20"/>
  <c r="AG12" i="20"/>
  <c r="AH12" i="20"/>
  <c r="AA13" i="20"/>
  <c r="AB13" i="20"/>
  <c r="AC13" i="20"/>
  <c r="AD13" i="20"/>
  <c r="AE13" i="20"/>
  <c r="AF13" i="20"/>
  <c r="AG13" i="20"/>
  <c r="AH13" i="20"/>
  <c r="AA14" i="20"/>
  <c r="AB14" i="20"/>
  <c r="AC14" i="20"/>
  <c r="AD14" i="20"/>
  <c r="AE14" i="20"/>
  <c r="AF14" i="20"/>
  <c r="AG14" i="20"/>
  <c r="AH14" i="20"/>
  <c r="AA15" i="20"/>
  <c r="AB15" i="20"/>
  <c r="AC15" i="20"/>
  <c r="AD15" i="20"/>
  <c r="AE15" i="20"/>
  <c r="AF15" i="20"/>
  <c r="AG15" i="20"/>
  <c r="AH15" i="20"/>
  <c r="AA16" i="20"/>
  <c r="AB16" i="20"/>
  <c r="AC16" i="20"/>
  <c r="AD16" i="20"/>
  <c r="AE16" i="20"/>
  <c r="AF16" i="20"/>
  <c r="AG16" i="20"/>
  <c r="AH16" i="20"/>
  <c r="AA17" i="20"/>
  <c r="AB17" i="20"/>
  <c r="AC17" i="20"/>
  <c r="AD17" i="20"/>
  <c r="AE17" i="20"/>
  <c r="AF17" i="20"/>
  <c r="AG17" i="20"/>
  <c r="AH17" i="20"/>
  <c r="AA18" i="20"/>
  <c r="AB18" i="20"/>
  <c r="AC18" i="20"/>
  <c r="AD18" i="20"/>
  <c r="AE18" i="20"/>
  <c r="AF18" i="20"/>
  <c r="AG18" i="20"/>
  <c r="AH18" i="20"/>
  <c r="AA19" i="20"/>
  <c r="AB19" i="20"/>
  <c r="AC19" i="20"/>
  <c r="AD19" i="20"/>
  <c r="AE19" i="20"/>
  <c r="AF19" i="20"/>
  <c r="AG19" i="20"/>
  <c r="AH19" i="20"/>
  <c r="AA20" i="20"/>
  <c r="AB20" i="20"/>
  <c r="AC20" i="20"/>
  <c r="AD20" i="20"/>
  <c r="AE20" i="20"/>
  <c r="AF20" i="20"/>
  <c r="AG20" i="20"/>
  <c r="AH20" i="20"/>
  <c r="AA21" i="20"/>
  <c r="AB21" i="20"/>
  <c r="AC21" i="20"/>
  <c r="AD21" i="20"/>
  <c r="AE21" i="20"/>
  <c r="AF21" i="20"/>
  <c r="AG21" i="20"/>
  <c r="AH21" i="20"/>
  <c r="AA22" i="20"/>
  <c r="AB22" i="20"/>
  <c r="AC22" i="20"/>
  <c r="AD22" i="20"/>
  <c r="AE22" i="20"/>
  <c r="AF22" i="20"/>
  <c r="AG22" i="20"/>
  <c r="AH22" i="20"/>
  <c r="AA3" i="20"/>
  <c r="AB3" i="20"/>
  <c r="AC3" i="20"/>
  <c r="AD3" i="20"/>
  <c r="AE3" i="20"/>
  <c r="AF3" i="20"/>
  <c r="AG3" i="20"/>
  <c r="AH3" i="20"/>
  <c r="AA3" i="1"/>
  <c r="AA4" i="1" s="1"/>
  <c r="AB3" i="1"/>
  <c r="AB4" i="1" s="1"/>
  <c r="AC3" i="1"/>
  <c r="AC4" i="1" s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D3" i="1"/>
  <c r="AD4" i="1" s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E3" i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F3" i="1"/>
  <c r="AF4" i="1" s="1"/>
  <c r="AF5" i="1" s="1"/>
  <c r="AF6" i="1" s="1"/>
  <c r="AF7" i="1" s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  <c r="AF22" i="1" s="1"/>
  <c r="AG3" i="1"/>
  <c r="AG4" i="1" s="1"/>
  <c r="AG5" i="1" s="1"/>
  <c r="AG6" i="1" s="1"/>
  <c r="AH3" i="1"/>
  <c r="AH4" i="1" s="1"/>
  <c r="AH5" i="1" s="1"/>
  <c r="AH6" i="1" s="1"/>
  <c r="AA4" i="13"/>
  <c r="AB4" i="13"/>
  <c r="AC4" i="13"/>
  <c r="AD4" i="13"/>
  <c r="AE4" i="13"/>
  <c r="AF4" i="13"/>
  <c r="AG4" i="13"/>
  <c r="AH4" i="13"/>
  <c r="AA5" i="13"/>
  <c r="AB5" i="13"/>
  <c r="AC5" i="13"/>
  <c r="AD5" i="13"/>
  <c r="AE5" i="13"/>
  <c r="AF5" i="13"/>
  <c r="AG5" i="13"/>
  <c r="AH5" i="13"/>
  <c r="AA6" i="13"/>
  <c r="AB6" i="13"/>
  <c r="AC6" i="13"/>
  <c r="AD6" i="13"/>
  <c r="AE6" i="13"/>
  <c r="AF6" i="13"/>
  <c r="AG6" i="13"/>
  <c r="AH6" i="13"/>
  <c r="AA7" i="13"/>
  <c r="AB7" i="13"/>
  <c r="AC7" i="13"/>
  <c r="AD7" i="13"/>
  <c r="AE7" i="13"/>
  <c r="AF7" i="13"/>
  <c r="AG7" i="13"/>
  <c r="AH7" i="13"/>
  <c r="AA8" i="13"/>
  <c r="AB8" i="13"/>
  <c r="AC8" i="13"/>
  <c r="AD8" i="13"/>
  <c r="AE8" i="13"/>
  <c r="AF8" i="13"/>
  <c r="AG8" i="13"/>
  <c r="AH8" i="13"/>
  <c r="AA9" i="13"/>
  <c r="AB9" i="13"/>
  <c r="AC9" i="13"/>
  <c r="AD9" i="13"/>
  <c r="AE9" i="13"/>
  <c r="AF9" i="13"/>
  <c r="AG9" i="13"/>
  <c r="AH9" i="13"/>
  <c r="AA10" i="13"/>
  <c r="AB10" i="13"/>
  <c r="AC10" i="13"/>
  <c r="AD10" i="13"/>
  <c r="AE10" i="13"/>
  <c r="AF10" i="13"/>
  <c r="AG10" i="13"/>
  <c r="AH10" i="13"/>
  <c r="AA11" i="13"/>
  <c r="AB11" i="13"/>
  <c r="AC11" i="13"/>
  <c r="AD11" i="13"/>
  <c r="AE11" i="13"/>
  <c r="AF11" i="13"/>
  <c r="AG11" i="13"/>
  <c r="AH11" i="13"/>
  <c r="AA12" i="13"/>
  <c r="AB12" i="13"/>
  <c r="AC12" i="13"/>
  <c r="AD12" i="13"/>
  <c r="AE12" i="13"/>
  <c r="AF12" i="13"/>
  <c r="AG12" i="13"/>
  <c r="AH12" i="13"/>
  <c r="AA13" i="13"/>
  <c r="AB13" i="13"/>
  <c r="AC13" i="13"/>
  <c r="AD13" i="13"/>
  <c r="AE13" i="13"/>
  <c r="AF13" i="13"/>
  <c r="AG13" i="13"/>
  <c r="AH13" i="13"/>
  <c r="AA14" i="13"/>
  <c r="AB14" i="13"/>
  <c r="AC14" i="13"/>
  <c r="AD14" i="13"/>
  <c r="AE14" i="13"/>
  <c r="AF14" i="13"/>
  <c r="AG14" i="13"/>
  <c r="AH14" i="13"/>
  <c r="AA15" i="13"/>
  <c r="AB15" i="13"/>
  <c r="AC15" i="13"/>
  <c r="AD15" i="13"/>
  <c r="AE15" i="13"/>
  <c r="AF15" i="13"/>
  <c r="AG15" i="13"/>
  <c r="AH15" i="13"/>
  <c r="AA16" i="13"/>
  <c r="AB16" i="13"/>
  <c r="AC16" i="13"/>
  <c r="AD16" i="13"/>
  <c r="AE16" i="13"/>
  <c r="AF16" i="13"/>
  <c r="AG16" i="13"/>
  <c r="AH16" i="13"/>
  <c r="AA17" i="13"/>
  <c r="AB17" i="13"/>
  <c r="AC17" i="13"/>
  <c r="AD17" i="13"/>
  <c r="AE17" i="13"/>
  <c r="AF17" i="13"/>
  <c r="AG17" i="13"/>
  <c r="AH17" i="13"/>
  <c r="AA18" i="13"/>
  <c r="AB18" i="13"/>
  <c r="AC18" i="13"/>
  <c r="AD18" i="13"/>
  <c r="AE18" i="13"/>
  <c r="AF18" i="13"/>
  <c r="AG18" i="13"/>
  <c r="AH18" i="13"/>
  <c r="AA19" i="13"/>
  <c r="AB19" i="13"/>
  <c r="AC19" i="13"/>
  <c r="AD19" i="13"/>
  <c r="AE19" i="13"/>
  <c r="AF19" i="13"/>
  <c r="AG19" i="13"/>
  <c r="AH19" i="13"/>
  <c r="AA20" i="13"/>
  <c r="AB20" i="13"/>
  <c r="AC20" i="13"/>
  <c r="AD20" i="13"/>
  <c r="AE20" i="13"/>
  <c r="AF20" i="13"/>
  <c r="AG20" i="13"/>
  <c r="AH20" i="13"/>
  <c r="AA21" i="13"/>
  <c r="AB21" i="13"/>
  <c r="AC21" i="13"/>
  <c r="AD21" i="13"/>
  <c r="AE21" i="13"/>
  <c r="AF21" i="13"/>
  <c r="AG21" i="13"/>
  <c r="AH21" i="13"/>
  <c r="AA22" i="13"/>
  <c r="AB22" i="13"/>
  <c r="AC22" i="13"/>
  <c r="AD22" i="13"/>
  <c r="AE22" i="13"/>
  <c r="AF22" i="13"/>
  <c r="AG22" i="13"/>
  <c r="AH22" i="13"/>
  <c r="AA3" i="13"/>
  <c r="AA26" i="13" s="1"/>
  <c r="AB3" i="13"/>
  <c r="AB26" i="13" s="1"/>
  <c r="AC3" i="13"/>
  <c r="AD3" i="13"/>
  <c r="AE3" i="13"/>
  <c r="AE26" i="13" s="1"/>
  <c r="AF3" i="13"/>
  <c r="AF26" i="13" s="1"/>
  <c r="AG3" i="13"/>
  <c r="AH3" i="13"/>
  <c r="T3" i="21"/>
  <c r="U3" i="21"/>
  <c r="V3" i="21"/>
  <c r="W3" i="21"/>
  <c r="X3" i="21"/>
  <c r="Y3" i="21"/>
  <c r="Z3" i="21"/>
  <c r="X9" i="20"/>
  <c r="Y9" i="20"/>
  <c r="Z9" i="20"/>
  <c r="X10" i="20"/>
  <c r="Y10" i="20"/>
  <c r="Z10" i="20"/>
  <c r="X11" i="20"/>
  <c r="Y11" i="20"/>
  <c r="Z11" i="20"/>
  <c r="X12" i="20"/>
  <c r="Y12" i="20"/>
  <c r="Z12" i="20"/>
  <c r="X13" i="20"/>
  <c r="Y13" i="20"/>
  <c r="Z13" i="20"/>
  <c r="X14" i="20"/>
  <c r="Y14" i="20"/>
  <c r="Z14" i="20"/>
  <c r="X15" i="20"/>
  <c r="Y15" i="20"/>
  <c r="Z15" i="20"/>
  <c r="X16" i="20"/>
  <c r="Y16" i="20"/>
  <c r="Z16" i="20"/>
  <c r="X17" i="20"/>
  <c r="Y17" i="20"/>
  <c r="Z17" i="20"/>
  <c r="X18" i="20"/>
  <c r="Y18" i="20"/>
  <c r="Z18" i="20"/>
  <c r="X19" i="20"/>
  <c r="Y19" i="20"/>
  <c r="Z19" i="20"/>
  <c r="X20" i="20"/>
  <c r="Y20" i="20"/>
  <c r="Z20" i="20"/>
  <c r="X21" i="20"/>
  <c r="Y21" i="20"/>
  <c r="Z21" i="20"/>
  <c r="X22" i="20"/>
  <c r="Y22" i="20"/>
  <c r="Z22" i="20"/>
  <c r="T13" i="20"/>
  <c r="T14" i="20"/>
  <c r="T15" i="20"/>
  <c r="T16" i="20"/>
  <c r="T17" i="20"/>
  <c r="T18" i="20"/>
  <c r="T19" i="20"/>
  <c r="T20" i="20"/>
  <c r="T21" i="20"/>
  <c r="T22" i="20"/>
  <c r="V13" i="20"/>
  <c r="V14" i="20"/>
  <c r="V15" i="20"/>
  <c r="V16" i="20"/>
  <c r="V17" i="20"/>
  <c r="V18" i="20"/>
  <c r="V19" i="20"/>
  <c r="V20" i="20"/>
  <c r="V21" i="20"/>
  <c r="V22" i="20"/>
  <c r="T9" i="20"/>
  <c r="U9" i="20"/>
  <c r="V9" i="20"/>
  <c r="T10" i="20"/>
  <c r="U10" i="20"/>
  <c r="V10" i="20"/>
  <c r="T11" i="20"/>
  <c r="U11" i="20"/>
  <c r="V11" i="20"/>
  <c r="T12" i="20"/>
  <c r="U12" i="20"/>
  <c r="V12" i="20"/>
  <c r="T4" i="20"/>
  <c r="U4" i="20"/>
  <c r="V4" i="20"/>
  <c r="W4" i="20"/>
  <c r="X4" i="20"/>
  <c r="Y4" i="20"/>
  <c r="Z4" i="20"/>
  <c r="T5" i="20"/>
  <c r="U5" i="20"/>
  <c r="V5" i="20"/>
  <c r="W5" i="20"/>
  <c r="X5" i="20"/>
  <c r="Y5" i="20"/>
  <c r="Z5" i="20"/>
  <c r="T6" i="20"/>
  <c r="U6" i="20"/>
  <c r="V6" i="20"/>
  <c r="W6" i="20"/>
  <c r="X6" i="20"/>
  <c r="Y6" i="20"/>
  <c r="Z6" i="20"/>
  <c r="T7" i="20"/>
  <c r="U7" i="20"/>
  <c r="V7" i="20"/>
  <c r="W7" i="20"/>
  <c r="X7" i="20"/>
  <c r="Y7" i="20"/>
  <c r="Z7" i="20"/>
  <c r="T8" i="20"/>
  <c r="U8" i="20"/>
  <c r="V8" i="20"/>
  <c r="W8" i="20"/>
  <c r="X8" i="20"/>
  <c r="Y8" i="20"/>
  <c r="Z8" i="20"/>
  <c r="T3" i="20"/>
  <c r="U3" i="20"/>
  <c r="V3" i="20"/>
  <c r="W3" i="20"/>
  <c r="X3" i="20"/>
  <c r="Y3" i="20"/>
  <c r="Z3" i="20"/>
  <c r="T3" i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U3" i="1"/>
  <c r="U4" i="1" s="1"/>
  <c r="U5" i="1" s="1"/>
  <c r="U6" i="1" s="1"/>
  <c r="U7" i="1" s="1"/>
  <c r="U8" i="1" s="1"/>
  <c r="U9" i="1" s="1"/>
  <c r="U10" i="1" s="1"/>
  <c r="U11" i="1" s="1"/>
  <c r="U12" i="1" s="1"/>
  <c r="V3" i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W3" i="1"/>
  <c r="W4" i="1" s="1"/>
  <c r="W5" i="1" s="1"/>
  <c r="W6" i="1" s="1"/>
  <c r="W7" i="1" s="1"/>
  <c r="W8" i="1" s="1"/>
  <c r="X3" i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Y3" i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Z3" i="1"/>
  <c r="Z4" i="1" s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X9" i="13"/>
  <c r="Y9" i="13"/>
  <c r="Z9" i="13"/>
  <c r="X10" i="13"/>
  <c r="Y10" i="13"/>
  <c r="Z10" i="13"/>
  <c r="X11" i="13"/>
  <c r="Y11" i="13"/>
  <c r="Z11" i="13"/>
  <c r="X12" i="13"/>
  <c r="Y12" i="13"/>
  <c r="Z12" i="13"/>
  <c r="X13" i="13"/>
  <c r="Y13" i="13"/>
  <c r="Z13" i="13"/>
  <c r="X14" i="13"/>
  <c r="Y14" i="13"/>
  <c r="Z14" i="13"/>
  <c r="X15" i="13"/>
  <c r="Y15" i="13"/>
  <c r="Z15" i="13"/>
  <c r="X16" i="13"/>
  <c r="Y16" i="13"/>
  <c r="Z16" i="13"/>
  <c r="X17" i="13"/>
  <c r="Y17" i="13"/>
  <c r="Z17" i="13"/>
  <c r="X18" i="13"/>
  <c r="Y18" i="13"/>
  <c r="Z18" i="13"/>
  <c r="X19" i="13"/>
  <c r="Y19" i="13"/>
  <c r="Z19" i="13"/>
  <c r="X20" i="13"/>
  <c r="Y20" i="13"/>
  <c r="Z20" i="13"/>
  <c r="X21" i="13"/>
  <c r="Y21" i="13"/>
  <c r="Z21" i="13"/>
  <c r="X22" i="13"/>
  <c r="Y22" i="13"/>
  <c r="Z22" i="13"/>
  <c r="V13" i="13"/>
  <c r="V14" i="13"/>
  <c r="V15" i="13"/>
  <c r="V16" i="13"/>
  <c r="V17" i="13"/>
  <c r="V18" i="13"/>
  <c r="V19" i="13"/>
  <c r="V20" i="13"/>
  <c r="V21" i="13"/>
  <c r="V22" i="13"/>
  <c r="T13" i="13"/>
  <c r="T14" i="13"/>
  <c r="T15" i="13"/>
  <c r="T16" i="13"/>
  <c r="T17" i="13"/>
  <c r="T18" i="13"/>
  <c r="T19" i="13"/>
  <c r="T20" i="13"/>
  <c r="T21" i="13"/>
  <c r="T22" i="13"/>
  <c r="T9" i="13"/>
  <c r="U9" i="13"/>
  <c r="V9" i="13"/>
  <c r="T10" i="13"/>
  <c r="U10" i="13"/>
  <c r="V10" i="13"/>
  <c r="T11" i="13"/>
  <c r="U11" i="13"/>
  <c r="V11" i="13"/>
  <c r="T12" i="13"/>
  <c r="U12" i="13"/>
  <c r="V12" i="13"/>
  <c r="T4" i="13"/>
  <c r="U4" i="13"/>
  <c r="V4" i="13"/>
  <c r="W4" i="13"/>
  <c r="X4" i="13"/>
  <c r="Y4" i="13"/>
  <c r="Z4" i="13"/>
  <c r="T5" i="13"/>
  <c r="U5" i="13"/>
  <c r="V5" i="13"/>
  <c r="W5" i="13"/>
  <c r="X5" i="13"/>
  <c r="Y5" i="13"/>
  <c r="Z5" i="13"/>
  <c r="T6" i="13"/>
  <c r="U6" i="13"/>
  <c r="V6" i="13"/>
  <c r="W6" i="13"/>
  <c r="X6" i="13"/>
  <c r="Y6" i="13"/>
  <c r="Z6" i="13"/>
  <c r="T7" i="13"/>
  <c r="U7" i="13"/>
  <c r="V7" i="13"/>
  <c r="W7" i="13"/>
  <c r="X7" i="13"/>
  <c r="Y7" i="13"/>
  <c r="Z7" i="13"/>
  <c r="T8" i="13"/>
  <c r="U8" i="13"/>
  <c r="V8" i="13"/>
  <c r="W8" i="13"/>
  <c r="X8" i="13"/>
  <c r="Y8" i="13"/>
  <c r="Z8" i="13"/>
  <c r="T3" i="13"/>
  <c r="U3" i="13"/>
  <c r="V3" i="13"/>
  <c r="W3" i="13"/>
  <c r="X3" i="13"/>
  <c r="Y3" i="13"/>
  <c r="Z3" i="13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B3" i="21"/>
  <c r="S4" i="20"/>
  <c r="S5" i="20"/>
  <c r="S6" i="20"/>
  <c r="S7" i="20"/>
  <c r="S8" i="20"/>
  <c r="S9" i="20"/>
  <c r="S10" i="20"/>
  <c r="S11" i="20"/>
  <c r="S12" i="20"/>
  <c r="S13" i="20"/>
  <c r="R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Q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P4" i="20"/>
  <c r="P5" i="20"/>
  <c r="P6" i="20"/>
  <c r="P7" i="20"/>
  <c r="P8" i="20"/>
  <c r="P9" i="20"/>
  <c r="P10" i="20"/>
  <c r="P11" i="20"/>
  <c r="P12" i="20"/>
  <c r="P13" i="20"/>
  <c r="M22" i="20"/>
  <c r="N22" i="20"/>
  <c r="O22" i="20"/>
  <c r="K4" i="20"/>
  <c r="L4" i="20"/>
  <c r="M4" i="20"/>
  <c r="N4" i="20"/>
  <c r="O4" i="20"/>
  <c r="K5" i="20"/>
  <c r="L5" i="20"/>
  <c r="M5" i="20"/>
  <c r="N5" i="20"/>
  <c r="O5" i="20"/>
  <c r="K6" i="20"/>
  <c r="L6" i="20"/>
  <c r="M6" i="20"/>
  <c r="N6" i="20"/>
  <c r="O6" i="20"/>
  <c r="K7" i="20"/>
  <c r="L7" i="20"/>
  <c r="M7" i="20"/>
  <c r="N7" i="20"/>
  <c r="O7" i="20"/>
  <c r="K8" i="20"/>
  <c r="L8" i="20"/>
  <c r="M8" i="20"/>
  <c r="N8" i="20"/>
  <c r="O8" i="20"/>
  <c r="K9" i="20"/>
  <c r="L9" i="20"/>
  <c r="M9" i="20"/>
  <c r="N9" i="20"/>
  <c r="O9" i="20"/>
  <c r="K10" i="20"/>
  <c r="L10" i="20"/>
  <c r="M10" i="20"/>
  <c r="N10" i="20"/>
  <c r="O10" i="20"/>
  <c r="K11" i="20"/>
  <c r="L11" i="20"/>
  <c r="M11" i="20"/>
  <c r="N11" i="20"/>
  <c r="O11" i="20"/>
  <c r="K12" i="20"/>
  <c r="L12" i="20"/>
  <c r="M12" i="20"/>
  <c r="N12" i="20"/>
  <c r="O12" i="20"/>
  <c r="K13" i="20"/>
  <c r="L13" i="20"/>
  <c r="M13" i="20"/>
  <c r="N13" i="20"/>
  <c r="O13" i="20"/>
  <c r="K14" i="20"/>
  <c r="L14" i="20"/>
  <c r="M14" i="20"/>
  <c r="N14" i="20"/>
  <c r="O14" i="20"/>
  <c r="K15" i="20"/>
  <c r="L15" i="20"/>
  <c r="M15" i="20"/>
  <c r="N15" i="20"/>
  <c r="O15" i="20"/>
  <c r="K16" i="20"/>
  <c r="L16" i="20"/>
  <c r="M16" i="20"/>
  <c r="N16" i="20"/>
  <c r="O16" i="20"/>
  <c r="K17" i="20"/>
  <c r="L17" i="20"/>
  <c r="M17" i="20"/>
  <c r="N17" i="20"/>
  <c r="O17" i="20"/>
  <c r="K18" i="20"/>
  <c r="L18" i="20"/>
  <c r="M18" i="20"/>
  <c r="N18" i="20"/>
  <c r="O18" i="20"/>
  <c r="K19" i="20"/>
  <c r="L19" i="20"/>
  <c r="M19" i="20"/>
  <c r="N19" i="20"/>
  <c r="O19" i="20"/>
  <c r="K20" i="20"/>
  <c r="L20" i="20"/>
  <c r="M20" i="20"/>
  <c r="N20" i="20"/>
  <c r="O20" i="20"/>
  <c r="K21" i="20"/>
  <c r="L21" i="20"/>
  <c r="M21" i="20"/>
  <c r="N21" i="20"/>
  <c r="O21" i="20"/>
  <c r="J11" i="20"/>
  <c r="J12" i="20"/>
  <c r="J13" i="20"/>
  <c r="J14" i="20"/>
  <c r="J15" i="20"/>
  <c r="J16" i="20"/>
  <c r="J17" i="20"/>
  <c r="E11" i="20"/>
  <c r="F11" i="20"/>
  <c r="G11" i="20"/>
  <c r="H11" i="20"/>
  <c r="I11" i="20"/>
  <c r="E12" i="20"/>
  <c r="F12" i="20"/>
  <c r="G12" i="20"/>
  <c r="H12" i="20"/>
  <c r="I12" i="20"/>
  <c r="E13" i="20"/>
  <c r="F13" i="20"/>
  <c r="G13" i="20"/>
  <c r="H13" i="20"/>
  <c r="I13" i="20"/>
  <c r="E14" i="20"/>
  <c r="F14" i="20"/>
  <c r="G14" i="20"/>
  <c r="H14" i="20"/>
  <c r="I14" i="20"/>
  <c r="E15" i="20"/>
  <c r="F15" i="20"/>
  <c r="G15" i="20"/>
  <c r="H15" i="20"/>
  <c r="I15" i="20"/>
  <c r="E16" i="20"/>
  <c r="F16" i="20"/>
  <c r="G16" i="20"/>
  <c r="H16" i="20"/>
  <c r="I16" i="20"/>
  <c r="E17" i="20"/>
  <c r="F17" i="20"/>
  <c r="G17" i="20"/>
  <c r="H17" i="20"/>
  <c r="I17" i="20"/>
  <c r="E18" i="20"/>
  <c r="F18" i="20"/>
  <c r="G18" i="20"/>
  <c r="H18" i="20"/>
  <c r="I18" i="20"/>
  <c r="E19" i="20"/>
  <c r="F19" i="20"/>
  <c r="G19" i="20"/>
  <c r="H19" i="20"/>
  <c r="I19" i="20"/>
  <c r="E20" i="20"/>
  <c r="F20" i="20"/>
  <c r="G20" i="20"/>
  <c r="H20" i="20"/>
  <c r="I20" i="20"/>
  <c r="E21" i="20"/>
  <c r="F21" i="20"/>
  <c r="G21" i="20"/>
  <c r="H21" i="20"/>
  <c r="I21" i="20"/>
  <c r="E22" i="20"/>
  <c r="F22" i="20"/>
  <c r="G22" i="20"/>
  <c r="H22" i="20"/>
  <c r="I22" i="20"/>
  <c r="B11" i="20"/>
  <c r="C11" i="20"/>
  <c r="B12" i="20"/>
  <c r="C12" i="20"/>
  <c r="B13" i="20"/>
  <c r="C13" i="20"/>
  <c r="B14" i="20"/>
  <c r="C14" i="20"/>
  <c r="B15" i="20"/>
  <c r="C15" i="20"/>
  <c r="B16" i="20"/>
  <c r="C16" i="20"/>
  <c r="B17" i="20"/>
  <c r="C17" i="20"/>
  <c r="B18" i="20"/>
  <c r="C18" i="20"/>
  <c r="B19" i="20"/>
  <c r="C19" i="20"/>
  <c r="B20" i="20"/>
  <c r="C20" i="20"/>
  <c r="B21" i="20"/>
  <c r="C21" i="20"/>
  <c r="B22" i="20"/>
  <c r="C22" i="20"/>
  <c r="B4" i="20"/>
  <c r="C4" i="20"/>
  <c r="D4" i="20"/>
  <c r="E4" i="20"/>
  <c r="F4" i="20"/>
  <c r="G4" i="20"/>
  <c r="H4" i="20"/>
  <c r="I4" i="20"/>
  <c r="J4" i="20"/>
  <c r="B5" i="20"/>
  <c r="C5" i="20"/>
  <c r="D5" i="20"/>
  <c r="E5" i="20"/>
  <c r="F5" i="20"/>
  <c r="G5" i="20"/>
  <c r="H5" i="20"/>
  <c r="I5" i="20"/>
  <c r="J5" i="20"/>
  <c r="B6" i="20"/>
  <c r="C6" i="20"/>
  <c r="D6" i="20"/>
  <c r="E6" i="20"/>
  <c r="F6" i="20"/>
  <c r="G6" i="20"/>
  <c r="H6" i="20"/>
  <c r="I6" i="20"/>
  <c r="J6" i="20"/>
  <c r="B7" i="20"/>
  <c r="C7" i="20"/>
  <c r="D7" i="20"/>
  <c r="E7" i="20"/>
  <c r="F7" i="20"/>
  <c r="G7" i="20"/>
  <c r="H7" i="20"/>
  <c r="I7" i="20"/>
  <c r="J7" i="20"/>
  <c r="B8" i="20"/>
  <c r="C8" i="20"/>
  <c r="D8" i="20"/>
  <c r="E8" i="20"/>
  <c r="F8" i="20"/>
  <c r="G8" i="20"/>
  <c r="H8" i="20"/>
  <c r="I8" i="20"/>
  <c r="J8" i="20"/>
  <c r="B9" i="20"/>
  <c r="C9" i="20"/>
  <c r="D9" i="20"/>
  <c r="E9" i="20"/>
  <c r="F9" i="20"/>
  <c r="G9" i="20"/>
  <c r="H9" i="20"/>
  <c r="I9" i="20"/>
  <c r="J9" i="20"/>
  <c r="B10" i="20"/>
  <c r="C10" i="20"/>
  <c r="D10" i="20"/>
  <c r="E10" i="20"/>
  <c r="F10" i="20"/>
  <c r="G10" i="20"/>
  <c r="H10" i="20"/>
  <c r="I10" i="20"/>
  <c r="J10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B3" i="20"/>
  <c r="K22" i="20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N3" i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O3" i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P3" i="1"/>
  <c r="P4" i="1" s="1"/>
  <c r="P5" i="1" s="1"/>
  <c r="P6" i="1" s="1"/>
  <c r="P7" i="1" s="1"/>
  <c r="P8" i="1" s="1"/>
  <c r="P9" i="1" s="1"/>
  <c r="P10" i="1" s="1"/>
  <c r="P11" i="1" s="1"/>
  <c r="P12" i="1" s="1"/>
  <c r="P13" i="1" s="1"/>
  <c r="Q3" i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R3" i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S3" i="1"/>
  <c r="S4" i="1" s="1"/>
  <c r="S5" i="1" s="1"/>
  <c r="S6" i="1" s="1"/>
  <c r="S7" i="1" s="1"/>
  <c r="S8" i="1" s="1"/>
  <c r="S9" i="1" s="1"/>
  <c r="S10" i="1" s="1"/>
  <c r="S11" i="1" s="1"/>
  <c r="S12" i="1" s="1"/>
  <c r="S13" i="1" s="1"/>
  <c r="Q14" i="13"/>
  <c r="R14" i="13"/>
  <c r="Q15" i="13"/>
  <c r="R15" i="13"/>
  <c r="Q16" i="13"/>
  <c r="R16" i="13"/>
  <c r="Q17" i="13"/>
  <c r="R17" i="13"/>
  <c r="Q18" i="13"/>
  <c r="R18" i="13"/>
  <c r="Q19" i="13"/>
  <c r="R19" i="13"/>
  <c r="Q20" i="13"/>
  <c r="R20" i="13"/>
  <c r="Q21" i="13"/>
  <c r="R21" i="13"/>
  <c r="Q22" i="13"/>
  <c r="R22" i="13"/>
  <c r="M22" i="13"/>
  <c r="N22" i="13"/>
  <c r="O22" i="13"/>
  <c r="L14" i="13"/>
  <c r="M14" i="13"/>
  <c r="N14" i="13"/>
  <c r="O14" i="13"/>
  <c r="L15" i="13"/>
  <c r="M15" i="13"/>
  <c r="N15" i="13"/>
  <c r="O15" i="13"/>
  <c r="L16" i="13"/>
  <c r="M16" i="13"/>
  <c r="N16" i="13"/>
  <c r="O16" i="13"/>
  <c r="L17" i="13"/>
  <c r="M17" i="13"/>
  <c r="N17" i="13"/>
  <c r="O17" i="13"/>
  <c r="L18" i="13"/>
  <c r="M18" i="13"/>
  <c r="N18" i="13"/>
  <c r="O18" i="13"/>
  <c r="L19" i="13"/>
  <c r="M19" i="13"/>
  <c r="N19" i="13"/>
  <c r="O19" i="13"/>
  <c r="L20" i="13"/>
  <c r="M20" i="13"/>
  <c r="N20" i="13"/>
  <c r="O20" i="13"/>
  <c r="L21" i="13"/>
  <c r="M21" i="13"/>
  <c r="N21" i="13"/>
  <c r="O21" i="13"/>
  <c r="L4" i="13"/>
  <c r="M4" i="13"/>
  <c r="N4" i="13"/>
  <c r="O4" i="13"/>
  <c r="P4" i="13"/>
  <c r="Q4" i="13"/>
  <c r="R4" i="13"/>
  <c r="S4" i="13"/>
  <c r="L5" i="13"/>
  <c r="M5" i="13"/>
  <c r="N5" i="13"/>
  <c r="O5" i="13"/>
  <c r="P5" i="13"/>
  <c r="Q5" i="13"/>
  <c r="R5" i="13"/>
  <c r="S5" i="13"/>
  <c r="L6" i="13"/>
  <c r="M6" i="13"/>
  <c r="N6" i="13"/>
  <c r="O6" i="13"/>
  <c r="P6" i="13"/>
  <c r="Q6" i="13"/>
  <c r="R6" i="13"/>
  <c r="S6" i="13"/>
  <c r="L7" i="13"/>
  <c r="M7" i="13"/>
  <c r="N7" i="13"/>
  <c r="O7" i="13"/>
  <c r="P7" i="13"/>
  <c r="Q7" i="13"/>
  <c r="R7" i="13"/>
  <c r="S7" i="13"/>
  <c r="L8" i="13"/>
  <c r="M8" i="13"/>
  <c r="N8" i="13"/>
  <c r="O8" i="13"/>
  <c r="P8" i="13"/>
  <c r="Q8" i="13"/>
  <c r="R8" i="13"/>
  <c r="S8" i="13"/>
  <c r="L9" i="13"/>
  <c r="M9" i="13"/>
  <c r="N9" i="13"/>
  <c r="O9" i="13"/>
  <c r="P9" i="13"/>
  <c r="Q9" i="13"/>
  <c r="R9" i="13"/>
  <c r="S9" i="13"/>
  <c r="L10" i="13"/>
  <c r="M10" i="13"/>
  <c r="N10" i="13"/>
  <c r="O10" i="13"/>
  <c r="P10" i="13"/>
  <c r="Q10" i="13"/>
  <c r="R10" i="13"/>
  <c r="S10" i="13"/>
  <c r="L11" i="13"/>
  <c r="M11" i="13"/>
  <c r="N11" i="13"/>
  <c r="O11" i="13"/>
  <c r="P11" i="13"/>
  <c r="Q11" i="13"/>
  <c r="R11" i="13"/>
  <c r="S11" i="13"/>
  <c r="L12" i="13"/>
  <c r="M12" i="13"/>
  <c r="N12" i="13"/>
  <c r="O12" i="13"/>
  <c r="P12" i="13"/>
  <c r="Q12" i="13"/>
  <c r="R12" i="13"/>
  <c r="S12" i="13"/>
  <c r="L13" i="13"/>
  <c r="M13" i="13"/>
  <c r="N13" i="13"/>
  <c r="O13" i="13"/>
  <c r="P13" i="13"/>
  <c r="Q13" i="13"/>
  <c r="R13" i="13"/>
  <c r="S13" i="13"/>
  <c r="L3" i="13"/>
  <c r="L26" i="13" s="1"/>
  <c r="M3" i="13"/>
  <c r="M26" i="13" s="1"/>
  <c r="N3" i="13"/>
  <c r="N26" i="13" s="1"/>
  <c r="O3" i="13"/>
  <c r="O26" i="13" s="1"/>
  <c r="P3" i="13"/>
  <c r="P26" i="13" s="1"/>
  <c r="Q3" i="13"/>
  <c r="Q26" i="13" s="1"/>
  <c r="R3" i="13"/>
  <c r="R26" i="13" s="1"/>
  <c r="S3" i="13"/>
  <c r="S26" i="13" s="1"/>
  <c r="AC26" i="13" l="1"/>
  <c r="AD26" i="13"/>
  <c r="AS26" i="13"/>
  <c r="AG26" i="13"/>
  <c r="AU26" i="13"/>
  <c r="X26" i="13"/>
  <c r="AM26" i="13"/>
  <c r="AT26" i="13"/>
  <c r="AH26" i="13"/>
  <c r="W26" i="13"/>
  <c r="V26" i="13"/>
  <c r="AK26" i="13"/>
  <c r="AZ26" i="13"/>
  <c r="AR26" i="13"/>
  <c r="AL26" i="13"/>
  <c r="AY26" i="13"/>
  <c r="T26" i="13"/>
  <c r="AQ26" i="13"/>
  <c r="AI26" i="13"/>
  <c r="AX26" i="13"/>
  <c r="U26" i="13"/>
  <c r="AJ26" i="13"/>
  <c r="AP26" i="13"/>
  <c r="AW26" i="13"/>
  <c r="Z26" i="13"/>
  <c r="AO26" i="13"/>
  <c r="AV26" i="13"/>
  <c r="Y26" i="13"/>
  <c r="AN26" i="13"/>
  <c r="B4" i="21"/>
  <c r="B5" i="21" s="1"/>
  <c r="B6" i="21" s="1"/>
  <c r="B7" i="21" s="1"/>
  <c r="B8" i="21" s="1"/>
  <c r="B9" i="21" s="1"/>
  <c r="B10" i="21" s="1"/>
  <c r="B11" i="21" s="1"/>
  <c r="B12" i="21" s="1"/>
  <c r="B13" i="21" s="1"/>
  <c r="B14" i="21" s="1"/>
  <c r="B15" i="21" s="1"/>
  <c r="B16" i="21" s="1"/>
  <c r="B17" i="21" s="1"/>
  <c r="B18" i="21" s="1"/>
  <c r="B19" i="21" s="1"/>
  <c r="B20" i="21" s="1"/>
  <c r="B21" i="21" s="1"/>
  <c r="B22" i="21" s="1"/>
  <c r="L4" i="21"/>
  <c r="L5" i="21" s="1"/>
  <c r="L6" i="21" s="1"/>
  <c r="L7" i="21" s="1"/>
  <c r="L8" i="21" s="1"/>
  <c r="L9" i="21" s="1"/>
  <c r="L10" i="21" s="1"/>
  <c r="L11" i="21" s="1"/>
  <c r="L12" i="21" s="1"/>
  <c r="L13" i="21" s="1"/>
  <c r="L14" i="21" s="1"/>
  <c r="L15" i="21" s="1"/>
  <c r="L16" i="21" s="1"/>
  <c r="L17" i="21" s="1"/>
  <c r="L18" i="21" s="1"/>
  <c r="L19" i="21" s="1"/>
  <c r="L20" i="21" s="1"/>
  <c r="L21" i="21" s="1"/>
  <c r="L22" i="21" s="1"/>
  <c r="D4" i="21"/>
  <c r="D5" i="21" s="1"/>
  <c r="D6" i="21" s="1"/>
  <c r="D7" i="21" s="1"/>
  <c r="D8" i="21" s="1"/>
  <c r="D9" i="21" s="1"/>
  <c r="D10" i="21" s="1"/>
  <c r="AH4" i="21"/>
  <c r="AH5" i="21" s="1"/>
  <c r="AH6" i="21" s="1"/>
  <c r="AH7" i="21" s="1"/>
  <c r="AH8" i="21" s="1"/>
  <c r="AH9" i="21" s="1"/>
  <c r="AH10" i="21" s="1"/>
  <c r="AH11" i="21" s="1"/>
  <c r="AH12" i="21" s="1"/>
  <c r="AH13" i="21" s="1"/>
  <c r="AH14" i="21" s="1"/>
  <c r="AH15" i="21" s="1"/>
  <c r="AH16" i="21" s="1"/>
  <c r="AH17" i="21" s="1"/>
  <c r="AH18" i="21" s="1"/>
  <c r="AH19" i="21" s="1"/>
  <c r="AH20" i="21" s="1"/>
  <c r="AH21" i="21" s="1"/>
  <c r="AH22" i="21" s="1"/>
  <c r="AN4" i="21"/>
  <c r="AN5" i="21" s="1"/>
  <c r="AN6" i="21" s="1"/>
  <c r="AU4" i="21"/>
  <c r="AU5" i="21" s="1"/>
  <c r="AU6" i="21" s="1"/>
  <c r="AU7" i="21" s="1"/>
  <c r="AU8" i="21" s="1"/>
  <c r="AU9" i="21" s="1"/>
  <c r="AU10" i="21" s="1"/>
  <c r="AU11" i="21" s="1"/>
  <c r="AU12" i="21" s="1"/>
  <c r="AU13" i="21" s="1"/>
  <c r="AU14" i="21" s="1"/>
  <c r="AU15" i="21" s="1"/>
  <c r="AU16" i="21" s="1"/>
  <c r="AU17" i="21" s="1"/>
  <c r="AU18" i="21" s="1"/>
  <c r="AU19" i="21" s="1"/>
  <c r="AU20" i="21" s="1"/>
  <c r="AU21" i="21" s="1"/>
  <c r="AU22" i="21" s="1"/>
  <c r="S4" i="21"/>
  <c r="S5" i="21" s="1"/>
  <c r="S6" i="21" s="1"/>
  <c r="S7" i="21" s="1"/>
  <c r="S8" i="21" s="1"/>
  <c r="S9" i="21" s="1"/>
  <c r="S10" i="21" s="1"/>
  <c r="S11" i="21" s="1"/>
  <c r="S12" i="21" s="1"/>
  <c r="S13" i="21" s="1"/>
  <c r="K4" i="21"/>
  <c r="K5" i="21" s="1"/>
  <c r="K6" i="21" s="1"/>
  <c r="K7" i="21" s="1"/>
  <c r="K8" i="21" s="1"/>
  <c r="K9" i="21" s="1"/>
  <c r="K10" i="21" s="1"/>
  <c r="K11" i="21" s="1"/>
  <c r="K12" i="21" s="1"/>
  <c r="K13" i="21" s="1"/>
  <c r="K14" i="21" s="1"/>
  <c r="K15" i="21" s="1"/>
  <c r="K16" i="21" s="1"/>
  <c r="K17" i="21" s="1"/>
  <c r="K18" i="21" s="1"/>
  <c r="K19" i="21" s="1"/>
  <c r="K20" i="21" s="1"/>
  <c r="K21" i="21" s="1"/>
  <c r="K22" i="21" s="1"/>
  <c r="C4" i="21"/>
  <c r="C5" i="21" s="1"/>
  <c r="C6" i="21" s="1"/>
  <c r="C7" i="21" s="1"/>
  <c r="C8" i="21" s="1"/>
  <c r="C9" i="21" s="1"/>
  <c r="C10" i="21" s="1"/>
  <c r="C11" i="21" s="1"/>
  <c r="C12" i="21" s="1"/>
  <c r="C13" i="21" s="1"/>
  <c r="C14" i="21" s="1"/>
  <c r="C15" i="21" s="1"/>
  <c r="C16" i="21" s="1"/>
  <c r="C17" i="21" s="1"/>
  <c r="C18" i="21" s="1"/>
  <c r="C19" i="21" s="1"/>
  <c r="C20" i="21" s="1"/>
  <c r="C21" i="21" s="1"/>
  <c r="C22" i="21" s="1"/>
  <c r="Z4" i="21"/>
  <c r="Z5" i="21" s="1"/>
  <c r="AG4" i="21"/>
  <c r="AG5" i="21" s="1"/>
  <c r="AG6" i="21" s="1"/>
  <c r="AG7" i="21" s="1"/>
  <c r="AG8" i="21" s="1"/>
  <c r="AG9" i="21" s="1"/>
  <c r="AG10" i="21" s="1"/>
  <c r="AG11" i="21" s="1"/>
  <c r="AG12" i="21" s="1"/>
  <c r="AG13" i="21" s="1"/>
  <c r="AG14" i="21" s="1"/>
  <c r="AG15" i="21" s="1"/>
  <c r="AG16" i="21" s="1"/>
  <c r="AG17" i="21" s="1"/>
  <c r="AG18" i="21" s="1"/>
  <c r="AG19" i="21" s="1"/>
  <c r="AG20" i="21" s="1"/>
  <c r="AG21" i="21" s="1"/>
  <c r="AG22" i="21" s="1"/>
  <c r="AG23" i="21"/>
  <c r="AM4" i="21"/>
  <c r="AM5" i="21" s="1"/>
  <c r="AM6" i="21" s="1"/>
  <c r="AM7" i="21" s="1"/>
  <c r="AM8" i="21" s="1"/>
  <c r="AM9" i="21" s="1"/>
  <c r="AM10" i="21" s="1"/>
  <c r="AM11" i="21" s="1"/>
  <c r="AM12" i="21" s="1"/>
  <c r="AM13" i="21" s="1"/>
  <c r="AM14" i="21" s="1"/>
  <c r="AM15" i="21" s="1"/>
  <c r="AM16" i="21" s="1"/>
  <c r="AM17" i="21" s="1"/>
  <c r="AM18" i="21" s="1"/>
  <c r="AM19" i="21" s="1"/>
  <c r="AM20" i="21" s="1"/>
  <c r="AM21" i="21" s="1"/>
  <c r="AM22" i="21" s="1"/>
  <c r="AT4" i="21"/>
  <c r="AT5" i="21" s="1"/>
  <c r="AT6" i="21" s="1"/>
  <c r="AT7" i="21" s="1"/>
  <c r="AT8" i="21" s="1"/>
  <c r="AT9" i="21" s="1"/>
  <c r="AT10" i="21" s="1"/>
  <c r="AT11" i="21" s="1"/>
  <c r="AT12" i="21" s="1"/>
  <c r="AT13" i="21" s="1"/>
  <c r="AT14" i="21" s="1"/>
  <c r="AT15" i="21" s="1"/>
  <c r="AT16" i="21" s="1"/>
  <c r="AT17" i="21" s="1"/>
  <c r="AT18" i="21" s="1"/>
  <c r="AT19" i="21" s="1"/>
  <c r="AT20" i="21" s="1"/>
  <c r="AT21" i="21" s="1"/>
  <c r="AT22" i="21" s="1"/>
  <c r="M4" i="21"/>
  <c r="M5" i="21" s="1"/>
  <c r="M6" i="21" s="1"/>
  <c r="M7" i="21" s="1"/>
  <c r="M8" i="21" s="1"/>
  <c r="M9" i="21" s="1"/>
  <c r="M10" i="21" s="1"/>
  <c r="M11" i="21" s="1"/>
  <c r="M12" i="21" s="1"/>
  <c r="M13" i="21" s="1"/>
  <c r="M14" i="21" s="1"/>
  <c r="M15" i="21" s="1"/>
  <c r="M16" i="21" s="1"/>
  <c r="M17" i="21" s="1"/>
  <c r="M18" i="21" s="1"/>
  <c r="M19" i="21" s="1"/>
  <c r="M20" i="21" s="1"/>
  <c r="M21" i="21" s="1"/>
  <c r="M22" i="21" s="1"/>
  <c r="AV4" i="21"/>
  <c r="AV5" i="21" s="1"/>
  <c r="AV6" i="21" s="1"/>
  <c r="AV7" i="21" s="1"/>
  <c r="AV8" i="21" s="1"/>
  <c r="AV9" i="21" s="1"/>
  <c r="AV10" i="21" s="1"/>
  <c r="AV11" i="21" s="1"/>
  <c r="AV12" i="21" s="1"/>
  <c r="AV13" i="21" s="1"/>
  <c r="AV14" i="21" s="1"/>
  <c r="AV15" i="21" s="1"/>
  <c r="AV16" i="21" s="1"/>
  <c r="AV17" i="21" s="1"/>
  <c r="AV18" i="21" s="1"/>
  <c r="AV19" i="21" s="1"/>
  <c r="AV20" i="21" s="1"/>
  <c r="AV21" i="21" s="1"/>
  <c r="AV22" i="21" s="1"/>
  <c r="R4" i="21"/>
  <c r="R5" i="21" s="1"/>
  <c r="R6" i="21" s="1"/>
  <c r="R7" i="21" s="1"/>
  <c r="R8" i="21" s="1"/>
  <c r="R9" i="21" s="1"/>
  <c r="R10" i="21" s="1"/>
  <c r="R11" i="21" s="1"/>
  <c r="R12" i="21" s="1"/>
  <c r="R13" i="21" s="1"/>
  <c r="R14" i="21" s="1"/>
  <c r="R15" i="21" s="1"/>
  <c r="R16" i="21" s="1"/>
  <c r="R17" i="21" s="1"/>
  <c r="R18" i="21" s="1"/>
  <c r="R19" i="21" s="1"/>
  <c r="R20" i="21" s="1"/>
  <c r="R21" i="21" s="1"/>
  <c r="R22" i="21" s="1"/>
  <c r="J4" i="21"/>
  <c r="J5" i="21" s="1"/>
  <c r="J6" i="21" s="1"/>
  <c r="J7" i="21" s="1"/>
  <c r="J8" i="21" s="1"/>
  <c r="J9" i="21" s="1"/>
  <c r="J10" i="21" s="1"/>
  <c r="J11" i="21" s="1"/>
  <c r="J12" i="21" s="1"/>
  <c r="J13" i="21" s="1"/>
  <c r="J14" i="21" s="1"/>
  <c r="J15" i="21" s="1"/>
  <c r="J16" i="21" s="1"/>
  <c r="J17" i="21" s="1"/>
  <c r="J18" i="21" s="1"/>
  <c r="J19" i="21" s="1"/>
  <c r="J23" i="21"/>
  <c r="Y4" i="21"/>
  <c r="Y5" i="21" s="1"/>
  <c r="AF4" i="21"/>
  <c r="AF5" i="21" s="1"/>
  <c r="AF6" i="21" s="1"/>
  <c r="AF7" i="21" s="1"/>
  <c r="AF8" i="21" s="1"/>
  <c r="AF9" i="21" s="1"/>
  <c r="AF10" i="21" s="1"/>
  <c r="AF11" i="21" s="1"/>
  <c r="AF12" i="21" s="1"/>
  <c r="AF13" i="21" s="1"/>
  <c r="AF14" i="21" s="1"/>
  <c r="AF15" i="21" s="1"/>
  <c r="AF16" i="21" s="1"/>
  <c r="AF17" i="21" s="1"/>
  <c r="AF18" i="21" s="1"/>
  <c r="AF19" i="21" s="1"/>
  <c r="AF20" i="21" s="1"/>
  <c r="AF21" i="21" s="1"/>
  <c r="AF22" i="21" s="1"/>
  <c r="AL4" i="21"/>
  <c r="AL5" i="21" s="1"/>
  <c r="AL6" i="21" s="1"/>
  <c r="AL7" i="21" s="1"/>
  <c r="AL8" i="21" s="1"/>
  <c r="AL9" i="21" s="1"/>
  <c r="AL10" i="21" s="1"/>
  <c r="AL11" i="21" s="1"/>
  <c r="AL12" i="21" s="1"/>
  <c r="AL13" i="21" s="1"/>
  <c r="AL14" i="21" s="1"/>
  <c r="AL15" i="21" s="1"/>
  <c r="AL16" i="21" s="1"/>
  <c r="AL17" i="21" s="1"/>
  <c r="AL18" i="21" s="1"/>
  <c r="AL19" i="21" s="1"/>
  <c r="AL20" i="21" s="1"/>
  <c r="AL21" i="21" s="1"/>
  <c r="AL22" i="21" s="1"/>
  <c r="AS4" i="21"/>
  <c r="AS5" i="21" s="1"/>
  <c r="AS6" i="21" s="1"/>
  <c r="AS7" i="21" s="1"/>
  <c r="AS8" i="21" s="1"/>
  <c r="AS9" i="21" s="1"/>
  <c r="AS10" i="21" s="1"/>
  <c r="AS11" i="21" s="1"/>
  <c r="AS12" i="21" s="1"/>
  <c r="AS13" i="21" s="1"/>
  <c r="AS14" i="21" s="1"/>
  <c r="AS15" i="21" s="1"/>
  <c r="AS16" i="21" s="1"/>
  <c r="AS17" i="21" s="1"/>
  <c r="AS18" i="21" s="1"/>
  <c r="AS19" i="21" s="1"/>
  <c r="AS20" i="21" s="1"/>
  <c r="AS21" i="21" s="1"/>
  <c r="AS22" i="21" s="1"/>
  <c r="T4" i="21"/>
  <c r="T5" i="21" s="1"/>
  <c r="T6" i="21" s="1"/>
  <c r="AO4" i="21"/>
  <c r="AO5" i="21" s="1"/>
  <c r="AO6" i="21" s="1"/>
  <c r="I4" i="21"/>
  <c r="I5" i="21" s="1"/>
  <c r="I6" i="21" s="1"/>
  <c r="I7" i="21" s="1"/>
  <c r="I8" i="21" s="1"/>
  <c r="I9" i="21" s="1"/>
  <c r="I10" i="21" s="1"/>
  <c r="I11" i="21" s="1"/>
  <c r="I12" i="21" s="1"/>
  <c r="I13" i="21" s="1"/>
  <c r="I14" i="21" s="1"/>
  <c r="I15" i="21" s="1"/>
  <c r="I16" i="21" s="1"/>
  <c r="I17" i="21" s="1"/>
  <c r="I18" i="21" s="1"/>
  <c r="I19" i="21" s="1"/>
  <c r="I20" i="21" s="1"/>
  <c r="I21" i="21" s="1"/>
  <c r="I22" i="21" s="1"/>
  <c r="AK4" i="21"/>
  <c r="AK5" i="21" s="1"/>
  <c r="AK6" i="21" s="1"/>
  <c r="AZ4" i="21"/>
  <c r="AZ5" i="21" s="1"/>
  <c r="AZ6" i="21" s="1"/>
  <c r="AZ7" i="21" s="1"/>
  <c r="AZ8" i="21" s="1"/>
  <c r="AZ9" i="21" s="1"/>
  <c r="AZ10" i="21" s="1"/>
  <c r="AZ11" i="21" s="1"/>
  <c r="AZ12" i="21" s="1"/>
  <c r="AZ13" i="21" s="1"/>
  <c r="AZ14" i="21" s="1"/>
  <c r="AZ15" i="21" s="1"/>
  <c r="AZ16" i="21" s="1"/>
  <c r="AZ17" i="21" s="1"/>
  <c r="AZ18" i="21" s="1"/>
  <c r="AZ19" i="21" s="1"/>
  <c r="AZ20" i="21" s="1"/>
  <c r="AZ21" i="21" s="1"/>
  <c r="AZ22" i="21" s="1"/>
  <c r="AR4" i="21"/>
  <c r="AR5" i="21" s="1"/>
  <c r="AR6" i="21" s="1"/>
  <c r="AR7" i="21" s="1"/>
  <c r="AR8" i="21" s="1"/>
  <c r="Q4" i="21"/>
  <c r="Q5" i="21" s="1"/>
  <c r="Q6" i="21" s="1"/>
  <c r="Q7" i="21" s="1"/>
  <c r="Q8" i="21" s="1"/>
  <c r="Q9" i="21" s="1"/>
  <c r="Q10" i="21" s="1"/>
  <c r="Q11" i="21" s="1"/>
  <c r="Q12" i="21" s="1"/>
  <c r="Q13" i="21" s="1"/>
  <c r="Q14" i="21" s="1"/>
  <c r="Q15" i="21" s="1"/>
  <c r="Q16" i="21" s="1"/>
  <c r="Q17" i="21" s="1"/>
  <c r="Q18" i="21" s="1"/>
  <c r="Q19" i="21" s="1"/>
  <c r="Q20" i="21" s="1"/>
  <c r="Q21" i="21" s="1"/>
  <c r="Q22" i="21" s="1"/>
  <c r="X4" i="21"/>
  <c r="X5" i="21" s="1"/>
  <c r="X6" i="21" s="1"/>
  <c r="X7" i="21" s="1"/>
  <c r="X8" i="21" s="1"/>
  <c r="X9" i="21" s="1"/>
  <c r="X10" i="21" s="1"/>
  <c r="X11" i="21" s="1"/>
  <c r="X12" i="21" s="1"/>
  <c r="X13" i="21" s="1"/>
  <c r="X14" i="21" s="1"/>
  <c r="X15" i="21" s="1"/>
  <c r="X16" i="21" s="1"/>
  <c r="X17" i="21" s="1"/>
  <c r="X18" i="21" s="1"/>
  <c r="X19" i="21" s="1"/>
  <c r="X20" i="21" s="1"/>
  <c r="X21" i="21" s="1"/>
  <c r="X22" i="21" s="1"/>
  <c r="P4" i="21"/>
  <c r="P5" i="21" s="1"/>
  <c r="P6" i="21" s="1"/>
  <c r="P7" i="21" s="1"/>
  <c r="P8" i="21" s="1"/>
  <c r="P9" i="21" s="1"/>
  <c r="P10" i="21" s="1"/>
  <c r="P11" i="21" s="1"/>
  <c r="P12" i="21" s="1"/>
  <c r="P13" i="21" s="1"/>
  <c r="H4" i="21"/>
  <c r="H5" i="21" s="1"/>
  <c r="H6" i="21" s="1"/>
  <c r="H7" i="21" s="1"/>
  <c r="H8" i="21" s="1"/>
  <c r="H9" i="21" s="1"/>
  <c r="H10" i="21" s="1"/>
  <c r="H11" i="21" s="1"/>
  <c r="H12" i="21" s="1"/>
  <c r="H13" i="21" s="1"/>
  <c r="H14" i="21" s="1"/>
  <c r="H15" i="21" s="1"/>
  <c r="H16" i="21" s="1"/>
  <c r="H17" i="21" s="1"/>
  <c r="H18" i="21" s="1"/>
  <c r="H19" i="21" s="1"/>
  <c r="H20" i="21" s="1"/>
  <c r="H21" i="21" s="1"/>
  <c r="H22" i="21" s="1"/>
  <c r="W4" i="21"/>
  <c r="W5" i="21" s="1"/>
  <c r="W6" i="21" s="1"/>
  <c r="W7" i="21" s="1"/>
  <c r="W8" i="21" s="1"/>
  <c r="W9" i="21" s="1"/>
  <c r="W10" i="21" s="1"/>
  <c r="W11" i="21" s="1"/>
  <c r="W12" i="21" s="1"/>
  <c r="AD4" i="21"/>
  <c r="AJ4" i="21"/>
  <c r="AJ5" i="21" s="1"/>
  <c r="AJ6" i="21" s="1"/>
  <c r="AJ7" i="21" s="1"/>
  <c r="AJ8" i="21" s="1"/>
  <c r="AJ9" i="21" s="1"/>
  <c r="AJ10" i="21" s="1"/>
  <c r="AJ11" i="21" s="1"/>
  <c r="AJ12" i="21" s="1"/>
  <c r="AJ13" i="21" s="1"/>
  <c r="AJ14" i="21" s="1"/>
  <c r="AJ15" i="21" s="1"/>
  <c r="AJ16" i="21" s="1"/>
  <c r="AJ17" i="21" s="1"/>
  <c r="AJ18" i="21" s="1"/>
  <c r="AJ19" i="21" s="1"/>
  <c r="AJ20" i="21" s="1"/>
  <c r="AJ21" i="21" s="1"/>
  <c r="AJ22" i="21" s="1"/>
  <c r="AY4" i="21"/>
  <c r="AY5" i="21" s="1"/>
  <c r="AY6" i="21" s="1"/>
  <c r="AY7" i="21" s="1"/>
  <c r="AY8" i="21" s="1"/>
  <c r="AY9" i="21" s="1"/>
  <c r="AY10" i="21" s="1"/>
  <c r="AY11" i="21" s="1"/>
  <c r="AY12" i="21" s="1"/>
  <c r="AY13" i="21" s="1"/>
  <c r="AY14" i="21" s="1"/>
  <c r="AY15" i="21" s="1"/>
  <c r="AY16" i="21" s="1"/>
  <c r="AY17" i="21" s="1"/>
  <c r="AY18" i="21" s="1"/>
  <c r="AY19" i="21" s="1"/>
  <c r="AY20" i="21" s="1"/>
  <c r="AY21" i="21" s="1"/>
  <c r="AY22" i="21" s="1"/>
  <c r="E4" i="21"/>
  <c r="E5" i="21" s="1"/>
  <c r="E6" i="21" s="1"/>
  <c r="E7" i="21" s="1"/>
  <c r="E8" i="21" s="1"/>
  <c r="E9" i="21" s="1"/>
  <c r="E10" i="21" s="1"/>
  <c r="E11" i="21" s="1"/>
  <c r="E12" i="21" s="1"/>
  <c r="E13" i="21" s="1"/>
  <c r="E14" i="21" s="1"/>
  <c r="E15" i="21" s="1"/>
  <c r="E16" i="21" s="1"/>
  <c r="E17" i="21" s="1"/>
  <c r="E18" i="21" s="1"/>
  <c r="E19" i="21" s="1"/>
  <c r="E20" i="21" s="1"/>
  <c r="E21" i="21" s="1"/>
  <c r="E22" i="21" s="1"/>
  <c r="O4" i="21"/>
  <c r="O5" i="21" s="1"/>
  <c r="O6" i="21" s="1"/>
  <c r="O7" i="21" s="1"/>
  <c r="O8" i="21" s="1"/>
  <c r="O9" i="21" s="1"/>
  <c r="O10" i="21" s="1"/>
  <c r="O11" i="21" s="1"/>
  <c r="O12" i="21" s="1"/>
  <c r="O13" i="21" s="1"/>
  <c r="O14" i="21" s="1"/>
  <c r="O15" i="21" s="1"/>
  <c r="O16" i="21" s="1"/>
  <c r="O17" i="21" s="1"/>
  <c r="O18" i="21" s="1"/>
  <c r="O19" i="21" s="1"/>
  <c r="O20" i="21" s="1"/>
  <c r="O21" i="21" s="1"/>
  <c r="O22" i="21" s="1"/>
  <c r="G4" i="21"/>
  <c r="G5" i="21" s="1"/>
  <c r="G6" i="21" s="1"/>
  <c r="G7" i="21" s="1"/>
  <c r="G8" i="21" s="1"/>
  <c r="G9" i="21" s="1"/>
  <c r="G10" i="21" s="1"/>
  <c r="G11" i="21" s="1"/>
  <c r="G12" i="21" s="1"/>
  <c r="G13" i="21" s="1"/>
  <c r="G14" i="21" s="1"/>
  <c r="G15" i="21" s="1"/>
  <c r="G16" i="21" s="1"/>
  <c r="G17" i="21" s="1"/>
  <c r="G18" i="21" s="1"/>
  <c r="G19" i="21" s="1"/>
  <c r="G20" i="21" s="1"/>
  <c r="G21" i="21" s="1"/>
  <c r="G22" i="21" s="1"/>
  <c r="V4" i="21"/>
  <c r="V5" i="21" s="1"/>
  <c r="V6" i="21" s="1"/>
  <c r="V7" i="21" s="1"/>
  <c r="V8" i="21" s="1"/>
  <c r="V9" i="21" s="1"/>
  <c r="V10" i="21" s="1"/>
  <c r="V11" i="21" s="1"/>
  <c r="V12" i="21" s="1"/>
  <c r="V13" i="21" s="1"/>
  <c r="V14" i="21" s="1"/>
  <c r="V15" i="21" s="1"/>
  <c r="V16" i="21" s="1"/>
  <c r="V17" i="21" s="1"/>
  <c r="V18" i="21" s="1"/>
  <c r="V19" i="21" s="1"/>
  <c r="V20" i="21" s="1"/>
  <c r="V21" i="21" s="1"/>
  <c r="V22" i="21" s="1"/>
  <c r="AC4" i="21"/>
  <c r="AQ4" i="21"/>
  <c r="AQ5" i="21" s="1"/>
  <c r="AQ6" i="21" s="1"/>
  <c r="AQ7" i="21" s="1"/>
  <c r="AQ8" i="21" s="1"/>
  <c r="AQ9" i="21" s="1"/>
  <c r="AQ10" i="21" s="1"/>
  <c r="AQ11" i="21" s="1"/>
  <c r="AQ12" i="21" s="1"/>
  <c r="AQ13" i="21" s="1"/>
  <c r="AQ14" i="21" s="1"/>
  <c r="AQ15" i="21" s="1"/>
  <c r="AQ16" i="21" s="1"/>
  <c r="AQ17" i="21" s="1"/>
  <c r="AQ18" i="21" s="1"/>
  <c r="AQ19" i="21" s="1"/>
  <c r="AQ20" i="21" s="1"/>
  <c r="AQ21" i="21" s="1"/>
  <c r="AQ22" i="21" s="1"/>
  <c r="AI4" i="21"/>
  <c r="AI5" i="21" s="1"/>
  <c r="AI6" i="21" s="1"/>
  <c r="AI7" i="21" s="1"/>
  <c r="AI8" i="21" s="1"/>
  <c r="AI9" i="21" s="1"/>
  <c r="AX4" i="21"/>
  <c r="AX5" i="21" s="1"/>
  <c r="AX6" i="21" s="1"/>
  <c r="AX7" i="21" s="1"/>
  <c r="AX8" i="21" s="1"/>
  <c r="AX9" i="21" s="1"/>
  <c r="AX10" i="21" s="1"/>
  <c r="AX11" i="21" s="1"/>
  <c r="AX12" i="21" s="1"/>
  <c r="AX13" i="21" s="1"/>
  <c r="N4" i="2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F4" i="21"/>
  <c r="F5" i="21" s="1"/>
  <c r="F6" i="21" s="1"/>
  <c r="F7" i="21" s="1"/>
  <c r="F8" i="21" s="1"/>
  <c r="F9" i="21" s="1"/>
  <c r="F10" i="21" s="1"/>
  <c r="F11" i="21" s="1"/>
  <c r="F12" i="21" s="1"/>
  <c r="F13" i="21" s="1"/>
  <c r="F14" i="21" s="1"/>
  <c r="F15" i="21" s="1"/>
  <c r="F16" i="21" s="1"/>
  <c r="F17" i="21" s="1"/>
  <c r="F18" i="21" s="1"/>
  <c r="F19" i="21" s="1"/>
  <c r="F20" i="21" s="1"/>
  <c r="F21" i="21" s="1"/>
  <c r="F22" i="21" s="1"/>
  <c r="U4" i="21"/>
  <c r="U5" i="21" s="1"/>
  <c r="U6" i="21" s="1"/>
  <c r="U7" i="21" s="1"/>
  <c r="U8" i="21" s="1"/>
  <c r="AB4" i="21"/>
  <c r="AB5" i="21" s="1"/>
  <c r="AB6" i="21" s="1"/>
  <c r="AB7" i="21" s="1"/>
  <c r="AB8" i="21" s="1"/>
  <c r="AB9" i="21" s="1"/>
  <c r="AB10" i="21" s="1"/>
  <c r="AB11" i="21" s="1"/>
  <c r="AB12" i="21" s="1"/>
  <c r="AB13" i="21" s="1"/>
  <c r="AB14" i="21" s="1"/>
  <c r="AB15" i="21" s="1"/>
  <c r="AB16" i="21" s="1"/>
  <c r="AB17" i="21" s="1"/>
  <c r="AB18" i="21" s="1"/>
  <c r="AB19" i="21" s="1"/>
  <c r="AB20" i="21" s="1"/>
  <c r="AB21" i="21" s="1"/>
  <c r="AB22" i="21" s="1"/>
  <c r="AP4" i="21"/>
  <c r="AP5" i="21" s="1"/>
  <c r="AP6" i="21" s="1"/>
  <c r="AP7" i="21" s="1"/>
  <c r="AP8" i="21" s="1"/>
  <c r="AP9" i="21" s="1"/>
  <c r="AP10" i="21" s="1"/>
  <c r="AP11" i="21" s="1"/>
  <c r="AP12" i="21" s="1"/>
  <c r="AP13" i="21" s="1"/>
  <c r="AP14" i="21" s="1"/>
  <c r="AP15" i="21" s="1"/>
  <c r="AP16" i="21" s="1"/>
  <c r="AP17" i="21" s="1"/>
  <c r="AP18" i="21" s="1"/>
  <c r="AW4" i="21"/>
  <c r="AW5" i="21" s="1"/>
  <c r="AW6" i="21" s="1"/>
  <c r="AW7" i="21" s="1"/>
  <c r="AW8" i="21" s="1"/>
  <c r="AW9" i="21" s="1"/>
  <c r="AW10" i="21" s="1"/>
  <c r="AW11" i="21" s="1"/>
  <c r="AW12" i="21" s="1"/>
  <c r="AW13" i="21" s="1"/>
  <c r="BI23" i="1"/>
  <c r="BD23" i="1"/>
  <c r="BK23" i="1"/>
  <c r="BQ23" i="1"/>
  <c r="BL23" i="1"/>
  <c r="BY23" i="1"/>
  <c r="BT23" i="1"/>
  <c r="BE23" i="1"/>
  <c r="BC23" i="1"/>
  <c r="BR23" i="1"/>
  <c r="BU23" i="1"/>
  <c r="BA23" i="1"/>
  <c r="BB23" i="1"/>
  <c r="AD5" i="21"/>
  <c r="AD6" i="21" s="1"/>
  <c r="AD7" i="21" s="1"/>
  <c r="AD8" i="21" s="1"/>
  <c r="AD9" i="21" s="1"/>
  <c r="AD10" i="21" s="1"/>
  <c r="AD11" i="21" s="1"/>
  <c r="AD12" i="21" s="1"/>
  <c r="AD13" i="21" s="1"/>
  <c r="AD14" i="21" s="1"/>
  <c r="AD15" i="21" s="1"/>
  <c r="AD16" i="21" s="1"/>
  <c r="AD17" i="21" s="1"/>
  <c r="AD18" i="21" s="1"/>
  <c r="AD19" i="21" s="1"/>
  <c r="AD20" i="21" s="1"/>
  <c r="AD21" i="21" s="1"/>
  <c r="AD22" i="21" s="1"/>
  <c r="AA4" i="21"/>
  <c r="AA5" i="21" s="1"/>
  <c r="AA6" i="21" s="1"/>
  <c r="AA7" i="21" s="1"/>
  <c r="AA8" i="21" s="1"/>
  <c r="AA9" i="21" s="1"/>
  <c r="AA10" i="21" s="1"/>
  <c r="AA11" i="21" s="1"/>
  <c r="AA12" i="21" s="1"/>
  <c r="AA13" i="21" s="1"/>
  <c r="AA14" i="21" s="1"/>
  <c r="AA15" i="21" s="1"/>
  <c r="AA16" i="21" s="1"/>
  <c r="AA17" i="21" s="1"/>
  <c r="AA18" i="21" s="1"/>
  <c r="AA19" i="21" s="1"/>
  <c r="AA20" i="21" s="1"/>
  <c r="AA21" i="21" s="1"/>
  <c r="AA22" i="21" s="1"/>
  <c r="AE4" i="21"/>
  <c r="AE5" i="21" s="1"/>
  <c r="AE6" i="21" s="1"/>
  <c r="AE7" i="21" s="1"/>
  <c r="AE8" i="21" s="1"/>
  <c r="AE9" i="21" s="1"/>
  <c r="AE10" i="21" s="1"/>
  <c r="AE11" i="21" s="1"/>
  <c r="AE12" i="21" s="1"/>
  <c r="AE13" i="21" s="1"/>
  <c r="AE14" i="21" s="1"/>
  <c r="AE15" i="21" s="1"/>
  <c r="AE16" i="21" s="1"/>
  <c r="AE17" i="21" s="1"/>
  <c r="AE18" i="21" s="1"/>
  <c r="AE19" i="21" s="1"/>
  <c r="AE20" i="21" s="1"/>
  <c r="AE21" i="21" s="1"/>
  <c r="AE22" i="21" s="1"/>
  <c r="AB5" i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A5" i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E23" i="1"/>
  <c r="AD23" i="1"/>
  <c r="AC23" i="1"/>
  <c r="AO7" i="21"/>
  <c r="AO8" i="21" s="1"/>
  <c r="AO9" i="21" s="1"/>
  <c r="AO10" i="21" s="1"/>
  <c r="AO11" i="21" s="1"/>
  <c r="AO12" i="21" s="1"/>
  <c r="AO13" i="21" s="1"/>
  <c r="AO14" i="21" s="1"/>
  <c r="AO15" i="21" s="1"/>
  <c r="AO16" i="21" s="1"/>
  <c r="AO17" i="21" s="1"/>
  <c r="AO18" i="21" s="1"/>
  <c r="AO19" i="21" s="1"/>
  <c r="AO20" i="21" s="1"/>
  <c r="AO21" i="21" s="1"/>
  <c r="AO22" i="21" s="1"/>
  <c r="AN7" i="21"/>
  <c r="AN8" i="21" s="1"/>
  <c r="AN9" i="21" s="1"/>
  <c r="AN10" i="21" s="1"/>
  <c r="AN11" i="21" s="1"/>
  <c r="AN12" i="21" s="1"/>
  <c r="AN13" i="21" s="1"/>
  <c r="AN14" i="21" s="1"/>
  <c r="AN15" i="21" s="1"/>
  <c r="AN16" i="21" s="1"/>
  <c r="AK7" i="21"/>
  <c r="AK8" i="21" s="1"/>
  <c r="AK9" i="21" s="1"/>
  <c r="AK10" i="21" s="1"/>
  <c r="AK11" i="21" s="1"/>
  <c r="AK12" i="21" s="1"/>
  <c r="AK13" i="21" s="1"/>
  <c r="AK14" i="21" s="1"/>
  <c r="AK15" i="21" s="1"/>
  <c r="AG7" i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H7" i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H20" i="1" s="1"/>
  <c r="AH21" i="1" s="1"/>
  <c r="AH22" i="1" s="1"/>
  <c r="AF23" i="1"/>
  <c r="T7" i="21"/>
  <c r="T8" i="21" s="1"/>
  <c r="T9" i="21" s="1"/>
  <c r="T10" i="21" s="1"/>
  <c r="T11" i="21" s="1"/>
  <c r="T12" i="21" s="1"/>
  <c r="T13" i="21" s="1"/>
  <c r="T14" i="21" s="1"/>
  <c r="T15" i="21" s="1"/>
  <c r="T16" i="21" s="1"/>
  <c r="T17" i="21" s="1"/>
  <c r="T18" i="21" s="1"/>
  <c r="T19" i="21" s="1"/>
  <c r="T20" i="21" s="1"/>
  <c r="T21" i="21" s="1"/>
  <c r="T22" i="21" s="1"/>
  <c r="Y6" i="21"/>
  <c r="Y7" i="21" s="1"/>
  <c r="Y8" i="21" s="1"/>
  <c r="Y9" i="21" s="1"/>
  <c r="Y10" i="21" s="1"/>
  <c r="Y11" i="21" s="1"/>
  <c r="Y12" i="21" s="1"/>
  <c r="Y13" i="21" s="1"/>
  <c r="Y14" i="21" s="1"/>
  <c r="Y15" i="21" s="1"/>
  <c r="Y16" i="21" s="1"/>
  <c r="Y17" i="21" s="1"/>
  <c r="Y18" i="21" s="1"/>
  <c r="Y19" i="21" s="1"/>
  <c r="Y20" i="21" s="1"/>
  <c r="Y21" i="21" s="1"/>
  <c r="Y22" i="21" s="1"/>
  <c r="Z6" i="21"/>
  <c r="Z7" i="21" s="1"/>
  <c r="Z8" i="21" s="1"/>
  <c r="Z9" i="21" s="1"/>
  <c r="Z10" i="21" s="1"/>
  <c r="Z11" i="21" s="1"/>
  <c r="Z12" i="21" s="1"/>
  <c r="Z13" i="21" s="1"/>
  <c r="Z14" i="21" s="1"/>
  <c r="Z15" i="21" s="1"/>
  <c r="Z16" i="21" s="1"/>
  <c r="Z17" i="21" s="1"/>
  <c r="Z18" i="21" s="1"/>
  <c r="Z19" i="21" s="1"/>
  <c r="Z20" i="21" s="1"/>
  <c r="Z21" i="21" s="1"/>
  <c r="Z22" i="21" s="1"/>
  <c r="AO23" i="21" l="1"/>
  <c r="D23" i="21"/>
  <c r="AI23" i="21"/>
  <c r="Q23" i="21"/>
  <c r="AJ23" i="21"/>
  <c r="AS23" i="21"/>
  <c r="AD23" i="21"/>
  <c r="G23" i="21"/>
  <c r="AZ23" i="21"/>
  <c r="AV23" i="21"/>
  <c r="P23" i="21"/>
  <c r="AF23" i="21"/>
  <c r="S23" i="21"/>
  <c r="U9" i="21"/>
  <c r="U10" i="21" s="1"/>
  <c r="U11" i="21" s="1"/>
  <c r="U12" i="21" s="1"/>
  <c r="AB23" i="21"/>
  <c r="AX23" i="21"/>
  <c r="V23" i="21"/>
  <c r="AY23" i="21"/>
  <c r="H23" i="21"/>
  <c r="AR23" i="21"/>
  <c r="AM23" i="21"/>
  <c r="K23" i="21"/>
  <c r="AH23" i="21"/>
  <c r="T23" i="21"/>
  <c r="Y23" i="21"/>
  <c r="AA23" i="21"/>
  <c r="AW23" i="21"/>
  <c r="F23" i="21"/>
  <c r="AQ23" i="21"/>
  <c r="O23" i="21"/>
  <c r="X23" i="21"/>
  <c r="AK23" i="21"/>
  <c r="M23" i="21"/>
  <c r="Z23" i="21"/>
  <c r="AU23" i="21"/>
  <c r="L23" i="21"/>
  <c r="AC5" i="21"/>
  <c r="AC6" i="21" s="1"/>
  <c r="AC7" i="21" s="1"/>
  <c r="AC8" i="21" s="1"/>
  <c r="AC9" i="21" s="1"/>
  <c r="AC10" i="21" s="1"/>
  <c r="AC11" i="21" s="1"/>
  <c r="AC12" i="21" s="1"/>
  <c r="AC13" i="21" s="1"/>
  <c r="AC14" i="21" s="1"/>
  <c r="AC15" i="21" s="1"/>
  <c r="AC16" i="21" s="1"/>
  <c r="AC17" i="21" s="1"/>
  <c r="AC18" i="21" s="1"/>
  <c r="AC19" i="21" s="1"/>
  <c r="AC20" i="21" s="1"/>
  <c r="AC21" i="21" s="1"/>
  <c r="AC22" i="21" s="1"/>
  <c r="AP23" i="21"/>
  <c r="N23" i="21"/>
  <c r="E23" i="21"/>
  <c r="W23" i="21"/>
  <c r="AE23" i="21"/>
  <c r="AT23" i="21"/>
  <c r="C23" i="21"/>
  <c r="AN23" i="21"/>
  <c r="B23" i="21"/>
  <c r="I23" i="21"/>
  <c r="AL23" i="21"/>
  <c r="R23" i="21"/>
  <c r="AA23" i="1"/>
  <c r="AB23" i="1"/>
  <c r="AH23" i="1"/>
  <c r="AG23" i="1"/>
  <c r="U23" i="21" l="1"/>
  <c r="AC23" i="21"/>
  <c r="J18" i="11"/>
  <c r="J19" i="11"/>
  <c r="B3" i="1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D3" i="1"/>
  <c r="D4" i="1" s="1"/>
  <c r="D5" i="1" s="1"/>
  <c r="D6" i="1" s="1"/>
  <c r="D7" i="1" s="1"/>
  <c r="D8" i="1" s="1"/>
  <c r="D9" i="1" s="1"/>
  <c r="D10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K18" i="13"/>
  <c r="K19" i="13"/>
  <c r="K20" i="13"/>
  <c r="K21" i="13"/>
  <c r="K22" i="13"/>
  <c r="E18" i="13"/>
  <c r="F18" i="13"/>
  <c r="G18" i="13"/>
  <c r="H18" i="13"/>
  <c r="I18" i="13"/>
  <c r="E19" i="13"/>
  <c r="F19" i="13"/>
  <c r="G19" i="13"/>
  <c r="H19" i="13"/>
  <c r="I19" i="13"/>
  <c r="E20" i="13"/>
  <c r="F20" i="13"/>
  <c r="G20" i="13"/>
  <c r="H20" i="13"/>
  <c r="I20" i="13"/>
  <c r="E21" i="13"/>
  <c r="F21" i="13"/>
  <c r="G21" i="13"/>
  <c r="H21" i="13"/>
  <c r="I21" i="13"/>
  <c r="E22" i="13"/>
  <c r="F22" i="13"/>
  <c r="G22" i="13"/>
  <c r="H22" i="13"/>
  <c r="I22" i="13"/>
  <c r="E11" i="13"/>
  <c r="F11" i="13"/>
  <c r="G11" i="13"/>
  <c r="H11" i="13"/>
  <c r="I11" i="13"/>
  <c r="J11" i="13"/>
  <c r="K11" i="13"/>
  <c r="E12" i="13"/>
  <c r="F12" i="13"/>
  <c r="G12" i="13"/>
  <c r="H12" i="13"/>
  <c r="I12" i="13"/>
  <c r="J12" i="13"/>
  <c r="K12" i="13"/>
  <c r="E13" i="13"/>
  <c r="F13" i="13"/>
  <c r="G13" i="13"/>
  <c r="H13" i="13"/>
  <c r="I13" i="13"/>
  <c r="J13" i="13"/>
  <c r="K13" i="13"/>
  <c r="E14" i="13"/>
  <c r="F14" i="13"/>
  <c r="G14" i="13"/>
  <c r="H14" i="13"/>
  <c r="I14" i="13"/>
  <c r="J14" i="13"/>
  <c r="K14" i="13"/>
  <c r="E15" i="13"/>
  <c r="F15" i="13"/>
  <c r="G15" i="13"/>
  <c r="H15" i="13"/>
  <c r="I15" i="13"/>
  <c r="J15" i="13"/>
  <c r="K15" i="13"/>
  <c r="E16" i="13"/>
  <c r="F16" i="13"/>
  <c r="G16" i="13"/>
  <c r="H16" i="13"/>
  <c r="I16" i="13"/>
  <c r="J16" i="13"/>
  <c r="K16" i="13"/>
  <c r="E17" i="13"/>
  <c r="F17" i="13"/>
  <c r="G17" i="13"/>
  <c r="H17" i="13"/>
  <c r="I17" i="13"/>
  <c r="J17" i="13"/>
  <c r="K17" i="13"/>
  <c r="B11" i="13"/>
  <c r="C11" i="13"/>
  <c r="B12" i="13"/>
  <c r="C12" i="13"/>
  <c r="B13" i="13"/>
  <c r="C13" i="13"/>
  <c r="B14" i="13"/>
  <c r="C14" i="13"/>
  <c r="B15" i="13"/>
  <c r="C15" i="13"/>
  <c r="B16" i="13"/>
  <c r="C16" i="13"/>
  <c r="B17" i="13"/>
  <c r="C17" i="13"/>
  <c r="B18" i="13"/>
  <c r="C18" i="13"/>
  <c r="B19" i="13"/>
  <c r="C19" i="13"/>
  <c r="B20" i="13"/>
  <c r="C20" i="13"/>
  <c r="B21" i="13"/>
  <c r="C21" i="13"/>
  <c r="B22" i="13"/>
  <c r="C22" i="13"/>
  <c r="B4" i="13"/>
  <c r="C4" i="13"/>
  <c r="D4" i="13"/>
  <c r="E4" i="13"/>
  <c r="F4" i="13"/>
  <c r="G4" i="13"/>
  <c r="H4" i="13"/>
  <c r="I4" i="13"/>
  <c r="J4" i="13"/>
  <c r="K4" i="13"/>
  <c r="B5" i="13"/>
  <c r="C5" i="13"/>
  <c r="D5" i="13"/>
  <c r="E5" i="13"/>
  <c r="F5" i="13"/>
  <c r="G5" i="13"/>
  <c r="H5" i="13"/>
  <c r="I5" i="13"/>
  <c r="J5" i="13"/>
  <c r="K5" i="13"/>
  <c r="B6" i="13"/>
  <c r="C6" i="13"/>
  <c r="D6" i="13"/>
  <c r="E6" i="13"/>
  <c r="F6" i="13"/>
  <c r="G6" i="13"/>
  <c r="H6" i="13"/>
  <c r="I6" i="13"/>
  <c r="J6" i="13"/>
  <c r="K6" i="13"/>
  <c r="B7" i="13"/>
  <c r="C7" i="13"/>
  <c r="D7" i="13"/>
  <c r="E7" i="13"/>
  <c r="F7" i="13"/>
  <c r="G7" i="13"/>
  <c r="H7" i="13"/>
  <c r="I7" i="13"/>
  <c r="J7" i="13"/>
  <c r="K7" i="13"/>
  <c r="B8" i="13"/>
  <c r="C8" i="13"/>
  <c r="D8" i="13"/>
  <c r="E8" i="13"/>
  <c r="F8" i="13"/>
  <c r="G8" i="13"/>
  <c r="H8" i="13"/>
  <c r="I8" i="13"/>
  <c r="J8" i="13"/>
  <c r="K8" i="13"/>
  <c r="B9" i="13"/>
  <c r="C9" i="13"/>
  <c r="D9" i="13"/>
  <c r="E9" i="13"/>
  <c r="F9" i="13"/>
  <c r="G9" i="13"/>
  <c r="H9" i="13"/>
  <c r="I9" i="13"/>
  <c r="J9" i="13"/>
  <c r="K9" i="13"/>
  <c r="B10" i="13"/>
  <c r="C10" i="13"/>
  <c r="D10" i="13"/>
  <c r="E10" i="13"/>
  <c r="F10" i="13"/>
  <c r="G10" i="13"/>
  <c r="H10" i="13"/>
  <c r="I10" i="13"/>
  <c r="J10" i="13"/>
  <c r="K10" i="13"/>
  <c r="C3" i="13"/>
  <c r="D3" i="13"/>
  <c r="E3" i="13"/>
  <c r="F3" i="13"/>
  <c r="G3" i="13"/>
  <c r="H3" i="13"/>
  <c r="I3" i="13"/>
  <c r="J3" i="13"/>
  <c r="K3" i="13"/>
  <c r="B3" i="13"/>
  <c r="H26" i="13" l="1"/>
  <c r="G26" i="13"/>
  <c r="F26" i="13"/>
  <c r="E26" i="13"/>
  <c r="D26" i="13"/>
  <c r="C26" i="13"/>
  <c r="K26" i="13"/>
  <c r="B26" i="13"/>
  <c r="J26" i="13"/>
  <c r="I26" i="13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AU26" i="9"/>
  <c r="AV26" i="9"/>
  <c r="AW26" i="9"/>
  <c r="AX26" i="9"/>
  <c r="AY26" i="9"/>
  <c r="AZ26" i="9"/>
  <c r="BI26" i="9"/>
  <c r="BJ26" i="9"/>
  <c r="BK26" i="9"/>
  <c r="BL26" i="9"/>
  <c r="BM26" i="9"/>
  <c r="BN26" i="9"/>
  <c r="BO26" i="9"/>
  <c r="BP26" i="9"/>
  <c r="BQ26" i="9"/>
  <c r="BR26" i="9"/>
  <c r="BS26" i="9"/>
  <c r="BT26" i="9"/>
  <c r="BU26" i="9"/>
  <c r="BV26" i="9"/>
  <c r="BW26" i="9"/>
  <c r="BX26" i="9"/>
  <c r="BY26" i="9"/>
  <c r="B26" i="9"/>
  <c r="C23" i="1" l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23" i="1"/>
  <c r="C3" i="11" l="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AJ3" i="11"/>
  <c r="AK3" i="11"/>
  <c r="AL3" i="11"/>
  <c r="AM3" i="11"/>
  <c r="AN3" i="11"/>
  <c r="AO3" i="11"/>
  <c r="AP3" i="11"/>
  <c r="AQ3" i="11"/>
  <c r="AR3" i="11"/>
  <c r="AS3" i="11"/>
  <c r="AT3" i="11"/>
  <c r="AU3" i="11"/>
  <c r="AV3" i="11"/>
  <c r="AW3" i="11"/>
  <c r="AX3" i="11"/>
  <c r="AY3" i="11"/>
  <c r="AZ3" i="11"/>
  <c r="BI3" i="11"/>
  <c r="BJ3" i="11"/>
  <c r="BK3" i="11"/>
  <c r="BL3" i="11"/>
  <c r="BM3" i="11"/>
  <c r="BN3" i="11"/>
  <c r="BO3" i="11"/>
  <c r="BP3" i="11"/>
  <c r="BQ3" i="11"/>
  <c r="BR3" i="11"/>
  <c r="BS3" i="11"/>
  <c r="BT3" i="11"/>
  <c r="BU3" i="11"/>
  <c r="BV3" i="11"/>
  <c r="BW3" i="11"/>
  <c r="BX3" i="11"/>
  <c r="BY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AK4" i="11"/>
  <c r="AL4" i="11"/>
  <c r="AM4" i="11"/>
  <c r="AN4" i="11"/>
  <c r="AO4" i="11"/>
  <c r="AP4" i="11"/>
  <c r="AQ4" i="11"/>
  <c r="AR4" i="11"/>
  <c r="AS4" i="11"/>
  <c r="AT4" i="11"/>
  <c r="AU4" i="11"/>
  <c r="AV4" i="11"/>
  <c r="AW4" i="11"/>
  <c r="AX4" i="11"/>
  <c r="AY4" i="11"/>
  <c r="AZ4" i="11"/>
  <c r="BI4" i="11"/>
  <c r="BJ4" i="11"/>
  <c r="BK4" i="11"/>
  <c r="BL4" i="11"/>
  <c r="BM4" i="11"/>
  <c r="BN4" i="11"/>
  <c r="BO4" i="11"/>
  <c r="BP4" i="11"/>
  <c r="BQ4" i="11"/>
  <c r="BR4" i="11"/>
  <c r="BS4" i="11"/>
  <c r="BT4" i="11"/>
  <c r="BU4" i="11"/>
  <c r="BV4" i="11"/>
  <c r="BW4" i="11"/>
  <c r="BX4" i="11"/>
  <c r="BY4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AZ5" i="11"/>
  <c r="BI5" i="11"/>
  <c r="BJ5" i="11"/>
  <c r="BK5" i="11"/>
  <c r="BL5" i="11"/>
  <c r="BM5" i="11"/>
  <c r="BN5" i="11"/>
  <c r="BO5" i="11"/>
  <c r="BP5" i="11"/>
  <c r="BQ5" i="11"/>
  <c r="BR5" i="11"/>
  <c r="BS5" i="11"/>
  <c r="BT5" i="11"/>
  <c r="BU5" i="11"/>
  <c r="BV5" i="11"/>
  <c r="BW5" i="11"/>
  <c r="BX5" i="11"/>
  <c r="BY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BU6" i="11"/>
  <c r="BV6" i="11"/>
  <c r="BW6" i="11"/>
  <c r="BX6" i="11"/>
  <c r="BY6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AO7" i="11"/>
  <c r="AP7" i="11"/>
  <c r="AQ7" i="11"/>
  <c r="AR7" i="11"/>
  <c r="AS7" i="11"/>
  <c r="AT7" i="11"/>
  <c r="AU7" i="11"/>
  <c r="AV7" i="11"/>
  <c r="AW7" i="11"/>
  <c r="AX7" i="11"/>
  <c r="AY7" i="11"/>
  <c r="AZ7" i="11"/>
  <c r="BI7" i="11"/>
  <c r="BJ7" i="11"/>
  <c r="BK7" i="11"/>
  <c r="BL7" i="11"/>
  <c r="BM7" i="11"/>
  <c r="BN7" i="11"/>
  <c r="BO7" i="11"/>
  <c r="BP7" i="11"/>
  <c r="BQ7" i="11"/>
  <c r="BR7" i="11"/>
  <c r="BS7" i="11"/>
  <c r="BT7" i="11"/>
  <c r="BU7" i="11"/>
  <c r="BV7" i="11"/>
  <c r="BW7" i="11"/>
  <c r="BX7" i="11"/>
  <c r="BY7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I8" i="11"/>
  <c r="BJ8" i="11"/>
  <c r="BK8" i="11"/>
  <c r="BL8" i="11"/>
  <c r="BM8" i="11"/>
  <c r="BN8" i="11"/>
  <c r="BO8" i="11"/>
  <c r="BP8" i="11"/>
  <c r="BQ8" i="11"/>
  <c r="BR8" i="11"/>
  <c r="BS8" i="11"/>
  <c r="BU8" i="11"/>
  <c r="BV8" i="11"/>
  <c r="BW8" i="11"/>
  <c r="BX8" i="11"/>
  <c r="BY8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S9" i="11"/>
  <c r="AT9" i="11"/>
  <c r="AU9" i="11"/>
  <c r="AV9" i="11"/>
  <c r="AW9" i="11"/>
  <c r="AX9" i="11"/>
  <c r="AY9" i="11"/>
  <c r="AZ9" i="11"/>
  <c r="BI9" i="11"/>
  <c r="BJ9" i="11"/>
  <c r="BK9" i="11"/>
  <c r="BL9" i="11"/>
  <c r="BM9" i="11"/>
  <c r="BN9" i="11"/>
  <c r="BO9" i="11"/>
  <c r="BP9" i="11"/>
  <c r="BQ9" i="11"/>
  <c r="BR9" i="11"/>
  <c r="BS9" i="11"/>
  <c r="BU9" i="11"/>
  <c r="BV9" i="11"/>
  <c r="BW9" i="11"/>
  <c r="BX9" i="11"/>
  <c r="BY9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X10" i="11"/>
  <c r="Y10" i="11"/>
  <c r="Z10" i="11"/>
  <c r="AA10" i="11"/>
  <c r="AB10" i="11"/>
  <c r="AC10" i="11"/>
  <c r="AD10" i="11"/>
  <c r="AE10" i="11"/>
  <c r="AF10" i="11"/>
  <c r="AG10" i="11"/>
  <c r="AH10" i="11"/>
  <c r="AJ10" i="11"/>
  <c r="AK10" i="11"/>
  <c r="AL10" i="11"/>
  <c r="AM10" i="11"/>
  <c r="AN10" i="11"/>
  <c r="AO10" i="11"/>
  <c r="AP10" i="11"/>
  <c r="AQ10" i="11"/>
  <c r="AS10" i="11"/>
  <c r="AT10" i="11"/>
  <c r="AU10" i="11"/>
  <c r="AV10" i="11"/>
  <c r="AW10" i="11"/>
  <c r="AX10" i="11"/>
  <c r="AY10" i="11"/>
  <c r="AZ10" i="11"/>
  <c r="BI10" i="11"/>
  <c r="BJ10" i="11"/>
  <c r="BK10" i="11"/>
  <c r="BL10" i="11"/>
  <c r="BM10" i="11"/>
  <c r="BN10" i="11"/>
  <c r="BO10" i="11"/>
  <c r="BQ10" i="11"/>
  <c r="BR10" i="11"/>
  <c r="BS10" i="11"/>
  <c r="BU10" i="11"/>
  <c r="BV10" i="11"/>
  <c r="BW10" i="11"/>
  <c r="BX10" i="11"/>
  <c r="BY10" i="11"/>
  <c r="C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X11" i="11"/>
  <c r="Y11" i="11"/>
  <c r="Z11" i="11"/>
  <c r="AA11" i="11"/>
  <c r="AB11" i="11"/>
  <c r="AC11" i="11"/>
  <c r="AD11" i="11"/>
  <c r="AE11" i="11"/>
  <c r="AF11" i="11"/>
  <c r="AG11" i="11"/>
  <c r="AH11" i="11"/>
  <c r="AJ11" i="11"/>
  <c r="AK11" i="11"/>
  <c r="AL11" i="11"/>
  <c r="AM11" i="11"/>
  <c r="AN11" i="11"/>
  <c r="AO11" i="11"/>
  <c r="AP11" i="11"/>
  <c r="AQ11" i="11"/>
  <c r="AS11" i="11"/>
  <c r="AT11" i="11"/>
  <c r="AU11" i="11"/>
  <c r="AV11" i="11"/>
  <c r="AW11" i="11"/>
  <c r="AX11" i="11"/>
  <c r="AY11" i="11"/>
  <c r="AZ11" i="11"/>
  <c r="BI11" i="11"/>
  <c r="BJ11" i="11"/>
  <c r="BK11" i="11"/>
  <c r="BL11" i="11"/>
  <c r="BM11" i="11"/>
  <c r="BN11" i="11"/>
  <c r="BO11" i="11"/>
  <c r="BQ11" i="11"/>
  <c r="BR11" i="11"/>
  <c r="BS11" i="11"/>
  <c r="BU11" i="11"/>
  <c r="BV11" i="11"/>
  <c r="BW11" i="11"/>
  <c r="BX11" i="11"/>
  <c r="BY11" i="11"/>
  <c r="C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X12" i="11"/>
  <c r="Y12" i="11"/>
  <c r="Z12" i="11"/>
  <c r="AA12" i="11"/>
  <c r="AB12" i="11"/>
  <c r="AC12" i="11"/>
  <c r="AD12" i="11"/>
  <c r="AE12" i="11"/>
  <c r="AF12" i="11"/>
  <c r="AG12" i="11"/>
  <c r="AH12" i="11"/>
  <c r="AJ12" i="11"/>
  <c r="AK12" i="11"/>
  <c r="AL12" i="11"/>
  <c r="AM12" i="11"/>
  <c r="AN12" i="11"/>
  <c r="AO12" i="11"/>
  <c r="AP12" i="11"/>
  <c r="AQ12" i="11"/>
  <c r="AS12" i="11"/>
  <c r="AT12" i="11"/>
  <c r="AU12" i="11"/>
  <c r="AV12" i="11"/>
  <c r="AW12" i="11"/>
  <c r="AX12" i="11"/>
  <c r="AY12" i="11"/>
  <c r="AZ12" i="11"/>
  <c r="BI12" i="11"/>
  <c r="BJ12" i="11"/>
  <c r="BK12" i="11"/>
  <c r="BL12" i="11"/>
  <c r="BM12" i="11"/>
  <c r="BN12" i="11"/>
  <c r="BO12" i="11"/>
  <c r="BQ12" i="11"/>
  <c r="BR12" i="11"/>
  <c r="BS12" i="11"/>
  <c r="BU12" i="11"/>
  <c r="BV12" i="11"/>
  <c r="BW12" i="11"/>
  <c r="BX12" i="11"/>
  <c r="BY12" i="11"/>
  <c r="C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V13" i="11"/>
  <c r="X13" i="11"/>
  <c r="Y13" i="11"/>
  <c r="Z13" i="11"/>
  <c r="AA13" i="11"/>
  <c r="AB13" i="11"/>
  <c r="AC13" i="11"/>
  <c r="AD13" i="11"/>
  <c r="AE13" i="11"/>
  <c r="AF13" i="11"/>
  <c r="AG13" i="11"/>
  <c r="AH13" i="11"/>
  <c r="AJ13" i="11"/>
  <c r="AK13" i="11"/>
  <c r="AL13" i="11"/>
  <c r="AM13" i="11"/>
  <c r="AN13" i="11"/>
  <c r="AO13" i="11"/>
  <c r="AP13" i="11"/>
  <c r="AQ13" i="11"/>
  <c r="AS13" i="11"/>
  <c r="AT13" i="11"/>
  <c r="AU13" i="11"/>
  <c r="AV13" i="11"/>
  <c r="AW13" i="11"/>
  <c r="AX13" i="11"/>
  <c r="AY13" i="11"/>
  <c r="AZ13" i="11"/>
  <c r="BI13" i="11"/>
  <c r="BJ13" i="11"/>
  <c r="BK13" i="11"/>
  <c r="BL13" i="11"/>
  <c r="BM13" i="11"/>
  <c r="BN13" i="11"/>
  <c r="BO13" i="11"/>
  <c r="BQ13" i="11"/>
  <c r="BS13" i="11"/>
  <c r="BU13" i="11"/>
  <c r="BV13" i="11"/>
  <c r="BW13" i="11"/>
  <c r="BX13" i="11"/>
  <c r="BY13" i="11"/>
  <c r="C14" i="11"/>
  <c r="E14" i="11"/>
  <c r="F14" i="11"/>
  <c r="G14" i="11"/>
  <c r="H14" i="11"/>
  <c r="I14" i="11"/>
  <c r="J14" i="11"/>
  <c r="K14" i="11"/>
  <c r="L14" i="11"/>
  <c r="M14" i="11"/>
  <c r="N14" i="11"/>
  <c r="O14" i="11"/>
  <c r="Q14" i="11"/>
  <c r="R14" i="11"/>
  <c r="T14" i="11"/>
  <c r="V14" i="11"/>
  <c r="X14" i="11"/>
  <c r="Y14" i="11"/>
  <c r="Z14" i="11"/>
  <c r="AA14" i="11"/>
  <c r="AB14" i="11"/>
  <c r="AC14" i="11"/>
  <c r="AD14" i="11"/>
  <c r="AE14" i="11"/>
  <c r="AF14" i="11"/>
  <c r="AG14" i="11"/>
  <c r="AH14" i="11"/>
  <c r="AJ14" i="11"/>
  <c r="AK14" i="11"/>
  <c r="AL14" i="11"/>
  <c r="AM14" i="11"/>
  <c r="AN14" i="11"/>
  <c r="AO14" i="11"/>
  <c r="AP14" i="11"/>
  <c r="AQ14" i="11"/>
  <c r="AS14" i="11"/>
  <c r="AT14" i="11"/>
  <c r="AU14" i="11"/>
  <c r="AV14" i="11"/>
  <c r="AY14" i="11"/>
  <c r="AZ14" i="11"/>
  <c r="BI14" i="11"/>
  <c r="BJ14" i="11"/>
  <c r="BK14" i="11"/>
  <c r="BL14" i="11"/>
  <c r="BM14" i="11"/>
  <c r="BN14" i="11"/>
  <c r="BO14" i="11"/>
  <c r="BQ14" i="11"/>
  <c r="BS14" i="11"/>
  <c r="BV14" i="11"/>
  <c r="BW14" i="11"/>
  <c r="BY14" i="11"/>
  <c r="C15" i="11"/>
  <c r="E15" i="11"/>
  <c r="F15" i="11"/>
  <c r="G15" i="11"/>
  <c r="H15" i="11"/>
  <c r="I15" i="11"/>
  <c r="J15" i="11"/>
  <c r="K15" i="11"/>
  <c r="L15" i="11"/>
  <c r="M15" i="11"/>
  <c r="N15" i="11"/>
  <c r="O15" i="11"/>
  <c r="Q15" i="11"/>
  <c r="R15" i="11"/>
  <c r="T15" i="11"/>
  <c r="V15" i="11"/>
  <c r="X15" i="11"/>
  <c r="Y15" i="11"/>
  <c r="Z15" i="11"/>
  <c r="AA15" i="11"/>
  <c r="AB15" i="11"/>
  <c r="AC15" i="11"/>
  <c r="AD15" i="11"/>
  <c r="AE15" i="11"/>
  <c r="AF15" i="11"/>
  <c r="AG15" i="11"/>
  <c r="AH15" i="11"/>
  <c r="AJ15" i="11"/>
  <c r="AK15" i="11"/>
  <c r="AL15" i="11"/>
  <c r="AM15" i="11"/>
  <c r="AN15" i="11"/>
  <c r="AO15" i="11"/>
  <c r="AP15" i="11"/>
  <c r="AQ15" i="11"/>
  <c r="AS15" i="11"/>
  <c r="AT15" i="11"/>
  <c r="AU15" i="11"/>
  <c r="AV15" i="11"/>
  <c r="AY15" i="11"/>
  <c r="AZ15" i="11"/>
  <c r="BI15" i="11"/>
  <c r="BJ15" i="11"/>
  <c r="BK15" i="11"/>
  <c r="BL15" i="11"/>
  <c r="BM15" i="11"/>
  <c r="BN15" i="11"/>
  <c r="BO15" i="11"/>
  <c r="BQ15" i="11"/>
  <c r="BS15" i="11"/>
  <c r="BV15" i="11"/>
  <c r="BW15" i="11"/>
  <c r="BY15" i="11"/>
  <c r="C16" i="11"/>
  <c r="E16" i="11"/>
  <c r="F16" i="11"/>
  <c r="G16" i="11"/>
  <c r="H16" i="11"/>
  <c r="I16" i="11"/>
  <c r="J16" i="11"/>
  <c r="K16" i="11"/>
  <c r="L16" i="11"/>
  <c r="M16" i="11"/>
  <c r="N16" i="11"/>
  <c r="O16" i="11"/>
  <c r="Q16" i="11"/>
  <c r="R16" i="11"/>
  <c r="T16" i="11"/>
  <c r="V16" i="11"/>
  <c r="X16" i="11"/>
  <c r="Y16" i="11"/>
  <c r="Z16" i="11"/>
  <c r="AA16" i="11"/>
  <c r="AB16" i="11"/>
  <c r="AC16" i="11"/>
  <c r="AD16" i="11"/>
  <c r="AE16" i="11"/>
  <c r="AF16" i="11"/>
  <c r="AG16" i="11"/>
  <c r="AH16" i="11"/>
  <c r="AJ16" i="11"/>
  <c r="AL16" i="11"/>
  <c r="AM16" i="11"/>
  <c r="AN16" i="11"/>
  <c r="AO16" i="11"/>
  <c r="AP16" i="11"/>
  <c r="AQ16" i="11"/>
  <c r="AS16" i="11"/>
  <c r="AT16" i="11"/>
  <c r="AU16" i="11"/>
  <c r="AV16" i="11"/>
  <c r="AY16" i="11"/>
  <c r="AZ16" i="11"/>
  <c r="BI16" i="11"/>
  <c r="BJ16" i="11"/>
  <c r="BK16" i="11"/>
  <c r="BL16" i="11"/>
  <c r="BM16" i="11"/>
  <c r="BN16" i="11"/>
  <c r="BO16" i="11"/>
  <c r="BQ16" i="11"/>
  <c r="BS16" i="11"/>
  <c r="BV16" i="11"/>
  <c r="BW16" i="11"/>
  <c r="BY16" i="11"/>
  <c r="C17" i="11"/>
  <c r="E17" i="11"/>
  <c r="F17" i="11"/>
  <c r="G17" i="11"/>
  <c r="H17" i="11"/>
  <c r="I17" i="11"/>
  <c r="J17" i="11"/>
  <c r="K17" i="11"/>
  <c r="L17" i="11"/>
  <c r="M17" i="11"/>
  <c r="N17" i="11"/>
  <c r="O17" i="11"/>
  <c r="Q17" i="11"/>
  <c r="R17" i="11"/>
  <c r="T17" i="11"/>
  <c r="V17" i="11"/>
  <c r="X17" i="11"/>
  <c r="Y17" i="11"/>
  <c r="Z17" i="11"/>
  <c r="AA17" i="11"/>
  <c r="AB17" i="11"/>
  <c r="AC17" i="11"/>
  <c r="AD17" i="11"/>
  <c r="AE17" i="11"/>
  <c r="AF17" i="11"/>
  <c r="AG17" i="11"/>
  <c r="AH17" i="11"/>
  <c r="AJ17" i="11"/>
  <c r="AL17" i="11"/>
  <c r="AM17" i="11"/>
  <c r="AO17" i="11"/>
  <c r="AP17" i="11"/>
  <c r="AQ17" i="11"/>
  <c r="AS17" i="11"/>
  <c r="AT17" i="11"/>
  <c r="AU17" i="11"/>
  <c r="AV17" i="11"/>
  <c r="AY17" i="11"/>
  <c r="AZ17" i="11"/>
  <c r="BI17" i="11"/>
  <c r="BJ17" i="11"/>
  <c r="BK17" i="11"/>
  <c r="BL17" i="11"/>
  <c r="BM17" i="11"/>
  <c r="BN17" i="11"/>
  <c r="BO17" i="11"/>
  <c r="BQ17" i="11"/>
  <c r="BV17" i="11"/>
  <c r="BW17" i="11"/>
  <c r="BY17" i="11"/>
  <c r="C18" i="11"/>
  <c r="E18" i="11"/>
  <c r="F18" i="11"/>
  <c r="G18" i="11"/>
  <c r="H18" i="11"/>
  <c r="I18" i="11"/>
  <c r="K18" i="11"/>
  <c r="L18" i="11"/>
  <c r="M18" i="11"/>
  <c r="N18" i="11"/>
  <c r="O18" i="11"/>
  <c r="Q18" i="11"/>
  <c r="R18" i="11"/>
  <c r="T18" i="11"/>
  <c r="V18" i="11"/>
  <c r="X18" i="11"/>
  <c r="Y18" i="11"/>
  <c r="Z18" i="11"/>
  <c r="AA18" i="11"/>
  <c r="AB18" i="11"/>
  <c r="AC18" i="11"/>
  <c r="AD18" i="11"/>
  <c r="AE18" i="11"/>
  <c r="AF18" i="11"/>
  <c r="AG18" i="11"/>
  <c r="AH18" i="11"/>
  <c r="AJ18" i="11"/>
  <c r="AL18" i="11"/>
  <c r="AM18" i="11"/>
  <c r="AO18" i="11"/>
  <c r="AP18" i="11"/>
  <c r="AQ18" i="11"/>
  <c r="AS18" i="11"/>
  <c r="AT18" i="11"/>
  <c r="AU18" i="11"/>
  <c r="AV18" i="11"/>
  <c r="AY18" i="11"/>
  <c r="AZ18" i="11"/>
  <c r="BI18" i="11"/>
  <c r="BJ18" i="11"/>
  <c r="BK18" i="11"/>
  <c r="BL18" i="11"/>
  <c r="BM18" i="11"/>
  <c r="BN18" i="11"/>
  <c r="BO18" i="11"/>
  <c r="BQ18" i="11"/>
  <c r="BW18" i="11"/>
  <c r="BY18" i="11"/>
  <c r="C19" i="11"/>
  <c r="E19" i="11"/>
  <c r="F19" i="11"/>
  <c r="G19" i="11"/>
  <c r="H19" i="11"/>
  <c r="I19" i="11"/>
  <c r="K19" i="11"/>
  <c r="L19" i="11"/>
  <c r="M19" i="11"/>
  <c r="N19" i="11"/>
  <c r="O19" i="11"/>
  <c r="Q19" i="11"/>
  <c r="R19" i="11"/>
  <c r="T19" i="11"/>
  <c r="V19" i="11"/>
  <c r="X19" i="11"/>
  <c r="Y19" i="11"/>
  <c r="Z19" i="11"/>
  <c r="AA19" i="11"/>
  <c r="AB19" i="11"/>
  <c r="AC19" i="11"/>
  <c r="AD19" i="11"/>
  <c r="AE19" i="11"/>
  <c r="AF19" i="11"/>
  <c r="AG19" i="11"/>
  <c r="AH19" i="11"/>
  <c r="AJ19" i="11"/>
  <c r="AL19" i="11"/>
  <c r="AM19" i="11"/>
  <c r="AO19" i="11"/>
  <c r="AQ19" i="11"/>
  <c r="AS19" i="11"/>
  <c r="AT19" i="11"/>
  <c r="AU19" i="11"/>
  <c r="AV19" i="11"/>
  <c r="AY19" i="11"/>
  <c r="AZ19" i="11"/>
  <c r="BI19" i="11"/>
  <c r="BJ19" i="11"/>
  <c r="BK19" i="11"/>
  <c r="BL19" i="11"/>
  <c r="BM19" i="11"/>
  <c r="BN19" i="11"/>
  <c r="BO19" i="11"/>
  <c r="BQ19" i="11"/>
  <c r="BW19" i="11"/>
  <c r="BY19" i="11"/>
  <c r="C20" i="11"/>
  <c r="E20" i="11"/>
  <c r="F20" i="11"/>
  <c r="G20" i="11"/>
  <c r="H20" i="11"/>
  <c r="I20" i="11"/>
  <c r="K20" i="11"/>
  <c r="L20" i="11"/>
  <c r="M20" i="11"/>
  <c r="N20" i="11"/>
  <c r="O20" i="11"/>
  <c r="Q20" i="11"/>
  <c r="R20" i="11"/>
  <c r="T20" i="11"/>
  <c r="V20" i="11"/>
  <c r="X20" i="11"/>
  <c r="Y20" i="11"/>
  <c r="Z20" i="11"/>
  <c r="AA20" i="11"/>
  <c r="AB20" i="11"/>
  <c r="AC20" i="11"/>
  <c r="AD20" i="11"/>
  <c r="AE20" i="11"/>
  <c r="AF20" i="11"/>
  <c r="AG20" i="11"/>
  <c r="AH20" i="11"/>
  <c r="AJ20" i="11"/>
  <c r="AL20" i="11"/>
  <c r="AM20" i="11"/>
  <c r="AO20" i="11"/>
  <c r="AQ20" i="11"/>
  <c r="AS20" i="11"/>
  <c r="AT20" i="11"/>
  <c r="AU20" i="11"/>
  <c r="AV20" i="11"/>
  <c r="AY20" i="11"/>
  <c r="AZ20" i="11"/>
  <c r="BI20" i="11"/>
  <c r="BJ20" i="11"/>
  <c r="BK20" i="11"/>
  <c r="BL20" i="11"/>
  <c r="BM20" i="11"/>
  <c r="BN20" i="11"/>
  <c r="BO20" i="11"/>
  <c r="BQ20" i="11"/>
  <c r="BW20" i="11"/>
  <c r="BY20" i="11"/>
  <c r="C21" i="11"/>
  <c r="E21" i="11"/>
  <c r="F21" i="11"/>
  <c r="G21" i="11"/>
  <c r="H21" i="11"/>
  <c r="I21" i="11"/>
  <c r="K21" i="11"/>
  <c r="L21" i="11"/>
  <c r="M21" i="11"/>
  <c r="N21" i="11"/>
  <c r="O21" i="11"/>
  <c r="Q21" i="11"/>
  <c r="R21" i="11"/>
  <c r="T21" i="11"/>
  <c r="V21" i="11"/>
  <c r="X21" i="11"/>
  <c r="Y21" i="11"/>
  <c r="Z21" i="11"/>
  <c r="AA21" i="11"/>
  <c r="AB21" i="11"/>
  <c r="AC21" i="11"/>
  <c r="AD21" i="11"/>
  <c r="AE21" i="11"/>
  <c r="AF21" i="11"/>
  <c r="AG21" i="11"/>
  <c r="AH21" i="11"/>
  <c r="AJ21" i="11"/>
  <c r="AL21" i="11"/>
  <c r="AM21" i="11"/>
  <c r="AO21" i="11"/>
  <c r="AQ21" i="11"/>
  <c r="AS21" i="11"/>
  <c r="AT21" i="11"/>
  <c r="AU21" i="11"/>
  <c r="AV21" i="11"/>
  <c r="AY21" i="11"/>
  <c r="AZ21" i="11"/>
  <c r="BI21" i="11"/>
  <c r="BJ21" i="11"/>
  <c r="BK21" i="11"/>
  <c r="BL21" i="11"/>
  <c r="BM21" i="11"/>
  <c r="BN21" i="11"/>
  <c r="BO21" i="11"/>
  <c r="BQ21" i="11"/>
  <c r="BW21" i="11"/>
  <c r="C22" i="11"/>
  <c r="E22" i="11"/>
  <c r="F22" i="11"/>
  <c r="G22" i="11"/>
  <c r="H22" i="11"/>
  <c r="I22" i="11"/>
  <c r="K22" i="11"/>
  <c r="M22" i="11"/>
  <c r="N22" i="11"/>
  <c r="O22" i="11"/>
  <c r="Q22" i="11"/>
  <c r="R22" i="11"/>
  <c r="T22" i="11"/>
  <c r="V22" i="11"/>
  <c r="X22" i="11"/>
  <c r="Y22" i="11"/>
  <c r="Z22" i="11"/>
  <c r="AA22" i="11"/>
  <c r="AB22" i="11"/>
  <c r="AC22" i="11"/>
  <c r="AD22" i="11"/>
  <c r="AE22" i="11"/>
  <c r="AF22" i="11"/>
  <c r="AG22" i="11"/>
  <c r="AH22" i="11"/>
  <c r="AJ22" i="11"/>
  <c r="AL22" i="11"/>
  <c r="AM22" i="11"/>
  <c r="AO22" i="11"/>
  <c r="AQ22" i="11"/>
  <c r="AS22" i="11"/>
  <c r="AT22" i="11"/>
  <c r="AU22" i="11"/>
  <c r="AV22" i="11"/>
  <c r="AY22" i="11"/>
  <c r="AZ22" i="11"/>
  <c r="BI22" i="11"/>
  <c r="BJ22" i="11"/>
  <c r="BK22" i="11"/>
  <c r="BL22" i="11"/>
  <c r="BM22" i="11"/>
  <c r="BN22" i="11"/>
  <c r="BO22" i="11"/>
  <c r="BQ22" i="11"/>
  <c r="BW22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39" i="9" l="1"/>
  <c r="B36" i="9"/>
  <c r="AF27" i="9"/>
  <c r="O27" i="9"/>
  <c r="N27" i="9"/>
  <c r="M27" i="9"/>
  <c r="H27" i="9"/>
  <c r="B27" i="9"/>
  <c r="D27" i="9"/>
  <c r="C27" i="9"/>
  <c r="BU27" i="9"/>
  <c r="BM27" i="9"/>
  <c r="AW27" i="9"/>
  <c r="AO27" i="9"/>
  <c r="AG27" i="9"/>
  <c r="Y27" i="9"/>
  <c r="Q27" i="9"/>
  <c r="I27" i="9"/>
  <c r="BN27" i="9"/>
  <c r="BT27" i="9"/>
  <c r="BL27" i="9"/>
  <c r="AV27" i="9"/>
  <c r="AN27" i="9"/>
  <c r="X27" i="9"/>
  <c r="P27" i="9"/>
  <c r="AP27" i="9"/>
  <c r="BS27" i="9"/>
  <c r="BK27" i="9"/>
  <c r="AU27" i="9"/>
  <c r="AM27" i="9"/>
  <c r="AE27" i="9"/>
  <c r="W27" i="9"/>
  <c r="G27" i="9"/>
  <c r="Z27" i="9"/>
  <c r="BR27" i="9"/>
  <c r="AT27" i="9"/>
  <c r="AL27" i="9"/>
  <c r="AD27" i="9"/>
  <c r="V27" i="9"/>
  <c r="F27" i="9"/>
  <c r="BV27" i="9"/>
  <c r="R27" i="9"/>
  <c r="BY27" i="9"/>
  <c r="BQ27" i="9"/>
  <c r="BI27" i="9"/>
  <c r="AS27" i="9"/>
  <c r="AK27" i="9"/>
  <c r="AC27" i="9"/>
  <c r="AX27" i="9"/>
  <c r="BX27" i="9"/>
  <c r="BP27" i="9"/>
  <c r="AZ27" i="9"/>
  <c r="AR27" i="9"/>
  <c r="AJ27" i="9"/>
  <c r="AB27" i="9"/>
  <c r="T27" i="9"/>
  <c r="L27" i="9"/>
  <c r="AH27" i="9"/>
  <c r="BW27" i="9"/>
  <c r="BO27" i="9"/>
  <c r="AY27" i="9"/>
  <c r="AQ27" i="9"/>
  <c r="AI27" i="9"/>
  <c r="AA27" i="9"/>
  <c r="S27" i="9"/>
  <c r="K27" i="9"/>
</calcChain>
</file>

<file path=xl/sharedStrings.xml><?xml version="1.0" encoding="utf-8"?>
<sst xmlns="http://schemas.openxmlformats.org/spreadsheetml/2006/main" count="1714" uniqueCount="351">
  <si>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</si>
  <si>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</si>
  <si>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</si>
  <si>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</si>
  <si>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</si>
  <si>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</si>
  <si>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</si>
  <si>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</si>
  <si>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</si>
  <si>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</si>
  <si>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OD0.01 14082020</t>
  </si>
  <si>
    <t>OD0.02 14082020</t>
  </si>
  <si>
    <t>OD0.01 13082020</t>
  </si>
  <si>
    <t>OD0.005 13082020</t>
  </si>
  <si>
    <t>OD0.02 13082020</t>
  </si>
  <si>
    <t>OD0.02 06082020</t>
  </si>
  <si>
    <t>OD0.005 06082020</t>
  </si>
  <si>
    <t>Ambiguous</t>
  </si>
  <si>
    <t>OD 0.01 06082020</t>
  </si>
  <si>
    <t>Exponential saturation</t>
  </si>
  <si>
    <t>R squared</t>
  </si>
  <si>
    <t>OD0.01 06082020</t>
  </si>
  <si>
    <t>Time (min)</t>
  </si>
  <si>
    <t>Amoeba label</t>
  </si>
  <si>
    <t>Max cumulative capture cells</t>
  </si>
  <si>
    <t>Rows to include (based on Beta)</t>
  </si>
  <si>
    <t>Maximum</t>
  </si>
  <si>
    <t xml:space="preserve">Minimum </t>
  </si>
  <si>
    <t>Global values (cells/μm3)</t>
  </si>
  <si>
    <t>Average</t>
  </si>
  <si>
    <t>Stdev</t>
  </si>
  <si>
    <r>
      <t>AVG concentration (cells/μm</t>
    </r>
    <r>
      <rPr>
        <vertAlign val="super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>) until Beta</t>
    </r>
  </si>
  <si>
    <t xml:space="preserve">Listeria capture rates (cells/min) per timepoint, calculated by dividing the captured Listeria cells per timepoint by 2 </t>
  </si>
  <si>
    <t>K</t>
  </si>
  <si>
    <t>L</t>
  </si>
  <si>
    <t>OD0.05 14082020</t>
  </si>
  <si>
    <t>Best-fit values</t>
  </si>
  <si>
    <t>alpha</t>
  </si>
  <si>
    <t>95% CI (profile likelihood)</t>
  </si>
  <si>
    <t>36.91 to 48.67</t>
  </si>
  <si>
    <t>45.53 to 76.96</t>
  </si>
  <si>
    <t>64.44 to 2904</t>
  </si>
  <si>
    <t>97.85 to 413.7</t>
  </si>
  <si>
    <t>34.37 to 131.5</t>
  </si>
  <si>
    <t>64.65 to 89.44</t>
  </si>
  <si>
    <t>-142.3 to +infinity</t>
  </si>
  <si>
    <t>71.12 to 136.1</t>
  </si>
  <si>
    <t>43.00 to 71.13</t>
  </si>
  <si>
    <t>57.00 to 74.50</t>
  </si>
  <si>
    <t>23.18 to 40.36</t>
  </si>
  <si>
    <t>34.16 to 77.07</t>
  </si>
  <si>
    <t>17.60 to 1259</t>
  </si>
  <si>
    <t>46.33 to 279.5</t>
  </si>
  <si>
    <t>29.03 to 188.3</t>
  </si>
  <si>
    <t>28.82 to 51.11</t>
  </si>
  <si>
    <t>-202.7 to +infinity</t>
  </si>
  <si>
    <t>38.37 to 98.45</t>
  </si>
  <si>
    <t>19.99 to 49.54</t>
  </si>
  <si>
    <t>26.77 to 44.24</t>
  </si>
  <si>
    <t>Goodness of Fit</t>
  </si>
  <si>
    <t>Degrees of Freedom</t>
  </si>
  <si>
    <t>Adjusted R squared</t>
  </si>
  <si>
    <t>Sum of Squares</t>
  </si>
  <si>
    <t>Sy.x</t>
  </si>
  <si>
    <t>RMSE</t>
  </si>
  <si>
    <t>AICc</t>
  </si>
  <si>
    <t>85.11 to 96.83</t>
  </si>
  <si>
    <t>71.18 to 87.93</t>
  </si>
  <si>
    <t>80.79 to 85.29</t>
  </si>
  <si>
    <t>86.14 to 91.87</t>
  </si>
  <si>
    <t>59.51 to 65.61</t>
  </si>
  <si>
    <t>107.2 to 121.9</t>
  </si>
  <si>
    <t>96.74 to 106.6</t>
  </si>
  <si>
    <t>65.20 to 71.35</t>
  </si>
  <si>
    <t>9.235 to 15.11</t>
  </si>
  <si>
    <t>7.993 to 13.79</t>
  </si>
  <si>
    <t>6.091 to 8.148</t>
  </si>
  <si>
    <t>10.67 to 13.66</t>
  </si>
  <si>
    <t>7.054 to 9.770</t>
  </si>
  <si>
    <t>18.29 to 25.35</t>
  </si>
  <si>
    <t>9.124 to 13.75</t>
  </si>
  <si>
    <t>7.245 to 9.731</t>
  </si>
  <si>
    <t>OD0.005 14082020</t>
  </si>
  <si>
    <t>(Very wide)</t>
  </si>
  <si>
    <t>91.74 to 199.1</t>
  </si>
  <si>
    <t>101.9 to 10336</t>
  </si>
  <si>
    <t>18.70 to 226.1</t>
  </si>
  <si>
    <t>15.89 to 21.43</t>
  </si>
  <si>
    <t>46.69 to 751.6</t>
  </si>
  <si>
    <t>44.50 to 60.56</t>
  </si>
  <si>
    <t>167.3 to 1019</t>
  </si>
  <si>
    <t>150.8 to 2197</t>
  </si>
  <si>
    <t>249.6 to 842.1</t>
  </si>
  <si>
    <t>288.2 to 3279</t>
  </si>
  <si>
    <t>100.5 to 826.0</t>
  </si>
  <si>
    <t>65.23 to 295.6</t>
  </si>
  <si>
    <t>82.71 to +infinity</t>
  </si>
  <si>
    <t>162.6 to 216.5</t>
  </si>
  <si>
    <t>300.7 to +infinity</t>
  </si>
  <si>
    <t>191.0 to 274.8</t>
  </si>
  <si>
    <t>190.6 to 454.3</t>
  </si>
  <si>
    <t>180.2 to 317.6</t>
  </si>
  <si>
    <t>202.2 to 266.9</t>
  </si>
  <si>
    <t>243.1 to 337.5</t>
  </si>
  <si>
    <t>-infinity to +infinity</t>
  </si>
  <si>
    <t>173.7 to 190.4</t>
  </si>
  <si>
    <t>165.9 to 215.6</t>
  </si>
  <si>
    <t>133.9 to 178.1</t>
  </si>
  <si>
    <t>228.9 to 237.9</t>
  </si>
  <si>
    <t>239.4 to 287.3</t>
  </si>
  <si>
    <t>230.6 to 259.7</t>
  </si>
  <si>
    <t>278.6 to 310.2</t>
  </si>
  <si>
    <t>267.0 to 287.1</t>
  </si>
  <si>
    <t>???</t>
  </si>
  <si>
    <t>13.09 to +infinity</t>
  </si>
  <si>
    <t>14.80 to 21.21</t>
  </si>
  <si>
    <t>18.92 to 25.59</t>
  </si>
  <si>
    <t>8.705 to 9.959</t>
  </si>
  <si>
    <t>28.70 to 33.30</t>
  </si>
  <si>
    <t>11.31 to 14.47</t>
  </si>
  <si>
    <t>19.12 to 21.61</t>
  </si>
  <si>
    <t>55.48 to 102.2</t>
  </si>
  <si>
    <t>58.74 to 95.02</t>
  </si>
  <si>
    <t>30.07 to 221.8</t>
  </si>
  <si>
    <t>23.75 to 54.61</t>
  </si>
  <si>
    <t>124.4 to 187.7</t>
  </si>
  <si>
    <t>67.02 to 110.0</t>
  </si>
  <si>
    <t>66.38 to 202.7</t>
  </si>
  <si>
    <t>92.35 to 233.2</t>
  </si>
  <si>
    <t>42.09 to +infinity</t>
  </si>
  <si>
    <t>80.77 to 105.2</t>
  </si>
  <si>
    <t>81.69 to 117.5</t>
  </si>
  <si>
    <t>137.7 to 231.0</t>
  </si>
  <si>
    <t>208.0 to 232.7</t>
  </si>
  <si>
    <t>18.21 to 55.90</t>
  </si>
  <si>
    <t>42.56 to 6884</t>
  </si>
  <si>
    <t>3.260 to 140.2</t>
  </si>
  <si>
    <t>7.214 to 21.93</t>
  </si>
  <si>
    <t>26.84 to 835.5</t>
  </si>
  <si>
    <t>9.152 to 25.37</t>
  </si>
  <si>
    <t>65.73 to 527.7</t>
  </si>
  <si>
    <t>65.86 to 1297</t>
  </si>
  <si>
    <t>95.96 to 382.3</t>
  </si>
  <si>
    <t>77.25 to 1135</t>
  </si>
  <si>
    <t>58.75 to 664.3</t>
  </si>
  <si>
    <t>42.07 to 282.8</t>
  </si>
  <si>
    <t>11.25 to +infinity</t>
  </si>
  <si>
    <t>29.38 to 48.90</t>
  </si>
  <si>
    <t>56.53 to +infinity</t>
  </si>
  <si>
    <t>52.47 to 87.29</t>
  </si>
  <si>
    <t>48.55 to 152.1</t>
  </si>
  <si>
    <t>32.42 to 71.63</t>
  </si>
  <si>
    <t>33.15 to 53.00</t>
  </si>
  <si>
    <t>52.32 to 83.12</t>
  </si>
  <si>
    <t>6.596 to +infinity</t>
  </si>
  <si>
    <t>7.252 to 10.76</t>
  </si>
  <si>
    <t>7.523 to 15.18</t>
  </si>
  <si>
    <t>8.172 to 17.81</t>
  </si>
  <si>
    <t>12.39 to 14.21</t>
  </si>
  <si>
    <t>11.62 to 17.49</t>
  </si>
  <si>
    <t>9.580 to 13.10</t>
  </si>
  <si>
    <t>21.74 to 27.84</t>
  </si>
  <si>
    <t>12.00 to 15.52</t>
  </si>
  <si>
    <t>-86.16 to +infinity</t>
  </si>
  <si>
    <t>6.915 to +infinity</t>
  </si>
  <si>
    <t>8.097 to 22.56</t>
  </si>
  <si>
    <t>7.160 to 15.99</t>
  </si>
  <si>
    <t>7.045 to 12.39</t>
  </si>
  <si>
    <t>8.874 to 15.67</t>
  </si>
  <si>
    <t>3.537 to 8.267</t>
  </si>
  <si>
    <t>5.021 to 7.865</t>
  </si>
  <si>
    <t>30.08 to 79.16</t>
  </si>
  <si>
    <t>??? to +infinity</t>
  </si>
  <si>
    <t>27.20 to 61.87</t>
  </si>
  <si>
    <t>20.87 to 331.2</t>
  </si>
  <si>
    <t>12.51 to 69.50</t>
  </si>
  <si>
    <t>38.51 to 72.27</t>
  </si>
  <si>
    <t>10.60 to 29.33</t>
  </si>
  <si>
    <t>11.25 to 63.93</t>
  </si>
  <si>
    <t>12.73 to 58.64</t>
  </si>
  <si>
    <t>6.787 to +infinity</t>
  </si>
  <si>
    <t>9.169 to 19.29</t>
  </si>
  <si>
    <t>9.439 to 21.90</t>
  </si>
  <si>
    <t>9.086 to 26.82</t>
  </si>
  <si>
    <t>15.03 to 20.31</t>
  </si>
  <si>
    <t>gamma</t>
  </si>
  <si>
    <t>Beta</t>
  </si>
  <si>
    <t>-54.00 to ???</t>
  </si>
  <si>
    <t>-60.59 to +infinity</t>
  </si>
  <si>
    <t>Small interaction mask</t>
  </si>
  <si>
    <r>
      <t>Listeria concentrations (cells/μm</t>
    </r>
    <r>
      <rPr>
        <b/>
        <vertAlign val="superscript"/>
        <sz val="10"/>
        <color theme="1"/>
        <rFont val="Arial"/>
        <family val="2"/>
      </rPr>
      <t>3</t>
    </r>
    <r>
      <rPr>
        <b/>
        <sz val="10"/>
        <color theme="1"/>
        <rFont val="Arial"/>
        <family val="2"/>
      </rPr>
      <t>)</t>
    </r>
  </si>
  <si>
    <t>AVG Amoeba radius (μm) until Beta</t>
  </si>
  <si>
    <t>Treatment - Date</t>
  </si>
  <si>
    <t>Encounter rate Disk (min-1)</t>
  </si>
  <si>
    <t>Encounter rate Half Sphere (min-1)</t>
  </si>
  <si>
    <t>AVG capture rate (cells/min) until Beta</t>
  </si>
  <si>
    <t>tau</t>
  </si>
  <si>
    <t>29.20 to 43.86</t>
  </si>
  <si>
    <t>58.39 to 106.8</t>
  </si>
  <si>
    <t>93.11 to 853.8</t>
  </si>
  <si>
    <t>84.36 to 139.2</t>
  </si>
  <si>
    <t>53.89 to 65.30</t>
  </si>
  <si>
    <t>91.55 to 491.6</t>
  </si>
  <si>
    <t>65.64 to 93.68</t>
  </si>
  <si>
    <t>42.90 to 56.47</t>
  </si>
  <si>
    <t>47.76 to 64.13</t>
  </si>
  <si>
    <t>65.91 to 77.27</t>
  </si>
  <si>
    <t>54.89 to 62.94</t>
  </si>
  <si>
    <t>73.65 to 78.60</t>
  </si>
  <si>
    <t>90.59 to 96.34</t>
  </si>
  <si>
    <t>49.66 to 51.40</t>
  </si>
  <si>
    <t>83.27 to 101.0</t>
  </si>
  <si>
    <t>102.5 to 112.3</t>
  </si>
  <si>
    <t>61.06 to 71.66</t>
  </si>
  <si>
    <t>75.41 to 169.6</t>
  </si>
  <si>
    <t>66.95 to +infinity</t>
  </si>
  <si>
    <t>26.40 to 32.90</t>
  </si>
  <si>
    <t>7.822 to 14.47</t>
  </si>
  <si>
    <t>35.58 to 43.03</t>
  </si>
  <si>
    <t>30.34 to 33.85</t>
  </si>
  <si>
    <t>147.4 to 369.8</t>
  </si>
  <si>
    <t>187.8 to +infinity</t>
  </si>
  <si>
    <t>-812.1 to +infinity</t>
  </si>
  <si>
    <t>237.4 to 1737</t>
  </si>
  <si>
    <t>112.5 to +infinity</t>
  </si>
  <si>
    <t>69.63 to 117.1</t>
  </si>
  <si>
    <t>85.24 to 1529</t>
  </si>
  <si>
    <t>162.4 to 231.3</t>
  </si>
  <si>
    <t>186.2 to 233.0</t>
  </si>
  <si>
    <t>173.6 to 405.5</t>
  </si>
  <si>
    <t>161.2 to 924.8</t>
  </si>
  <si>
    <t>188.1 to 243.2</t>
  </si>
  <si>
    <t>272.4 to +infinity</t>
  </si>
  <si>
    <t>231.7 to 441.9</t>
  </si>
  <si>
    <t>-16.91 to +infinity</t>
  </si>
  <si>
    <t>161.1 to 187.4</t>
  </si>
  <si>
    <t>127.5 to 139.9</t>
  </si>
  <si>
    <t>98.72 to 112.0</t>
  </si>
  <si>
    <t>208.0 to 218.4</t>
  </si>
  <si>
    <t>240.6 to 285.7</t>
  </si>
  <si>
    <t>225.8 to 244.7</t>
  </si>
  <si>
    <t>267.0 to 296.6</t>
  </si>
  <si>
    <t>232.5 to 245.3</t>
  </si>
  <si>
    <t>9.465 to 17.23</t>
  </si>
  <si>
    <t>5.538 to +infinity</t>
  </si>
  <si>
    <t>13.09 to 15.85</t>
  </si>
  <si>
    <t>17.26 to 26.56</t>
  </si>
  <si>
    <t>7.195 to 8.786</t>
  </si>
  <si>
    <t>18.82 to 21.93</t>
  </si>
  <si>
    <t>18.71 to 20.46</t>
  </si>
  <si>
    <t>17.80 to 19.41</t>
  </si>
  <si>
    <t>44.21 to 55.71</t>
  </si>
  <si>
    <t>48.42 to 63.26</t>
  </si>
  <si>
    <t>77.76 to 376.1</t>
  </si>
  <si>
    <t>42.23 to 59.39</t>
  </si>
  <si>
    <t>-infinity to ???</t>
  </si>
  <si>
    <t>133.6 to 259.3</t>
  </si>
  <si>
    <t>48.05 to 122.3</t>
  </si>
  <si>
    <t>41.42 to 51.15</t>
  </si>
  <si>
    <t>52.02 to 118.2</t>
  </si>
  <si>
    <t>50.98 to +infinity</t>
  </si>
  <si>
    <t>71.85 to 3675</t>
  </si>
  <si>
    <t>91.15 to 143.4</t>
  </si>
  <si>
    <t>180.4 to 208.7</t>
  </si>
  <si>
    <t>21.30 to 47.35</t>
  </si>
  <si>
    <t>44.85 to 104.3</t>
  </si>
  <si>
    <t>25.75 to 320.7</t>
  </si>
  <si>
    <t>35.00 to 75.92</t>
  </si>
  <si>
    <t>-75.45 to +infinity</t>
  </si>
  <si>
    <t>27.04 to 39.18</t>
  </si>
  <si>
    <t>75.43 to 513.6</t>
  </si>
  <si>
    <t>34.42 to 61.32</t>
  </si>
  <si>
    <t>16.43 to 30.07</t>
  </si>
  <si>
    <t>20.32 to 38.10</t>
  </si>
  <si>
    <t>9.015 to 16.70</t>
  </si>
  <si>
    <t>10.19 to 14.36</t>
  </si>
  <si>
    <t>6.930 to 9.596</t>
  </si>
  <si>
    <t>10.20 to 13.01</t>
  </si>
  <si>
    <t>7.430 to 8.366</t>
  </si>
  <si>
    <t>13.42 to 23.67</t>
  </si>
  <si>
    <t>9.737 to 14.08</t>
  </si>
  <si>
    <t>6.962 to 11.54</t>
  </si>
  <si>
    <t>16.67 to 55.17</t>
  </si>
  <si>
    <t>42.87 to +infinity</t>
  </si>
  <si>
    <t>6.136 to 11.73</t>
  </si>
  <si>
    <t>1.428 to 11.72</t>
  </si>
  <si>
    <t>12.33 to 21.98</t>
  </si>
  <si>
    <t>6.486 to 10.98</t>
  </si>
  <si>
    <t>72.96 to 221.2</t>
  </si>
  <si>
    <t>91.47 to +infinity</t>
  </si>
  <si>
    <t>-385.6 to +infinity</t>
  </si>
  <si>
    <t>68.86 to 661.4</t>
  </si>
  <si>
    <t>73.07 to +infinity</t>
  </si>
  <si>
    <t>31.29 to 71.96</t>
  </si>
  <si>
    <t>9.787 to 340.4</t>
  </si>
  <si>
    <t>41.66 to 71.11</t>
  </si>
  <si>
    <t>42.35 to 60.06</t>
  </si>
  <si>
    <t>46.97 to 145.1</t>
  </si>
  <si>
    <t>36.42 to 294.4</t>
  </si>
  <si>
    <t>31.13 to 48.80</t>
  </si>
  <si>
    <t>106.0 to +infinity</t>
  </si>
  <si>
    <t>60.87 to 139.7</t>
  </si>
  <si>
    <t>5.604 to +infinity</t>
  </si>
  <si>
    <t>5.232 to 10.30</t>
  </si>
  <si>
    <t>8.976 to 13.13</t>
  </si>
  <si>
    <t>5.835 to 10.28</t>
  </si>
  <si>
    <t>10.94 to 13.15</t>
  </si>
  <si>
    <t>11.39 to 16.86</t>
  </si>
  <si>
    <t>12.04 to 14.56</t>
  </si>
  <si>
    <t>24.32 to 30.49</t>
  </si>
  <si>
    <t>14.39 to 17.05</t>
  </si>
  <si>
    <t>6.677 to 40.92</t>
  </si>
  <si>
    <t>2.254 to +infinity</t>
  </si>
  <si>
    <t>3.349 to 8.268</t>
  </si>
  <si>
    <t>7.356 to 20.75</t>
  </si>
  <si>
    <t>8.638 to 17.50</t>
  </si>
  <si>
    <t>9.258 to 16.41</t>
  </si>
  <si>
    <t>3.798 to 6.415</t>
  </si>
  <si>
    <t>5.010 to 6.994</t>
  </si>
  <si>
    <t>16.56 to 29.11</t>
  </si>
  <si>
    <t>19.59 to 35.15</t>
  </si>
  <si>
    <t>42.03 to 303.1</t>
  </si>
  <si>
    <t>16.78 to 36.49</t>
  </si>
  <si>
    <t>43.15 to 109.0</t>
  </si>
  <si>
    <t>9.730 to 47.74</t>
  </si>
  <si>
    <t>6.493 to 11.94</t>
  </si>
  <si>
    <t>7.556 to 36.48</t>
  </si>
  <si>
    <t>7.768 to +infinity</t>
  </si>
  <si>
    <t>16.02 to 1490</t>
  </si>
  <si>
    <t>11.07 to 27.12</t>
  </si>
  <si>
    <t>12.34 to 18.89</t>
  </si>
  <si>
    <t>Capture rate ES medium, gamma, (min-1)</t>
  </si>
  <si>
    <t>Capture rate ES small, gamma, (min-1)</t>
  </si>
  <si>
    <t>120.8 to 271.2</t>
  </si>
  <si>
    <t>9.273 to 37.54</t>
  </si>
  <si>
    <t>replicates</t>
  </si>
  <si>
    <t>Listeria swimming speed (μm/s)</t>
  </si>
  <si>
    <t>Amoeba radius (μm)</t>
  </si>
  <si>
    <t>AVG Listeria swimming speed (μm/s) until Beta</t>
  </si>
  <si>
    <t>Listeria diffusivity (μm2/s)</t>
  </si>
  <si>
    <t>AVG Listeria diffusivity (μm2/s) until Beta</t>
  </si>
  <si>
    <t>Medium interaction zone</t>
  </si>
  <si>
    <t>Medium interaction mask</t>
  </si>
  <si>
    <t>AVG Listeria concentration (cells/μm3)</t>
  </si>
  <si>
    <t>AVG Listeria diffusivity (μm2/s) untill Beta</t>
  </si>
  <si>
    <t>Small interaction zone</t>
  </si>
  <si>
    <t>exc. Zero</t>
  </si>
  <si>
    <t>bL</t>
  </si>
  <si>
    <t>rA</t>
  </si>
  <si>
    <t>ER</t>
  </si>
  <si>
    <t>Disk model encounter rate (cells/min)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</si>
</sst>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E+00"/>
    <numFmt numFmtId="165" formatCode="0.0"/>
    <numFmt numFmtId="166" formatCode="0.00000"/>
    <numFmt numFmtId="172" formatCode="0.000000E+00"/>
    <numFmt numFmtId="177" formatCode="0E+00"/>
    <numFmt numFmtId="180" formatCode="0.00000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b/>
      <sz val="10"/>
      <color theme="1"/>
      <name val="Arial"/>
      <family val="2"/>
    </font>
    <font>
      <b/>
      <vertAlign val="superscript"/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5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Fill="1" applyAlignment="1">
      <alignment vertical="center" textRotation="90"/>
    </xf>
    <xf numFmtId="11" fontId="0" fillId="0" borderId="0" xfId="0" applyNumberFormat="1"/>
    <xf numFmtId="0" fontId="1" fillId="0" borderId="4" xfId="0" applyFont="1" applyBorder="1"/>
    <xf numFmtId="0" fontId="1" fillId="0" borderId="0" xfId="0" applyFont="1" applyBorder="1"/>
    <xf numFmtId="0" fontId="1" fillId="0" borderId="6" xfId="0" applyFont="1" applyBorder="1"/>
    <xf numFmtId="165" fontId="1" fillId="0" borderId="2" xfId="0" applyNumberFormat="1" applyFont="1" applyBorder="1"/>
    <xf numFmtId="165" fontId="1" fillId="0" borderId="3" xfId="0" applyNumberFormat="1" applyFont="1" applyBorder="1"/>
    <xf numFmtId="165" fontId="1" fillId="0" borderId="8" xfId="0" applyNumberFormat="1" applyFont="1" applyBorder="1"/>
    <xf numFmtId="0" fontId="2" fillId="0" borderId="0" xfId="0" applyFont="1"/>
    <xf numFmtId="0" fontId="2" fillId="0" borderId="4" xfId="0" applyFont="1" applyBorder="1"/>
    <xf numFmtId="0" fontId="2" fillId="0" borderId="0" xfId="0" applyFont="1" applyBorder="1"/>
    <xf numFmtId="0" fontId="2" fillId="0" borderId="6" xfId="0" applyFont="1" applyBorder="1"/>
    <xf numFmtId="165" fontId="2" fillId="0" borderId="4" xfId="0" applyNumberFormat="1" applyFont="1" applyBorder="1"/>
    <xf numFmtId="165" fontId="2" fillId="0" borderId="0" xfId="0" applyNumberFormat="1" applyFont="1" applyBorder="1"/>
    <xf numFmtId="165" fontId="2" fillId="0" borderId="6" xfId="0" applyNumberFormat="1" applyFont="1" applyBorder="1"/>
    <xf numFmtId="165" fontId="2" fillId="0" borderId="0" xfId="0" applyNumberFormat="1" applyFont="1" applyFill="1" applyBorder="1"/>
    <xf numFmtId="0" fontId="2" fillId="0" borderId="9" xfId="0" applyFont="1" applyBorder="1"/>
    <xf numFmtId="0" fontId="2" fillId="0" borderId="10" xfId="0" applyFont="1" applyBorder="1"/>
    <xf numFmtId="0" fontId="1" fillId="0" borderId="10" xfId="0" applyFont="1" applyBorder="1"/>
    <xf numFmtId="165" fontId="2" fillId="0" borderId="10" xfId="0" applyNumberFormat="1" applyFont="1" applyBorder="1"/>
    <xf numFmtId="165" fontId="2" fillId="0" borderId="11" xfId="0" applyNumberFormat="1" applyFont="1" applyBorder="1"/>
    <xf numFmtId="2" fontId="0" fillId="0" borderId="0" xfId="0" applyNumberFormat="1"/>
    <xf numFmtId="0" fontId="2" fillId="0" borderId="1" xfId="0" applyFont="1" applyBorder="1" applyAlignment="1"/>
    <xf numFmtId="0" fontId="2" fillId="0" borderId="7" xfId="0" applyFont="1" applyBorder="1" applyAlignment="1"/>
    <xf numFmtId="0" fontId="0" fillId="0" borderId="0" xfId="0" applyFill="1" applyBorder="1"/>
    <xf numFmtId="0" fontId="1" fillId="0" borderId="0" xfId="0" applyFont="1" applyFill="1" applyBorder="1"/>
    <xf numFmtId="0" fontId="2" fillId="0" borderId="6" xfId="0" applyFont="1" applyFill="1" applyBorder="1"/>
    <xf numFmtId="0" fontId="1" fillId="0" borderId="6" xfId="0" applyFont="1" applyFill="1" applyBorder="1"/>
    <xf numFmtId="0" fontId="0" fillId="0" borderId="2" xfId="0" applyFill="1" applyBorder="1"/>
    <xf numFmtId="0" fontId="2" fillId="0" borderId="2" xfId="0" applyFont="1" applyFill="1" applyBorder="1"/>
    <xf numFmtId="0" fontId="2" fillId="0" borderId="3" xfId="0" applyFont="1" applyFill="1" applyBorder="1"/>
    <xf numFmtId="0" fontId="2" fillId="0" borderId="8" xfId="0" applyFont="1" applyFill="1" applyBorder="1"/>
    <xf numFmtId="0" fontId="1" fillId="0" borderId="8" xfId="0" applyFont="1" applyFill="1" applyBorder="1"/>
    <xf numFmtId="11" fontId="0" fillId="0" borderId="4" xfId="0" applyNumberFormat="1" applyBorder="1"/>
    <xf numFmtId="0" fontId="2" fillId="0" borderId="3" xfId="0" applyFont="1" applyBorder="1"/>
    <xf numFmtId="0" fontId="2" fillId="0" borderId="2" xfId="0" applyFont="1" applyBorder="1"/>
    <xf numFmtId="0" fontId="2" fillId="0" borderId="8" xfId="0" applyFont="1" applyBorder="1"/>
    <xf numFmtId="0" fontId="2" fillId="0" borderId="0" xfId="0" applyFont="1" applyFill="1" applyBorder="1"/>
    <xf numFmtId="0" fontId="1" fillId="0" borderId="0" xfId="0" applyFont="1" applyFill="1" applyBorder="1" applyAlignment="1">
      <alignment horizontal="left"/>
    </xf>
    <xf numFmtId="165" fontId="1" fillId="0" borderId="0" xfId="0" applyNumberFormat="1" applyFont="1" applyFill="1" applyBorder="1"/>
    <xf numFmtId="164" fontId="2" fillId="0" borderId="4" xfId="0" applyNumberFormat="1" applyFont="1" applyBorder="1"/>
    <xf numFmtId="0" fontId="2" fillId="0" borderId="11" xfId="0" applyFont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Border="1"/>
    <xf numFmtId="2" fontId="0" fillId="0" borderId="0" xfId="0" applyNumberFormat="1" applyBorder="1"/>
    <xf numFmtId="165" fontId="1" fillId="0" borderId="0" xfId="0" applyNumberFormat="1" applyFont="1" applyBorder="1"/>
    <xf numFmtId="2" fontId="0" fillId="0" borderId="6" xfId="0" applyNumberFormat="1" applyBorder="1"/>
    <xf numFmtId="0" fontId="2" fillId="0" borderId="5" xfId="0" applyFont="1" applyBorder="1"/>
    <xf numFmtId="0" fontId="1" fillId="0" borderId="11" xfId="0" applyFont="1" applyBorder="1"/>
    <xf numFmtId="0" fontId="1" fillId="0" borderId="2" xfId="0" applyFont="1" applyBorder="1"/>
    <xf numFmtId="0" fontId="1" fillId="0" borderId="8" xfId="0" applyFont="1" applyBorder="1"/>
    <xf numFmtId="0" fontId="2" fillId="0" borderId="0" xfId="0" applyFont="1" applyBorder="1" applyAlignment="1"/>
    <xf numFmtId="2" fontId="1" fillId="0" borderId="0" xfId="0" applyNumberFormat="1" applyFont="1" applyBorder="1"/>
    <xf numFmtId="2" fontId="1" fillId="0" borderId="6" xfId="0" applyNumberFormat="1" applyFont="1" applyBorder="1"/>
    <xf numFmtId="2" fontId="0" fillId="0" borderId="2" xfId="0" applyNumberFormat="1" applyBorder="1"/>
    <xf numFmtId="2" fontId="1" fillId="0" borderId="2" xfId="0" applyNumberFormat="1" applyFont="1" applyBorder="1"/>
    <xf numFmtId="2" fontId="0" fillId="0" borderId="8" xfId="0" applyNumberFormat="1" applyBorder="1"/>
    <xf numFmtId="2" fontId="1" fillId="0" borderId="8" xfId="0" applyNumberFormat="1" applyFont="1" applyBorder="1"/>
    <xf numFmtId="165" fontId="1" fillId="0" borderId="6" xfId="0" applyNumberFormat="1" applyFont="1" applyBorder="1"/>
    <xf numFmtId="2" fontId="2" fillId="0" borderId="4" xfId="0" applyNumberFormat="1" applyFont="1" applyBorder="1"/>
    <xf numFmtId="2" fontId="2" fillId="0" borderId="0" xfId="0" applyNumberFormat="1" applyFont="1" applyBorder="1"/>
    <xf numFmtId="2" fontId="0" fillId="0" borderId="1" xfId="0" applyNumberFormat="1" applyBorder="1"/>
    <xf numFmtId="2" fontId="0" fillId="0" borderId="7" xfId="0" applyNumberFormat="1" applyBorder="1"/>
    <xf numFmtId="165" fontId="1" fillId="0" borderId="4" xfId="0" applyNumberFormat="1" applyFont="1" applyFill="1" applyBorder="1"/>
    <xf numFmtId="165" fontId="1" fillId="0" borderId="6" xfId="0" applyNumberFormat="1" applyFont="1" applyFill="1" applyBorder="1"/>
    <xf numFmtId="165" fontId="1" fillId="0" borderId="3" xfId="0" applyNumberFormat="1" applyFont="1" applyFill="1" applyBorder="1"/>
    <xf numFmtId="165" fontId="1" fillId="0" borderId="2" xfId="0" applyNumberFormat="1" applyFont="1" applyFill="1" applyBorder="1"/>
    <xf numFmtId="165" fontId="1" fillId="0" borderId="8" xfId="0" applyNumberFormat="1" applyFont="1" applyFill="1" applyBorder="1"/>
    <xf numFmtId="165" fontId="2" fillId="0" borderId="3" xfId="0" applyNumberFormat="1" applyFont="1" applyFill="1" applyBorder="1"/>
    <xf numFmtId="165" fontId="2" fillId="0" borderId="2" xfId="0" applyNumberFormat="1" applyFont="1" applyFill="1" applyBorder="1"/>
    <xf numFmtId="165" fontId="2" fillId="0" borderId="8" xfId="0" applyNumberFormat="1" applyFont="1" applyFill="1" applyBorder="1"/>
    <xf numFmtId="164" fontId="2" fillId="0" borderId="6" xfId="0" applyNumberFormat="1" applyFont="1" applyBorder="1"/>
    <xf numFmtId="165" fontId="2" fillId="0" borderId="10" xfId="0" applyNumberFormat="1" applyFont="1" applyFill="1" applyBorder="1"/>
    <xf numFmtId="165" fontId="2" fillId="0" borderId="4" xfId="0" applyNumberFormat="1" applyFont="1" applyFill="1" applyBorder="1"/>
    <xf numFmtId="165" fontId="2" fillId="0" borderId="6" xfId="0" applyNumberFormat="1" applyFont="1" applyFill="1" applyBorder="1"/>
    <xf numFmtId="164" fontId="2" fillId="0" borderId="4" xfId="0" applyNumberFormat="1" applyFont="1" applyFill="1" applyBorder="1"/>
    <xf numFmtId="164" fontId="2" fillId="0" borderId="0" xfId="0" applyNumberFormat="1" applyFont="1" applyFill="1" applyBorder="1"/>
    <xf numFmtId="2" fontId="2" fillId="0" borderId="4" xfId="0" applyNumberFormat="1" applyFont="1" applyFill="1" applyBorder="1"/>
    <xf numFmtId="164" fontId="2" fillId="0" borderId="6" xfId="0" applyNumberFormat="1" applyFont="1" applyFill="1" applyBorder="1"/>
    <xf numFmtId="165" fontId="2" fillId="0" borderId="11" xfId="0" applyNumberFormat="1" applyFont="1" applyFill="1" applyBorder="1"/>
    <xf numFmtId="2" fontId="2" fillId="0" borderId="0" xfId="0" applyNumberFormat="1" applyFont="1" applyFill="1" applyBorder="1"/>
    <xf numFmtId="164" fontId="1" fillId="0" borderId="0" xfId="0" applyNumberFormat="1" applyFont="1" applyFill="1" applyBorder="1"/>
    <xf numFmtId="0" fontId="4" fillId="0" borderId="9" xfId="0" applyFont="1" applyBorder="1"/>
    <xf numFmtId="0" fontId="2" fillId="0" borderId="1" xfId="0" applyFont="1" applyBorder="1"/>
    <xf numFmtId="0" fontId="2" fillId="0" borderId="7" xfId="0" applyFont="1" applyBorder="1"/>
    <xf numFmtId="11" fontId="2" fillId="0" borderId="5" xfId="0" applyNumberFormat="1" applyFont="1" applyBorder="1"/>
    <xf numFmtId="11" fontId="2" fillId="0" borderId="1" xfId="0" applyNumberFormat="1" applyFont="1" applyBorder="1"/>
    <xf numFmtId="11" fontId="2" fillId="0" borderId="7" xfId="0" applyNumberFormat="1" applyFont="1" applyBorder="1"/>
    <xf numFmtId="164" fontId="1" fillId="0" borderId="2" xfId="0" applyNumberFormat="1" applyFont="1" applyFill="1" applyBorder="1"/>
    <xf numFmtId="164" fontId="1" fillId="0" borderId="8" xfId="0" applyNumberFormat="1" applyFont="1" applyFill="1" applyBorder="1"/>
    <xf numFmtId="0" fontId="2" fillId="0" borderId="1" xfId="0" applyFont="1" applyFill="1" applyBorder="1"/>
    <xf numFmtId="11" fontId="2" fillId="0" borderId="1" xfId="0" applyNumberFormat="1" applyFont="1" applyFill="1" applyBorder="1"/>
    <xf numFmtId="11" fontId="2" fillId="0" borderId="7" xfId="0" applyNumberFormat="1" applyFont="1" applyFill="1" applyBorder="1"/>
    <xf numFmtId="0" fontId="1" fillId="0" borderId="10" xfId="0" applyFont="1" applyFill="1" applyBorder="1" applyAlignment="1">
      <alignment horizontal="left"/>
    </xf>
    <xf numFmtId="0" fontId="4" fillId="0" borderId="9" xfId="0" applyFont="1" applyFill="1" applyBorder="1"/>
    <xf numFmtId="164" fontId="1" fillId="0" borderId="3" xfId="0" applyNumberFormat="1" applyFont="1" applyFill="1" applyBorder="1"/>
    <xf numFmtId="0" fontId="2" fillId="0" borderId="5" xfId="0" applyFont="1" applyFill="1" applyBorder="1"/>
    <xf numFmtId="0" fontId="2" fillId="0" borderId="7" xfId="0" applyFont="1" applyFill="1" applyBorder="1"/>
    <xf numFmtId="11" fontId="2" fillId="0" borderId="5" xfId="0" applyNumberFormat="1" applyFont="1" applyFill="1" applyBorder="1"/>
    <xf numFmtId="164" fontId="1" fillId="0" borderId="4" xfId="0" applyNumberFormat="1" applyFont="1" applyFill="1" applyBorder="1"/>
    <xf numFmtId="164" fontId="1" fillId="0" borderId="6" xfId="0" applyNumberFormat="1" applyFont="1" applyFill="1" applyBorder="1"/>
    <xf numFmtId="0" fontId="4" fillId="0" borderId="5" xfId="0" applyFont="1" applyBorder="1"/>
    <xf numFmtId="0" fontId="1" fillId="2" borderId="6" xfId="0" applyFont="1" applyFill="1" applyBorder="1" applyAlignment="1">
      <alignment horizontal="left"/>
    </xf>
    <xf numFmtId="165" fontId="1" fillId="2" borderId="4" xfId="0" applyNumberFormat="1" applyFont="1" applyFill="1" applyBorder="1"/>
    <xf numFmtId="165" fontId="1" fillId="2" borderId="0" xfId="0" applyNumberFormat="1" applyFont="1" applyFill="1" applyBorder="1"/>
    <xf numFmtId="165" fontId="1" fillId="2" borderId="6" xfId="0" applyNumberFormat="1" applyFont="1" applyFill="1" applyBorder="1"/>
    <xf numFmtId="164" fontId="1" fillId="2" borderId="0" xfId="0" applyNumberFormat="1" applyFont="1" applyFill="1" applyBorder="1"/>
    <xf numFmtId="0" fontId="1" fillId="2" borderId="0" xfId="0" applyFont="1" applyFill="1" applyBorder="1"/>
    <xf numFmtId="2" fontId="1" fillId="2" borderId="4" xfId="0" applyNumberFormat="1" applyFont="1" applyFill="1" applyBorder="1"/>
    <xf numFmtId="2" fontId="1" fillId="2" borderId="0" xfId="0" applyNumberFormat="1" applyFont="1" applyFill="1" applyBorder="1"/>
    <xf numFmtId="11" fontId="1" fillId="2" borderId="0" xfId="0" applyNumberFormat="1" applyFont="1" applyFill="1" applyBorder="1"/>
    <xf numFmtId="2" fontId="1" fillId="2" borderId="6" xfId="0" applyNumberFormat="1" applyFont="1" applyFill="1" applyBorder="1"/>
    <xf numFmtId="164" fontId="1" fillId="2" borderId="6" xfId="0" applyNumberFormat="1" applyFont="1" applyFill="1" applyBorder="1"/>
    <xf numFmtId="0" fontId="1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2" borderId="4" xfId="0" applyFont="1" applyFill="1" applyBorder="1"/>
    <xf numFmtId="0" fontId="1" fillId="2" borderId="6" xfId="0" applyFont="1" applyFill="1" applyBorder="1"/>
    <xf numFmtId="0" fontId="1" fillId="0" borderId="8" xfId="0" applyFont="1" applyBorder="1" applyAlignment="1">
      <alignment horizontal="left"/>
    </xf>
    <xf numFmtId="0" fontId="1" fillId="0" borderId="3" xfId="0" applyFont="1" applyBorder="1"/>
    <xf numFmtId="0" fontId="1" fillId="2" borderId="9" xfId="0" applyFont="1" applyFill="1" applyBorder="1" applyAlignment="1">
      <alignment horizontal="left"/>
    </xf>
    <xf numFmtId="165" fontId="1" fillId="2" borderId="5" xfId="0" applyNumberFormat="1" applyFont="1" applyFill="1" applyBorder="1"/>
    <xf numFmtId="165" fontId="1" fillId="2" borderId="1" xfId="0" applyNumberFormat="1" applyFont="1" applyFill="1" applyBorder="1"/>
    <xf numFmtId="165" fontId="1" fillId="2" borderId="7" xfId="0" applyNumberFormat="1" applyFont="1" applyFill="1" applyBorder="1"/>
    <xf numFmtId="164" fontId="1" fillId="2" borderId="1" xfId="0" applyNumberFormat="1" applyFont="1" applyFill="1" applyBorder="1"/>
    <xf numFmtId="164" fontId="1" fillId="2" borderId="7" xfId="0" applyNumberFormat="1" applyFont="1" applyFill="1" applyBorder="1"/>
    <xf numFmtId="2" fontId="2" fillId="0" borderId="6" xfId="0" applyNumberFormat="1" applyFont="1" applyBorder="1"/>
    <xf numFmtId="2" fontId="2" fillId="0" borderId="5" xfId="0" applyNumberFormat="1" applyFont="1" applyBorder="1"/>
    <xf numFmtId="2" fontId="2" fillId="0" borderId="1" xfId="0" applyNumberFormat="1" applyFont="1" applyBorder="1"/>
    <xf numFmtId="2" fontId="2" fillId="0" borderId="7" xfId="0" applyNumberFormat="1" applyFont="1" applyBorder="1"/>
    <xf numFmtId="165" fontId="2" fillId="0" borderId="3" xfId="0" applyNumberFormat="1" applyFont="1" applyBorder="1"/>
    <xf numFmtId="165" fontId="2" fillId="0" borderId="2" xfId="0" applyNumberFormat="1" applyFont="1" applyBorder="1"/>
    <xf numFmtId="165" fontId="2" fillId="0" borderId="8" xfId="0" applyNumberFormat="1" applyFont="1" applyBorder="1"/>
    <xf numFmtId="0" fontId="4" fillId="0" borderId="0" xfId="0" applyFont="1"/>
    <xf numFmtId="164" fontId="2" fillId="0" borderId="0" xfId="0" applyNumberFormat="1" applyFont="1"/>
    <xf numFmtId="0" fontId="2" fillId="0" borderId="0" xfId="0" applyFont="1" applyFill="1"/>
    <xf numFmtId="165" fontId="2" fillId="0" borderId="0" xfId="0" applyNumberFormat="1" applyFont="1" applyFill="1"/>
    <xf numFmtId="165" fontId="2" fillId="0" borderId="0" xfId="0" applyNumberFormat="1" applyFont="1"/>
    <xf numFmtId="164" fontId="1" fillId="2" borderId="4" xfId="0" applyNumberFormat="1" applyFont="1" applyFill="1" applyBorder="1"/>
    <xf numFmtId="165" fontId="1" fillId="0" borderId="4" xfId="0" applyNumberFormat="1" applyFont="1" applyBorder="1"/>
    <xf numFmtId="2" fontId="1" fillId="0" borderId="4" xfId="0" applyNumberFormat="1" applyFont="1" applyBorder="1"/>
    <xf numFmtId="2" fontId="1" fillId="0" borderId="3" xfId="0" applyNumberFormat="1" applyFont="1" applyBorder="1"/>
    <xf numFmtId="0" fontId="1" fillId="0" borderId="0" xfId="0" applyFont="1" applyAlignment="1">
      <alignment horizontal="left"/>
    </xf>
    <xf numFmtId="164" fontId="1" fillId="2" borderId="5" xfId="0" applyNumberFormat="1" applyFont="1" applyFill="1" applyBorder="1"/>
    <xf numFmtId="165" fontId="2" fillId="0" borderId="5" xfId="0" applyNumberFormat="1" applyFont="1" applyBorder="1"/>
    <xf numFmtId="165" fontId="2" fillId="0" borderId="1" xfId="0" applyNumberFormat="1" applyFont="1" applyBorder="1"/>
    <xf numFmtId="165" fontId="2" fillId="0" borderId="7" xfId="0" applyNumberFormat="1" applyFont="1" applyBorder="1"/>
    <xf numFmtId="0" fontId="1" fillId="0" borderId="6" xfId="0" applyFont="1" applyFill="1" applyBorder="1" applyAlignment="1">
      <alignment horizontal="left"/>
    </xf>
    <xf numFmtId="0" fontId="2" fillId="0" borderId="0" xfId="0" applyFont="1" applyFill="1" applyBorder="1" applyAlignment="1"/>
    <xf numFmtId="0" fontId="2" fillId="2" borderId="0" xfId="0" applyFont="1" applyFill="1" applyBorder="1"/>
    <xf numFmtId="0" fontId="2" fillId="0" borderId="9" xfId="0" applyFont="1" applyFill="1" applyBorder="1"/>
    <xf numFmtId="0" fontId="2" fillId="0" borderId="11" xfId="0" applyFont="1" applyFill="1" applyBorder="1"/>
    <xf numFmtId="0" fontId="1" fillId="0" borderId="10" xfId="0" applyFont="1" applyFill="1" applyBorder="1"/>
    <xf numFmtId="0" fontId="1" fillId="0" borderId="11" xfId="0" applyFont="1" applyFill="1" applyBorder="1"/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0" fillId="0" borderId="5" xfId="0" applyFill="1" applyBorder="1" applyAlignment="1">
      <alignment vertical="center" textRotation="90"/>
    </xf>
    <xf numFmtId="0" fontId="0" fillId="0" borderId="1" xfId="0" applyFill="1" applyBorder="1"/>
    <xf numFmtId="0" fontId="0" fillId="0" borderId="3" xfId="0" applyFill="1" applyBorder="1" applyAlignment="1">
      <alignment horizontal="center" vertical="center" textRotation="90"/>
    </xf>
    <xf numFmtId="0" fontId="0" fillId="0" borderId="2" xfId="0" applyFill="1" applyBorder="1" applyAlignment="1">
      <alignment horizontal="center" vertical="center" textRotation="90"/>
    </xf>
    <xf numFmtId="0" fontId="0" fillId="0" borderId="2" xfId="0" applyBorder="1" applyAlignment="1">
      <alignment horizontal="center" vertical="center" textRotation="90" wrapText="1"/>
    </xf>
    <xf numFmtId="0" fontId="0" fillId="0" borderId="2" xfId="0" applyBorder="1" applyAlignment="1">
      <alignment horizontal="center" vertical="center" textRotation="90"/>
    </xf>
    <xf numFmtId="0" fontId="0" fillId="0" borderId="8" xfId="0" applyBorder="1" applyAlignment="1">
      <alignment horizontal="center" vertical="center" textRotation="90"/>
    </xf>
    <xf numFmtId="11" fontId="0" fillId="0" borderId="3" xfId="0" applyNumberFormat="1" applyBorder="1" applyAlignment="1">
      <alignment horizontal="center" vertical="center" textRotation="90" wrapText="1"/>
    </xf>
    <xf numFmtId="11" fontId="0" fillId="0" borderId="3" xfId="0" applyNumberFormat="1" applyBorder="1"/>
    <xf numFmtId="11" fontId="0" fillId="0" borderId="5" xfId="0" applyNumberFormat="1" applyBorder="1"/>
    <xf numFmtId="0" fontId="0" fillId="0" borderId="1" xfId="0" applyFont="1" applyFill="1" applyBorder="1"/>
    <xf numFmtId="164" fontId="0" fillId="0" borderId="0" xfId="0" applyNumberFormat="1" applyFont="1"/>
    <xf numFmtId="166" fontId="2" fillId="0" borderId="0" xfId="0" applyNumberFormat="1" applyFo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5" xfId="0" applyFill="1" applyBorder="1" applyAlignment="1">
      <alignment horizontal="center" vertical="center" textRotation="90"/>
    </xf>
    <xf numFmtId="0" fontId="0" fillId="0" borderId="4" xfId="0" applyFill="1" applyBorder="1" applyAlignment="1">
      <alignment horizontal="center" vertical="center" textRotation="90"/>
    </xf>
    <xf numFmtId="0" fontId="0" fillId="0" borderId="3" xfId="0" applyFill="1" applyBorder="1" applyAlignment="1">
      <alignment horizontal="center" vertical="center" textRotation="90"/>
    </xf>
    <xf numFmtId="172" fontId="2" fillId="0" borderId="0" xfId="0" applyNumberFormat="1" applyFont="1"/>
    <xf numFmtId="177" fontId="2" fillId="0" borderId="0" xfId="0" applyNumberFormat="1" applyFont="1"/>
    <xf numFmtId="165" fontId="1" fillId="0" borderId="0" xfId="0" applyNumberFormat="1" applyFont="1"/>
    <xf numFmtId="180" fontId="2" fillId="0" borderId="4" xfId="0" applyNumberFormat="1" applyFont="1" applyBorder="1"/>
    <xf numFmtId="180" fontId="2" fillId="0" borderId="0" xfId="0" applyNumberFormat="1" applyFont="1" applyBorder="1"/>
    <xf numFmtId="180" fontId="2" fillId="0" borderId="6" xfId="0" applyNumberFormat="1" applyFont="1" applyBorder="1"/>
  </cellXfs>
  <cellStyles count="1">
    <cellStyle name="Normal" xfId="0" builtinId="0"/>
  </cellStyles>
  <dxfs count="55"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colors>
    <mruColors>
      <color rgb="FFFFAFB1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umulativeData_SmallMask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C"/>
      <sheetName val="CR"/>
      <sheetName val="CR_ES"/>
      <sheetName val="bL_cells_um3"/>
      <sheetName val="bL_cells_ml"/>
      <sheetName val="vL"/>
      <sheetName val="D"/>
      <sheetName val="rA"/>
      <sheetName val="CaptureVSEncounter"/>
      <sheetName val="Amoeba_size_μm2"/>
      <sheetName val="EncounterRate_vs_MaxCapture"/>
      <sheetName val="Concentration_vs_MaxCapture"/>
    </sheetNames>
    <sheetDataSet>
      <sheetData sheetId="0">
        <row r="22">
          <cell r="K22">
            <v>1.5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30"/>
  <sheetViews>
    <sheetView zoomScale="75" zoomScaleNormal="75" workbookViewId="0">
      <selection activeCell="G5" sqref="G5"/>
    </sheetView>
  </sheetViews>
  <sheetFormatPr defaultRowHeight="12.5" x14ac:dyDescent="0.25"/>
  <cols>
    <col min="1" max="16384" width="8.7265625" style="11"/>
  </cols>
  <sheetData>
    <row r="1" spans="1:102" x14ac:dyDescent="0.25">
      <c r="A1" s="19"/>
      <c r="B1" s="176" t="s">
        <v>16</v>
      </c>
      <c r="C1" s="177"/>
      <c r="D1" s="177"/>
      <c r="E1" s="177"/>
      <c r="F1" s="177"/>
      <c r="G1" s="177"/>
      <c r="H1" s="177"/>
      <c r="I1" s="177"/>
      <c r="J1" s="177"/>
      <c r="K1" s="178"/>
      <c r="L1" s="176" t="s">
        <v>18</v>
      </c>
      <c r="M1" s="177"/>
      <c r="N1" s="177"/>
      <c r="O1" s="177"/>
      <c r="P1" s="177"/>
      <c r="Q1" s="177"/>
      <c r="R1" s="177"/>
      <c r="S1" s="178"/>
      <c r="T1" s="176" t="s">
        <v>15</v>
      </c>
      <c r="U1" s="177"/>
      <c r="V1" s="177"/>
      <c r="W1" s="177"/>
      <c r="X1" s="177"/>
      <c r="Y1" s="177"/>
      <c r="Z1" s="178"/>
      <c r="AA1" s="176" t="s">
        <v>13</v>
      </c>
      <c r="AB1" s="177"/>
      <c r="AC1" s="177"/>
      <c r="AD1" s="177"/>
      <c r="AE1" s="177"/>
      <c r="AF1" s="177"/>
      <c r="AG1" s="177"/>
      <c r="AH1" s="178"/>
      <c r="AI1" s="176" t="s">
        <v>12</v>
      </c>
      <c r="AJ1" s="177"/>
      <c r="AK1" s="177"/>
      <c r="AL1" s="177"/>
      <c r="AM1" s="177"/>
      <c r="AN1" s="177"/>
      <c r="AO1" s="177"/>
      <c r="AP1" s="177"/>
      <c r="AQ1" s="178"/>
      <c r="AR1" s="176" t="s">
        <v>14</v>
      </c>
      <c r="AS1" s="177"/>
      <c r="AT1" s="177"/>
      <c r="AU1" s="177"/>
      <c r="AV1" s="177"/>
      <c r="AW1" s="177"/>
      <c r="AX1" s="177"/>
      <c r="AY1" s="177"/>
      <c r="AZ1" s="178"/>
      <c r="BA1" s="176" t="s">
        <v>35</v>
      </c>
      <c r="BB1" s="177"/>
      <c r="BC1" s="177"/>
      <c r="BD1" s="177"/>
      <c r="BE1" s="177"/>
      <c r="BF1" s="177"/>
      <c r="BG1" s="177"/>
      <c r="BH1" s="178"/>
      <c r="BI1" s="176" t="s">
        <v>10</v>
      </c>
      <c r="BJ1" s="177"/>
      <c r="BK1" s="177"/>
      <c r="BL1" s="177"/>
      <c r="BM1" s="177"/>
      <c r="BN1" s="177"/>
      <c r="BO1" s="177"/>
      <c r="BP1" s="178"/>
      <c r="BQ1" s="176" t="s">
        <v>11</v>
      </c>
      <c r="BR1" s="177"/>
      <c r="BS1" s="177"/>
      <c r="BT1" s="177"/>
      <c r="BU1" s="177"/>
      <c r="BV1" s="177"/>
      <c r="BW1" s="177"/>
      <c r="BX1" s="177"/>
      <c r="BY1" s="178"/>
      <c r="BZ1" s="25"/>
      <c r="CA1" s="25"/>
      <c r="CB1" s="25"/>
      <c r="CC1" s="25"/>
      <c r="CD1" s="25"/>
      <c r="CE1" s="55"/>
      <c r="CF1" s="55"/>
      <c r="CG1" s="55"/>
      <c r="CH1" s="55"/>
      <c r="CI1" s="55"/>
      <c r="CJ1" s="55"/>
      <c r="CK1" s="55"/>
      <c r="CL1" s="55"/>
      <c r="CM1" s="55"/>
      <c r="CN1" s="55"/>
      <c r="CO1" s="55"/>
      <c r="CP1" s="55"/>
      <c r="CQ1" s="13"/>
      <c r="CR1" s="13"/>
      <c r="CS1" s="13"/>
      <c r="CT1" s="13"/>
      <c r="CU1" s="13"/>
      <c r="CV1" s="13"/>
      <c r="CW1" s="13"/>
      <c r="CX1" s="13"/>
    </row>
    <row r="2" spans="1:102" x14ac:dyDescent="0.25">
      <c r="A2" s="44" t="s">
        <v>22</v>
      </c>
      <c r="B2" s="37" t="s">
        <v>0</v>
      </c>
      <c r="C2" s="38" t="s">
        <v>1</v>
      </c>
      <c r="D2" s="38" t="s">
        <v>2</v>
      </c>
      <c r="E2" s="38" t="s">
        <v>3</v>
      </c>
      <c r="F2" s="38" t="s">
        <v>4</v>
      </c>
      <c r="G2" s="38" t="s">
        <v>5</v>
      </c>
      <c r="H2" s="38" t="s">
        <v>6</v>
      </c>
      <c r="I2" s="38" t="s">
        <v>7</v>
      </c>
      <c r="J2" s="38" t="s">
        <v>8</v>
      </c>
      <c r="K2" s="39" t="s">
        <v>9</v>
      </c>
      <c r="L2" s="37" t="s">
        <v>1</v>
      </c>
      <c r="M2" s="38" t="s">
        <v>2</v>
      </c>
      <c r="N2" s="38" t="s">
        <v>3</v>
      </c>
      <c r="O2" s="38" t="s">
        <v>4</v>
      </c>
      <c r="P2" s="38" t="s">
        <v>5</v>
      </c>
      <c r="Q2" s="38" t="s">
        <v>6</v>
      </c>
      <c r="R2" s="38" t="s">
        <v>7</v>
      </c>
      <c r="S2" s="39" t="s">
        <v>8</v>
      </c>
      <c r="T2" s="37" t="s">
        <v>0</v>
      </c>
      <c r="U2" s="38" t="s">
        <v>1</v>
      </c>
      <c r="V2" s="38" t="s">
        <v>2</v>
      </c>
      <c r="W2" s="38" t="s">
        <v>3</v>
      </c>
      <c r="X2" s="38" t="s">
        <v>5</v>
      </c>
      <c r="Y2" s="38" t="s">
        <v>6</v>
      </c>
      <c r="Z2" s="39" t="s">
        <v>7</v>
      </c>
      <c r="AA2" s="37" t="s">
        <v>0</v>
      </c>
      <c r="AB2" s="38" t="s">
        <v>1</v>
      </c>
      <c r="AC2" s="38" t="s">
        <v>2</v>
      </c>
      <c r="AD2" s="38" t="s">
        <v>4</v>
      </c>
      <c r="AE2" s="38" t="s">
        <v>5</v>
      </c>
      <c r="AF2" s="38" t="s">
        <v>6</v>
      </c>
      <c r="AG2" s="38" t="s">
        <v>7</v>
      </c>
      <c r="AH2" s="39" t="s">
        <v>8</v>
      </c>
      <c r="AI2" s="37" t="s">
        <v>0</v>
      </c>
      <c r="AJ2" s="38" t="s">
        <v>1</v>
      </c>
      <c r="AK2" s="38" t="s">
        <v>2</v>
      </c>
      <c r="AL2" s="38" t="s">
        <v>3</v>
      </c>
      <c r="AM2" s="38" t="s">
        <v>4</v>
      </c>
      <c r="AN2" s="38" t="s">
        <v>5</v>
      </c>
      <c r="AO2" s="38" t="s">
        <v>6</v>
      </c>
      <c r="AP2" s="38" t="s">
        <v>7</v>
      </c>
      <c r="AQ2" s="39" t="s">
        <v>8</v>
      </c>
      <c r="AR2" s="37" t="s">
        <v>0</v>
      </c>
      <c r="AS2" s="38" t="s">
        <v>1</v>
      </c>
      <c r="AT2" s="38" t="s">
        <v>2</v>
      </c>
      <c r="AU2" s="38" t="s">
        <v>3</v>
      </c>
      <c r="AV2" s="38" t="s">
        <v>4</v>
      </c>
      <c r="AW2" s="38" t="s">
        <v>5</v>
      </c>
      <c r="AX2" s="38" t="s">
        <v>6</v>
      </c>
      <c r="AY2" s="38" t="s">
        <v>7</v>
      </c>
      <c r="AZ2" s="39" t="s">
        <v>8</v>
      </c>
      <c r="BA2" s="37" t="s">
        <v>0</v>
      </c>
      <c r="BB2" s="38" t="s">
        <v>2</v>
      </c>
      <c r="BC2" s="38" t="s">
        <v>6</v>
      </c>
      <c r="BD2" s="38" t="s">
        <v>7</v>
      </c>
      <c r="BE2" s="38" t="s">
        <v>8</v>
      </c>
      <c r="BF2" s="38" t="s">
        <v>9</v>
      </c>
      <c r="BG2" s="38" t="s">
        <v>33</v>
      </c>
      <c r="BH2" s="39" t="s">
        <v>34</v>
      </c>
      <c r="BI2" s="37" t="s">
        <v>0</v>
      </c>
      <c r="BJ2" s="38" t="s">
        <v>1</v>
      </c>
      <c r="BK2" s="38" t="s">
        <v>2</v>
      </c>
      <c r="BL2" s="38" t="s">
        <v>3</v>
      </c>
      <c r="BM2" s="38" t="s">
        <v>4</v>
      </c>
      <c r="BN2" s="38" t="s">
        <v>5</v>
      </c>
      <c r="BO2" s="38" t="s">
        <v>6</v>
      </c>
      <c r="BP2" s="39" t="s">
        <v>7</v>
      </c>
      <c r="BQ2" s="37" t="s">
        <v>1</v>
      </c>
      <c r="BR2" s="38" t="s">
        <v>2</v>
      </c>
      <c r="BS2" s="38" t="s">
        <v>3</v>
      </c>
      <c r="BT2" s="38" t="s">
        <v>4</v>
      </c>
      <c r="BU2" s="38" t="s">
        <v>5</v>
      </c>
      <c r="BV2" s="38" t="s">
        <v>6</v>
      </c>
      <c r="BW2" s="38" t="s">
        <v>7</v>
      </c>
      <c r="BX2" s="38" t="s">
        <v>8</v>
      </c>
      <c r="BY2" s="39" t="s">
        <v>9</v>
      </c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</row>
    <row r="3" spans="1:102" x14ac:dyDescent="0.25">
      <c r="A3" s="21">
        <v>3</v>
      </c>
      <c r="B3" s="15">
        <v>4.5</v>
      </c>
      <c r="C3" s="16">
        <v>1.5</v>
      </c>
      <c r="D3" s="16">
        <v>4.5</v>
      </c>
      <c r="E3" s="16">
        <v>3</v>
      </c>
      <c r="F3" s="16">
        <v>4.5</v>
      </c>
      <c r="G3" s="16">
        <v>4.5</v>
      </c>
      <c r="H3" s="16">
        <v>4.5</v>
      </c>
      <c r="I3" s="16">
        <v>4.5</v>
      </c>
      <c r="J3" s="16">
        <v>6</v>
      </c>
      <c r="K3" s="17">
        <v>4.5</v>
      </c>
      <c r="L3" s="15">
        <v>22.5</v>
      </c>
      <c r="M3" s="16">
        <v>18</v>
      </c>
      <c r="N3" s="16">
        <v>31.5</v>
      </c>
      <c r="O3" s="16">
        <v>25.5</v>
      </c>
      <c r="P3" s="16">
        <v>22.5</v>
      </c>
      <c r="Q3" s="16">
        <v>27</v>
      </c>
      <c r="R3" s="16">
        <v>34.5</v>
      </c>
      <c r="S3" s="17">
        <v>21</v>
      </c>
      <c r="T3" s="15">
        <v>1.5</v>
      </c>
      <c r="U3" s="16">
        <v>12</v>
      </c>
      <c r="V3" s="16">
        <v>9</v>
      </c>
      <c r="W3" s="16">
        <v>6</v>
      </c>
      <c r="X3" s="16">
        <v>4.5</v>
      </c>
      <c r="Y3" s="16">
        <v>3</v>
      </c>
      <c r="Z3" s="17">
        <v>10.5</v>
      </c>
      <c r="AA3" s="15">
        <v>-1.5</v>
      </c>
      <c r="AB3" s="16">
        <v>3</v>
      </c>
      <c r="AC3" s="16">
        <v>-3</v>
      </c>
      <c r="AD3" s="16">
        <v>3</v>
      </c>
      <c r="AE3" s="16">
        <v>0</v>
      </c>
      <c r="AF3" s="16">
        <v>0</v>
      </c>
      <c r="AG3" s="16">
        <v>-4.5</v>
      </c>
      <c r="AH3" s="17">
        <v>-1.5</v>
      </c>
      <c r="AI3" s="15">
        <v>21</v>
      </c>
      <c r="AJ3" s="16">
        <v>3</v>
      </c>
      <c r="AK3" s="16">
        <v>19.5</v>
      </c>
      <c r="AL3" s="16">
        <v>6</v>
      </c>
      <c r="AM3" s="16">
        <v>7.5</v>
      </c>
      <c r="AN3" s="16">
        <v>15</v>
      </c>
      <c r="AO3" s="16">
        <v>12</v>
      </c>
      <c r="AP3" s="16">
        <v>3</v>
      </c>
      <c r="AQ3" s="17">
        <v>10.5</v>
      </c>
      <c r="AR3" s="15">
        <v>13.5</v>
      </c>
      <c r="AS3" s="16">
        <v>34.5</v>
      </c>
      <c r="AT3" s="16">
        <v>25.5</v>
      </c>
      <c r="AU3" s="16">
        <v>18</v>
      </c>
      <c r="AV3" s="16">
        <v>39</v>
      </c>
      <c r="AW3" s="16">
        <v>33</v>
      </c>
      <c r="AX3" s="16">
        <v>49.5</v>
      </c>
      <c r="AY3" s="16">
        <v>33</v>
      </c>
      <c r="AZ3" s="17">
        <v>57</v>
      </c>
      <c r="BA3" s="15">
        <v>1.5</v>
      </c>
      <c r="BB3" s="16">
        <v>0</v>
      </c>
      <c r="BC3" s="16">
        <v>0</v>
      </c>
      <c r="BD3" s="16">
        <v>3</v>
      </c>
      <c r="BE3" s="16">
        <v>3</v>
      </c>
      <c r="BF3" s="16">
        <v>4.5</v>
      </c>
      <c r="BG3" s="16">
        <v>4.5</v>
      </c>
      <c r="BH3" s="17">
        <v>7.5</v>
      </c>
      <c r="BI3" s="15">
        <v>3</v>
      </c>
      <c r="BJ3" s="16">
        <v>0</v>
      </c>
      <c r="BK3" s="16">
        <v>3</v>
      </c>
      <c r="BL3" s="16">
        <v>1.5</v>
      </c>
      <c r="BM3" s="16">
        <v>0</v>
      </c>
      <c r="BN3" s="16">
        <v>1.5</v>
      </c>
      <c r="BO3" s="16">
        <v>7.5</v>
      </c>
      <c r="BP3" s="17">
        <v>10.5</v>
      </c>
      <c r="BQ3" s="15">
        <v>4.5</v>
      </c>
      <c r="BR3" s="16">
        <v>1.5</v>
      </c>
      <c r="BS3" s="16">
        <v>4.5</v>
      </c>
      <c r="BT3" s="16">
        <v>3</v>
      </c>
      <c r="BU3" s="16">
        <v>-1.5</v>
      </c>
      <c r="BV3" s="16">
        <v>-3</v>
      </c>
      <c r="BW3" s="16">
        <v>9</v>
      </c>
      <c r="BX3" s="16">
        <v>25.5</v>
      </c>
      <c r="BY3" s="17">
        <v>18</v>
      </c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</row>
    <row r="4" spans="1:102" x14ac:dyDescent="0.25">
      <c r="A4" s="21">
        <v>6</v>
      </c>
      <c r="B4" s="15">
        <v>1.5</v>
      </c>
      <c r="C4" s="16">
        <v>3</v>
      </c>
      <c r="D4" s="16">
        <v>13.5</v>
      </c>
      <c r="E4" s="16">
        <v>13.5</v>
      </c>
      <c r="F4" s="16">
        <v>1.5</v>
      </c>
      <c r="G4" s="16">
        <v>1.5</v>
      </c>
      <c r="H4" s="16">
        <v>1.5</v>
      </c>
      <c r="I4" s="16">
        <v>6</v>
      </c>
      <c r="J4" s="16">
        <v>4.5</v>
      </c>
      <c r="K4" s="17">
        <v>6</v>
      </c>
      <c r="L4" s="15">
        <v>16.5</v>
      </c>
      <c r="M4" s="16">
        <v>15</v>
      </c>
      <c r="N4" s="16">
        <v>18</v>
      </c>
      <c r="O4" s="16">
        <v>10.5</v>
      </c>
      <c r="P4" s="16">
        <v>10.5</v>
      </c>
      <c r="Q4" s="16">
        <v>7.5</v>
      </c>
      <c r="R4" s="16">
        <v>13.5</v>
      </c>
      <c r="S4" s="17">
        <v>15</v>
      </c>
      <c r="T4" s="15">
        <v>9</v>
      </c>
      <c r="U4" s="16">
        <v>10.5</v>
      </c>
      <c r="V4" s="16">
        <v>3</v>
      </c>
      <c r="W4" s="16">
        <v>10.5</v>
      </c>
      <c r="X4" s="16">
        <v>7.5</v>
      </c>
      <c r="Y4" s="16">
        <v>3</v>
      </c>
      <c r="Z4" s="17">
        <v>13.5</v>
      </c>
      <c r="AA4" s="15">
        <v>4.5</v>
      </c>
      <c r="AB4" s="16">
        <v>7.5</v>
      </c>
      <c r="AC4" s="16">
        <v>3</v>
      </c>
      <c r="AD4" s="16">
        <v>4.5</v>
      </c>
      <c r="AE4" s="16">
        <v>13.5</v>
      </c>
      <c r="AF4" s="16">
        <v>0</v>
      </c>
      <c r="AG4" s="16">
        <v>6</v>
      </c>
      <c r="AH4" s="17">
        <v>6</v>
      </c>
      <c r="AI4" s="15">
        <v>6</v>
      </c>
      <c r="AJ4" s="16">
        <v>16.5</v>
      </c>
      <c r="AK4" s="16">
        <v>18</v>
      </c>
      <c r="AL4" s="16">
        <v>13.5</v>
      </c>
      <c r="AM4" s="16">
        <v>15</v>
      </c>
      <c r="AN4" s="16">
        <v>3</v>
      </c>
      <c r="AO4" s="16">
        <v>-1.5</v>
      </c>
      <c r="AP4" s="16">
        <v>1.5</v>
      </c>
      <c r="AQ4" s="17">
        <v>12</v>
      </c>
      <c r="AR4" s="15">
        <v>6</v>
      </c>
      <c r="AS4" s="16">
        <v>34.5</v>
      </c>
      <c r="AT4" s="16">
        <v>34.5</v>
      </c>
      <c r="AU4" s="16">
        <v>22.5</v>
      </c>
      <c r="AV4" s="16">
        <v>45</v>
      </c>
      <c r="AW4" s="16">
        <v>48</v>
      </c>
      <c r="AX4" s="16">
        <v>51</v>
      </c>
      <c r="AY4" s="16">
        <v>25.5</v>
      </c>
      <c r="AZ4" s="17">
        <v>45</v>
      </c>
      <c r="BA4" s="15">
        <v>4.5</v>
      </c>
      <c r="BB4" s="16">
        <v>4.5</v>
      </c>
      <c r="BC4" s="16">
        <v>4.5</v>
      </c>
      <c r="BD4" s="16">
        <v>3</v>
      </c>
      <c r="BE4" s="16">
        <v>-1.5</v>
      </c>
      <c r="BF4" s="16">
        <v>1.5</v>
      </c>
      <c r="BG4" s="16">
        <v>3</v>
      </c>
      <c r="BH4" s="17">
        <v>3</v>
      </c>
      <c r="BI4" s="15">
        <v>-1.5</v>
      </c>
      <c r="BJ4" s="16">
        <v>6</v>
      </c>
      <c r="BK4" s="16">
        <v>1.5</v>
      </c>
      <c r="BL4" s="16">
        <v>6</v>
      </c>
      <c r="BM4" s="16">
        <v>4.5</v>
      </c>
      <c r="BN4" s="16">
        <v>0</v>
      </c>
      <c r="BO4" s="16">
        <v>7.5</v>
      </c>
      <c r="BP4" s="17">
        <v>-1.5</v>
      </c>
      <c r="BQ4" s="15">
        <v>16.5</v>
      </c>
      <c r="BR4" s="16">
        <v>22.5</v>
      </c>
      <c r="BS4" s="16">
        <v>10.5</v>
      </c>
      <c r="BT4" s="16">
        <v>12</v>
      </c>
      <c r="BU4" s="16">
        <v>7.5</v>
      </c>
      <c r="BV4" s="16">
        <v>22.5</v>
      </c>
      <c r="BW4" s="16">
        <v>12</v>
      </c>
      <c r="BX4" s="16">
        <v>10.5</v>
      </c>
      <c r="BY4" s="17">
        <v>24</v>
      </c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</row>
    <row r="5" spans="1:102" x14ac:dyDescent="0.25">
      <c r="A5" s="21">
        <v>9</v>
      </c>
      <c r="B5" s="15">
        <v>6</v>
      </c>
      <c r="C5" s="16">
        <v>1.5</v>
      </c>
      <c r="D5" s="16">
        <v>4.5</v>
      </c>
      <c r="E5" s="16">
        <v>3</v>
      </c>
      <c r="F5" s="16">
        <v>1.5</v>
      </c>
      <c r="G5" s="16">
        <v>4.5</v>
      </c>
      <c r="H5" s="16">
        <v>3</v>
      </c>
      <c r="I5" s="16">
        <v>7.5</v>
      </c>
      <c r="J5" s="16">
        <v>1.5</v>
      </c>
      <c r="K5" s="17">
        <v>4.5</v>
      </c>
      <c r="L5" s="15">
        <v>9</v>
      </c>
      <c r="M5" s="16">
        <v>7.5</v>
      </c>
      <c r="N5" s="16">
        <v>9</v>
      </c>
      <c r="O5" s="16">
        <v>9</v>
      </c>
      <c r="P5" s="16">
        <v>7.5</v>
      </c>
      <c r="Q5" s="16">
        <v>9</v>
      </c>
      <c r="R5" s="16">
        <v>16.5</v>
      </c>
      <c r="S5" s="17">
        <v>6</v>
      </c>
      <c r="T5" s="15">
        <v>-1.5</v>
      </c>
      <c r="U5" s="16">
        <v>7.5</v>
      </c>
      <c r="V5" s="16">
        <v>-1.5</v>
      </c>
      <c r="W5" s="16">
        <v>0</v>
      </c>
      <c r="X5" s="16">
        <v>0</v>
      </c>
      <c r="Y5" s="16">
        <v>16.5</v>
      </c>
      <c r="Z5" s="17">
        <v>3</v>
      </c>
      <c r="AA5" s="15">
        <v>0</v>
      </c>
      <c r="AB5" s="16">
        <v>0</v>
      </c>
      <c r="AC5" s="16">
        <v>9</v>
      </c>
      <c r="AD5" s="16">
        <v>6</v>
      </c>
      <c r="AE5" s="16">
        <v>0</v>
      </c>
      <c r="AF5" s="16">
        <v>1.5</v>
      </c>
      <c r="AG5" s="16">
        <v>3</v>
      </c>
      <c r="AH5" s="17">
        <v>4.5</v>
      </c>
      <c r="AI5" s="15">
        <v>7.5</v>
      </c>
      <c r="AJ5" s="16">
        <v>7.5</v>
      </c>
      <c r="AK5" s="16">
        <v>10.5</v>
      </c>
      <c r="AL5" s="16">
        <v>16.5</v>
      </c>
      <c r="AM5" s="16">
        <v>15</v>
      </c>
      <c r="AN5" s="16">
        <v>16.5</v>
      </c>
      <c r="AO5" s="16">
        <v>21</v>
      </c>
      <c r="AP5" s="16">
        <v>10.5</v>
      </c>
      <c r="AQ5" s="17">
        <v>16.5</v>
      </c>
      <c r="AR5" s="15">
        <v>28.5</v>
      </c>
      <c r="AS5" s="16">
        <v>31.5</v>
      </c>
      <c r="AT5" s="16">
        <v>52.5</v>
      </c>
      <c r="AU5" s="16">
        <v>28.5</v>
      </c>
      <c r="AV5" s="16">
        <v>33</v>
      </c>
      <c r="AW5" s="16">
        <v>42</v>
      </c>
      <c r="AX5" s="16">
        <v>28.5</v>
      </c>
      <c r="AY5" s="16">
        <v>36</v>
      </c>
      <c r="AZ5" s="17">
        <v>36</v>
      </c>
      <c r="BA5" s="15">
        <v>1.5</v>
      </c>
      <c r="BB5" s="16">
        <v>6</v>
      </c>
      <c r="BC5" s="16">
        <v>7.5</v>
      </c>
      <c r="BD5" s="16">
        <v>7.5</v>
      </c>
      <c r="BE5" s="16">
        <v>3</v>
      </c>
      <c r="BF5" s="16">
        <v>9</v>
      </c>
      <c r="BG5" s="16">
        <v>4.5</v>
      </c>
      <c r="BH5" s="17">
        <v>6</v>
      </c>
      <c r="BI5" s="15">
        <v>1.5</v>
      </c>
      <c r="BJ5" s="16">
        <v>4.5</v>
      </c>
      <c r="BK5" s="16">
        <v>9</v>
      </c>
      <c r="BL5" s="16">
        <v>3</v>
      </c>
      <c r="BM5" s="16">
        <v>7.5</v>
      </c>
      <c r="BN5" s="16">
        <v>3</v>
      </c>
      <c r="BO5" s="16">
        <v>3</v>
      </c>
      <c r="BP5" s="17">
        <v>-3</v>
      </c>
      <c r="BQ5" s="15">
        <v>13.5</v>
      </c>
      <c r="BR5" s="16">
        <v>3</v>
      </c>
      <c r="BS5" s="16">
        <v>19.5</v>
      </c>
      <c r="BT5" s="16">
        <v>3</v>
      </c>
      <c r="BU5" s="16">
        <v>15</v>
      </c>
      <c r="BV5" s="16">
        <v>31.5</v>
      </c>
      <c r="BW5" s="16">
        <v>21</v>
      </c>
      <c r="BX5" s="16">
        <v>28.5</v>
      </c>
      <c r="BY5" s="17">
        <v>42</v>
      </c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</row>
    <row r="6" spans="1:102" x14ac:dyDescent="0.25">
      <c r="A6" s="21">
        <v>12</v>
      </c>
      <c r="B6" s="15">
        <v>0</v>
      </c>
      <c r="C6" s="16">
        <v>6</v>
      </c>
      <c r="D6" s="16">
        <v>7.5</v>
      </c>
      <c r="E6" s="16">
        <v>3</v>
      </c>
      <c r="F6" s="16">
        <v>4.5</v>
      </c>
      <c r="G6" s="16">
        <v>7.5</v>
      </c>
      <c r="H6" s="16">
        <v>3</v>
      </c>
      <c r="I6" s="16">
        <v>1.5</v>
      </c>
      <c r="J6" s="16">
        <v>4.5</v>
      </c>
      <c r="K6" s="17">
        <v>7.5</v>
      </c>
      <c r="L6" s="15">
        <v>7.5</v>
      </c>
      <c r="M6" s="16">
        <v>13.5</v>
      </c>
      <c r="N6" s="16">
        <v>4.5</v>
      </c>
      <c r="O6" s="16">
        <v>6</v>
      </c>
      <c r="P6" s="16">
        <v>6</v>
      </c>
      <c r="Q6" s="16">
        <v>4.5</v>
      </c>
      <c r="R6" s="16">
        <v>6</v>
      </c>
      <c r="S6" s="17">
        <v>10.5</v>
      </c>
      <c r="T6" s="15">
        <v>3</v>
      </c>
      <c r="U6" s="16">
        <v>10.5</v>
      </c>
      <c r="V6" s="16">
        <v>10.5</v>
      </c>
      <c r="W6" s="16">
        <v>3</v>
      </c>
      <c r="X6" s="16">
        <v>-3</v>
      </c>
      <c r="Y6" s="16">
        <v>1.5</v>
      </c>
      <c r="Z6" s="17">
        <v>1.5</v>
      </c>
      <c r="AA6" s="15">
        <v>4.5</v>
      </c>
      <c r="AB6" s="16">
        <v>4.5</v>
      </c>
      <c r="AC6" s="16">
        <v>9</v>
      </c>
      <c r="AD6" s="16">
        <v>7.5</v>
      </c>
      <c r="AE6" s="16">
        <v>10.5</v>
      </c>
      <c r="AF6" s="16">
        <v>9</v>
      </c>
      <c r="AG6" s="16">
        <v>9</v>
      </c>
      <c r="AH6" s="17">
        <v>4.5</v>
      </c>
      <c r="AI6" s="15">
        <v>22.5</v>
      </c>
      <c r="AJ6" s="16">
        <v>13.5</v>
      </c>
      <c r="AK6" s="16">
        <v>1.5</v>
      </c>
      <c r="AL6" s="16">
        <v>1.5</v>
      </c>
      <c r="AM6" s="16">
        <v>13.5</v>
      </c>
      <c r="AN6" s="16">
        <v>19.5</v>
      </c>
      <c r="AO6" s="16">
        <v>24</v>
      </c>
      <c r="AP6" s="16">
        <v>4.5</v>
      </c>
      <c r="AQ6" s="17">
        <v>1.5</v>
      </c>
      <c r="AR6" s="15">
        <v>15</v>
      </c>
      <c r="AS6" s="16">
        <v>31.5</v>
      </c>
      <c r="AT6" s="16">
        <v>22.5</v>
      </c>
      <c r="AU6" s="16">
        <v>30</v>
      </c>
      <c r="AV6" s="16">
        <v>13.5</v>
      </c>
      <c r="AW6" s="16">
        <v>37.5</v>
      </c>
      <c r="AX6" s="16">
        <v>33</v>
      </c>
      <c r="AY6" s="16">
        <v>22.5</v>
      </c>
      <c r="AZ6" s="17">
        <v>37.5</v>
      </c>
      <c r="BA6" s="15">
        <v>-1.5</v>
      </c>
      <c r="BB6" s="16">
        <v>0</v>
      </c>
      <c r="BC6" s="16">
        <v>0</v>
      </c>
      <c r="BD6" s="16">
        <v>3</v>
      </c>
      <c r="BE6" s="16">
        <v>3</v>
      </c>
      <c r="BF6" s="16">
        <v>10.5</v>
      </c>
      <c r="BG6" s="16">
        <v>0</v>
      </c>
      <c r="BH6" s="17">
        <v>1.5</v>
      </c>
      <c r="BI6" s="15">
        <v>13.5</v>
      </c>
      <c r="BJ6" s="16">
        <v>7.5</v>
      </c>
      <c r="BK6" s="16">
        <v>-3</v>
      </c>
      <c r="BL6" s="16">
        <v>3</v>
      </c>
      <c r="BM6" s="16">
        <v>3</v>
      </c>
      <c r="BN6" s="16">
        <v>0</v>
      </c>
      <c r="BO6" s="16">
        <v>9</v>
      </c>
      <c r="BP6" s="17">
        <v>1.5</v>
      </c>
      <c r="BQ6" s="15">
        <v>12</v>
      </c>
      <c r="BR6" s="16">
        <v>10.5</v>
      </c>
      <c r="BS6" s="16">
        <v>6</v>
      </c>
      <c r="BT6" s="16">
        <v>18</v>
      </c>
      <c r="BU6" s="16">
        <v>18</v>
      </c>
      <c r="BV6" s="16">
        <v>10.5</v>
      </c>
      <c r="BW6" s="16">
        <v>12</v>
      </c>
      <c r="BX6" s="16">
        <v>30</v>
      </c>
      <c r="BY6" s="17">
        <v>30</v>
      </c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</row>
    <row r="7" spans="1:102" x14ac:dyDescent="0.25">
      <c r="A7" s="21">
        <v>15</v>
      </c>
      <c r="B7" s="15">
        <v>6</v>
      </c>
      <c r="C7" s="16">
        <v>3</v>
      </c>
      <c r="D7" s="16">
        <v>7.5</v>
      </c>
      <c r="E7" s="16">
        <v>-1.5</v>
      </c>
      <c r="F7" s="16">
        <v>3</v>
      </c>
      <c r="G7" s="16">
        <v>4.5</v>
      </c>
      <c r="H7" s="16">
        <v>-3</v>
      </c>
      <c r="I7" s="16">
        <v>7.5</v>
      </c>
      <c r="J7" s="16">
        <v>-1.5</v>
      </c>
      <c r="K7" s="17">
        <v>3</v>
      </c>
      <c r="L7" s="15">
        <v>12</v>
      </c>
      <c r="M7" s="16">
        <v>13.5</v>
      </c>
      <c r="N7" s="16">
        <v>4.5</v>
      </c>
      <c r="O7" s="16">
        <v>15</v>
      </c>
      <c r="P7" s="16">
        <v>6</v>
      </c>
      <c r="Q7" s="16">
        <v>10.5</v>
      </c>
      <c r="R7" s="16">
        <v>1.5</v>
      </c>
      <c r="S7" s="17">
        <v>7.5</v>
      </c>
      <c r="T7" s="15">
        <v>6</v>
      </c>
      <c r="U7" s="16">
        <v>9</v>
      </c>
      <c r="V7" s="16">
        <v>9</v>
      </c>
      <c r="W7" s="16">
        <v>0</v>
      </c>
      <c r="X7" s="16">
        <v>0</v>
      </c>
      <c r="Y7" s="16">
        <v>-4.5</v>
      </c>
      <c r="Z7" s="17">
        <v>1.5</v>
      </c>
      <c r="AA7" s="15">
        <v>0</v>
      </c>
      <c r="AB7" s="16">
        <v>15</v>
      </c>
      <c r="AC7" s="16">
        <v>6</v>
      </c>
      <c r="AD7" s="16">
        <v>13.5</v>
      </c>
      <c r="AE7" s="16">
        <v>13.5</v>
      </c>
      <c r="AF7" s="16">
        <v>1.5</v>
      </c>
      <c r="AG7" s="16">
        <v>6</v>
      </c>
      <c r="AH7" s="17">
        <v>3</v>
      </c>
      <c r="AI7" s="15">
        <v>4.5</v>
      </c>
      <c r="AJ7" s="16">
        <v>24</v>
      </c>
      <c r="AK7" s="16">
        <v>10.5</v>
      </c>
      <c r="AL7" s="16">
        <v>3</v>
      </c>
      <c r="AM7" s="16">
        <v>3</v>
      </c>
      <c r="AN7" s="16">
        <v>10.5</v>
      </c>
      <c r="AO7" s="16">
        <v>16.5</v>
      </c>
      <c r="AP7" s="16">
        <v>7.5</v>
      </c>
      <c r="AQ7" s="17">
        <v>15</v>
      </c>
      <c r="AR7" s="15">
        <v>1.5</v>
      </c>
      <c r="AS7" s="16">
        <v>37.5</v>
      </c>
      <c r="AT7" s="16">
        <v>16.5</v>
      </c>
      <c r="AU7" s="16">
        <v>21</v>
      </c>
      <c r="AV7" s="16">
        <v>24</v>
      </c>
      <c r="AW7" s="16">
        <v>12</v>
      </c>
      <c r="AX7" s="16">
        <v>21</v>
      </c>
      <c r="AY7" s="16">
        <v>18</v>
      </c>
      <c r="AZ7" s="17">
        <v>6</v>
      </c>
      <c r="BA7" s="15">
        <v>0</v>
      </c>
      <c r="BB7" s="16">
        <v>3</v>
      </c>
      <c r="BC7" s="16">
        <v>0</v>
      </c>
      <c r="BD7" s="16">
        <v>1.5</v>
      </c>
      <c r="BE7" s="16">
        <v>1.5</v>
      </c>
      <c r="BF7" s="16">
        <v>0</v>
      </c>
      <c r="BG7" s="16">
        <v>0</v>
      </c>
      <c r="BH7" s="17">
        <v>1.5</v>
      </c>
      <c r="BI7" s="15">
        <v>0</v>
      </c>
      <c r="BJ7" s="16">
        <v>1.5</v>
      </c>
      <c r="BK7" s="16">
        <v>7.5</v>
      </c>
      <c r="BL7" s="16">
        <v>0</v>
      </c>
      <c r="BM7" s="16">
        <v>1.5</v>
      </c>
      <c r="BN7" s="16">
        <v>4.5</v>
      </c>
      <c r="BO7" s="16">
        <v>4.5</v>
      </c>
      <c r="BP7" s="17">
        <v>10.5</v>
      </c>
      <c r="BQ7" s="15">
        <v>-6</v>
      </c>
      <c r="BR7" s="16">
        <v>12</v>
      </c>
      <c r="BS7" s="16">
        <v>22.5</v>
      </c>
      <c r="BT7" s="16">
        <v>1.5</v>
      </c>
      <c r="BU7" s="16">
        <v>12</v>
      </c>
      <c r="BV7" s="16">
        <v>3</v>
      </c>
      <c r="BW7" s="16">
        <v>16.5</v>
      </c>
      <c r="BX7" s="16">
        <v>25.5</v>
      </c>
      <c r="BY7" s="17">
        <v>12</v>
      </c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</row>
    <row r="8" spans="1:102" x14ac:dyDescent="0.25">
      <c r="A8" s="21">
        <v>18</v>
      </c>
      <c r="B8" s="15">
        <v>-3</v>
      </c>
      <c r="C8" s="16">
        <v>1.5</v>
      </c>
      <c r="D8" s="16">
        <v>6</v>
      </c>
      <c r="E8" s="16">
        <v>4.5</v>
      </c>
      <c r="F8" s="16">
        <v>4.5</v>
      </c>
      <c r="G8" s="16">
        <v>7.5</v>
      </c>
      <c r="H8" s="16">
        <v>1.5</v>
      </c>
      <c r="I8" s="16">
        <v>0</v>
      </c>
      <c r="J8" s="16">
        <v>4.5</v>
      </c>
      <c r="K8" s="17">
        <v>3</v>
      </c>
      <c r="L8" s="15">
        <v>7.5</v>
      </c>
      <c r="M8" s="16">
        <v>0</v>
      </c>
      <c r="N8" s="16">
        <v>13.5</v>
      </c>
      <c r="O8" s="16">
        <v>4.5</v>
      </c>
      <c r="P8" s="16">
        <v>1.5</v>
      </c>
      <c r="Q8" s="16">
        <v>4.5</v>
      </c>
      <c r="R8" s="16">
        <v>1.5</v>
      </c>
      <c r="S8" s="17">
        <v>-1.5</v>
      </c>
      <c r="T8" s="15">
        <v>7.5</v>
      </c>
      <c r="U8" s="16">
        <v>4.5</v>
      </c>
      <c r="V8" s="16">
        <v>10.5</v>
      </c>
      <c r="W8" s="16">
        <v>6</v>
      </c>
      <c r="X8" s="16">
        <v>1.5</v>
      </c>
      <c r="Y8" s="16">
        <v>1.5</v>
      </c>
      <c r="Z8" s="17">
        <v>6</v>
      </c>
      <c r="AA8" s="15">
        <v>15</v>
      </c>
      <c r="AB8" s="16">
        <v>4.5</v>
      </c>
      <c r="AC8" s="16">
        <v>4.5</v>
      </c>
      <c r="AD8" s="16">
        <v>9</v>
      </c>
      <c r="AE8" s="16">
        <v>12</v>
      </c>
      <c r="AF8" s="16">
        <v>3</v>
      </c>
      <c r="AG8" s="16">
        <v>6</v>
      </c>
      <c r="AH8" s="17">
        <v>-1.5</v>
      </c>
      <c r="AI8" s="15">
        <v>4.5</v>
      </c>
      <c r="AJ8" s="16">
        <v>9</v>
      </c>
      <c r="AK8" s="16">
        <v>16.5</v>
      </c>
      <c r="AL8" s="16">
        <v>10.5</v>
      </c>
      <c r="AM8" s="16">
        <v>6</v>
      </c>
      <c r="AN8" s="16">
        <v>7.5</v>
      </c>
      <c r="AO8" s="16">
        <v>7.5</v>
      </c>
      <c r="AP8" s="16">
        <v>13.5</v>
      </c>
      <c r="AQ8" s="17">
        <v>9</v>
      </c>
      <c r="AR8" s="15">
        <v>6</v>
      </c>
      <c r="AS8" s="16">
        <v>6</v>
      </c>
      <c r="AT8" s="16">
        <v>13.5</v>
      </c>
      <c r="AU8" s="16">
        <v>16.5</v>
      </c>
      <c r="AV8" s="16">
        <v>16.5</v>
      </c>
      <c r="AW8" s="16">
        <v>19.5</v>
      </c>
      <c r="AX8" s="16">
        <v>12</v>
      </c>
      <c r="AY8" s="16">
        <v>25.5</v>
      </c>
      <c r="AZ8" s="17">
        <v>18</v>
      </c>
      <c r="BA8" s="15">
        <v>-1.5</v>
      </c>
      <c r="BB8" s="16">
        <v>0</v>
      </c>
      <c r="BC8" s="16">
        <v>1.5</v>
      </c>
      <c r="BD8" s="16">
        <v>0</v>
      </c>
      <c r="BE8" s="16">
        <v>0</v>
      </c>
      <c r="BF8" s="16">
        <v>1.5</v>
      </c>
      <c r="BG8" s="16">
        <v>0</v>
      </c>
      <c r="BH8" s="17">
        <v>0</v>
      </c>
      <c r="BI8" s="15">
        <v>3</v>
      </c>
      <c r="BJ8" s="16">
        <v>4.5</v>
      </c>
      <c r="BK8" s="16">
        <v>7.5</v>
      </c>
      <c r="BL8" s="16">
        <v>4.5</v>
      </c>
      <c r="BM8" s="16">
        <v>3</v>
      </c>
      <c r="BN8" s="16">
        <v>12</v>
      </c>
      <c r="BO8" s="16">
        <v>7.5</v>
      </c>
      <c r="BP8" s="17">
        <v>13.5</v>
      </c>
      <c r="BQ8" s="15">
        <v>12</v>
      </c>
      <c r="BR8" s="16">
        <v>10.5</v>
      </c>
      <c r="BS8" s="16">
        <v>13.5</v>
      </c>
      <c r="BT8" s="16"/>
      <c r="BU8" s="16">
        <v>-6</v>
      </c>
      <c r="BV8" s="16">
        <v>6</v>
      </c>
      <c r="BW8" s="16">
        <v>4.5</v>
      </c>
      <c r="BX8" s="16">
        <v>22.5</v>
      </c>
      <c r="BY8" s="17">
        <v>19.5</v>
      </c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</row>
    <row r="9" spans="1:102" x14ac:dyDescent="0.25">
      <c r="A9" s="21">
        <v>21</v>
      </c>
      <c r="B9" s="15">
        <v>4.5</v>
      </c>
      <c r="C9" s="16">
        <v>7.5</v>
      </c>
      <c r="D9" s="16">
        <v>0</v>
      </c>
      <c r="E9" s="16">
        <v>3</v>
      </c>
      <c r="F9" s="16">
        <v>0</v>
      </c>
      <c r="G9" s="16">
        <v>3</v>
      </c>
      <c r="H9" s="16">
        <v>0</v>
      </c>
      <c r="I9" s="16">
        <v>1.5</v>
      </c>
      <c r="J9" s="16">
        <v>6</v>
      </c>
      <c r="K9" s="17">
        <v>3</v>
      </c>
      <c r="L9" s="15">
        <v>1.5</v>
      </c>
      <c r="M9" s="16">
        <v>-1.5</v>
      </c>
      <c r="N9" s="16">
        <v>0</v>
      </c>
      <c r="O9" s="16">
        <v>4.5</v>
      </c>
      <c r="P9" s="16">
        <v>1.5</v>
      </c>
      <c r="Q9" s="16">
        <v>9</v>
      </c>
      <c r="R9" s="16">
        <v>9</v>
      </c>
      <c r="S9" s="17">
        <v>1.5</v>
      </c>
      <c r="T9" s="15">
        <v>10.5</v>
      </c>
      <c r="U9" s="16">
        <v>13.5</v>
      </c>
      <c r="V9" s="16">
        <v>1.5</v>
      </c>
      <c r="W9" s="16"/>
      <c r="X9" s="16">
        <v>3</v>
      </c>
      <c r="Y9" s="16">
        <v>-7.5</v>
      </c>
      <c r="Z9" s="17">
        <v>6</v>
      </c>
      <c r="AA9" s="15">
        <v>9</v>
      </c>
      <c r="AB9" s="16">
        <v>3</v>
      </c>
      <c r="AC9" s="16">
        <v>10.5</v>
      </c>
      <c r="AD9" s="16">
        <v>3</v>
      </c>
      <c r="AE9" s="16">
        <v>22.5</v>
      </c>
      <c r="AF9" s="16">
        <v>6</v>
      </c>
      <c r="AG9" s="16">
        <v>4.5</v>
      </c>
      <c r="AH9" s="17">
        <v>12</v>
      </c>
      <c r="AI9" s="15">
        <v>15</v>
      </c>
      <c r="AJ9" s="16">
        <v>7.5</v>
      </c>
      <c r="AK9" s="16">
        <v>18</v>
      </c>
      <c r="AL9" s="16">
        <v>9</v>
      </c>
      <c r="AM9" s="16">
        <v>4.5</v>
      </c>
      <c r="AN9" s="16">
        <v>13.5</v>
      </c>
      <c r="AO9" s="16">
        <v>13.5</v>
      </c>
      <c r="AP9" s="16">
        <v>13.5</v>
      </c>
      <c r="AQ9" s="17">
        <v>9</v>
      </c>
      <c r="AR9" s="15"/>
      <c r="AS9" s="16">
        <v>4.5</v>
      </c>
      <c r="AT9" s="16">
        <v>-3</v>
      </c>
      <c r="AU9" s="16">
        <v>7.5</v>
      </c>
      <c r="AV9" s="16">
        <v>19.5</v>
      </c>
      <c r="AW9" s="16">
        <v>10.5</v>
      </c>
      <c r="AX9" s="16">
        <v>18</v>
      </c>
      <c r="AY9" s="16">
        <v>16.5</v>
      </c>
      <c r="AZ9" s="17">
        <v>12</v>
      </c>
      <c r="BA9" s="15">
        <v>0</v>
      </c>
      <c r="BB9" s="16">
        <v>1.5</v>
      </c>
      <c r="BC9" s="16">
        <v>0</v>
      </c>
      <c r="BD9" s="16">
        <v>1.5</v>
      </c>
      <c r="BE9" s="16">
        <v>0</v>
      </c>
      <c r="BF9" s="16">
        <v>0</v>
      </c>
      <c r="BG9" s="16">
        <v>0</v>
      </c>
      <c r="BH9" s="17">
        <v>0</v>
      </c>
      <c r="BI9" s="15">
        <v>6</v>
      </c>
      <c r="BJ9" s="16">
        <v>7.5</v>
      </c>
      <c r="BK9" s="16">
        <v>7.5</v>
      </c>
      <c r="BL9" s="16">
        <v>-1.5</v>
      </c>
      <c r="BM9" s="16">
        <v>1.5</v>
      </c>
      <c r="BN9" s="16">
        <v>0</v>
      </c>
      <c r="BO9" s="16">
        <v>10.5</v>
      </c>
      <c r="BP9" s="17">
        <v>4.5</v>
      </c>
      <c r="BQ9" s="15">
        <v>13.5</v>
      </c>
      <c r="BR9" s="16">
        <v>4.5</v>
      </c>
      <c r="BS9" s="16">
        <v>9</v>
      </c>
      <c r="BT9" s="16"/>
      <c r="BU9" s="16">
        <v>4.5</v>
      </c>
      <c r="BV9" s="16">
        <v>0</v>
      </c>
      <c r="BW9" s="16">
        <v>4.5</v>
      </c>
      <c r="BX9" s="16">
        <v>-15</v>
      </c>
      <c r="BY9" s="17">
        <v>13.5</v>
      </c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</row>
    <row r="10" spans="1:102" x14ac:dyDescent="0.25">
      <c r="A10" s="21">
        <v>24</v>
      </c>
      <c r="B10" s="15">
        <v>6</v>
      </c>
      <c r="C10" s="16">
        <v>-1.5</v>
      </c>
      <c r="D10" s="16">
        <v>9</v>
      </c>
      <c r="E10" s="16">
        <v>3</v>
      </c>
      <c r="F10" s="16">
        <v>-1.5</v>
      </c>
      <c r="G10" s="16">
        <v>0</v>
      </c>
      <c r="H10" s="16">
        <v>6</v>
      </c>
      <c r="I10" s="16">
        <v>-1.5</v>
      </c>
      <c r="J10" s="16">
        <v>6</v>
      </c>
      <c r="K10" s="17">
        <v>3</v>
      </c>
      <c r="L10" s="15">
        <v>3</v>
      </c>
      <c r="M10" s="16">
        <v>3</v>
      </c>
      <c r="N10" s="16">
        <v>0</v>
      </c>
      <c r="O10" s="16">
        <v>0</v>
      </c>
      <c r="P10" s="16">
        <v>1.5</v>
      </c>
      <c r="Q10" s="16">
        <v>3</v>
      </c>
      <c r="R10" s="16">
        <v>-3</v>
      </c>
      <c r="S10" s="17">
        <v>3</v>
      </c>
      <c r="T10" s="15">
        <v>1.5</v>
      </c>
      <c r="U10" s="16">
        <v>7.5</v>
      </c>
      <c r="V10" s="16">
        <v>4.5</v>
      </c>
      <c r="W10" s="16"/>
      <c r="X10" s="16">
        <v>3</v>
      </c>
      <c r="Y10" s="16">
        <v>7.5</v>
      </c>
      <c r="Z10" s="17">
        <v>-1.5</v>
      </c>
      <c r="AA10" s="15">
        <v>3</v>
      </c>
      <c r="AB10" s="16">
        <v>13.5</v>
      </c>
      <c r="AC10" s="16">
        <v>4.5</v>
      </c>
      <c r="AD10" s="16">
        <v>10.5</v>
      </c>
      <c r="AE10" s="16">
        <v>7.5</v>
      </c>
      <c r="AF10" s="16">
        <v>6</v>
      </c>
      <c r="AG10" s="16">
        <v>3</v>
      </c>
      <c r="AH10" s="17">
        <v>0</v>
      </c>
      <c r="AI10" s="15"/>
      <c r="AJ10" s="16">
        <v>13.5</v>
      </c>
      <c r="AK10" s="16">
        <v>1.5</v>
      </c>
      <c r="AL10" s="16">
        <v>7.5</v>
      </c>
      <c r="AM10" s="16">
        <v>-3</v>
      </c>
      <c r="AN10" s="16">
        <v>7.5</v>
      </c>
      <c r="AO10" s="16">
        <v>9</v>
      </c>
      <c r="AP10" s="16">
        <v>-1.5</v>
      </c>
      <c r="AQ10" s="17">
        <v>21</v>
      </c>
      <c r="AR10" s="15"/>
      <c r="AS10" s="16">
        <v>-1.5</v>
      </c>
      <c r="AT10" s="16">
        <v>15</v>
      </c>
      <c r="AU10" s="16">
        <v>-1.5</v>
      </c>
      <c r="AV10" s="16">
        <v>12</v>
      </c>
      <c r="AW10" s="16">
        <v>10.5</v>
      </c>
      <c r="AX10" s="16">
        <v>15</v>
      </c>
      <c r="AY10" s="16">
        <v>6</v>
      </c>
      <c r="AZ10" s="17">
        <v>19.5</v>
      </c>
      <c r="BA10" s="15">
        <v>0</v>
      </c>
      <c r="BB10" s="16"/>
      <c r="BC10" s="16">
        <v>0</v>
      </c>
      <c r="BD10" s="16">
        <v>0</v>
      </c>
      <c r="BE10" s="16">
        <v>0</v>
      </c>
      <c r="BF10" s="16">
        <v>-1.5</v>
      </c>
      <c r="BG10" s="16">
        <v>0</v>
      </c>
      <c r="BH10" s="17">
        <v>0</v>
      </c>
      <c r="BI10" s="15">
        <v>6</v>
      </c>
      <c r="BJ10" s="16">
        <v>10.5</v>
      </c>
      <c r="BK10" s="16">
        <v>4.5</v>
      </c>
      <c r="BL10" s="16">
        <v>3</v>
      </c>
      <c r="BM10" s="16">
        <v>-4.5</v>
      </c>
      <c r="BN10" s="16">
        <v>3</v>
      </c>
      <c r="BO10" s="16">
        <v>4.5</v>
      </c>
      <c r="BP10" s="17"/>
      <c r="BQ10" s="15">
        <v>0</v>
      </c>
      <c r="BR10" s="16">
        <v>-3</v>
      </c>
      <c r="BS10" s="16">
        <v>6</v>
      </c>
      <c r="BT10" s="16"/>
      <c r="BU10" s="16">
        <v>-1.5</v>
      </c>
      <c r="BV10" s="16">
        <v>6</v>
      </c>
      <c r="BW10" s="16">
        <v>1.5</v>
      </c>
      <c r="BX10" s="16">
        <v>6</v>
      </c>
      <c r="BY10" s="17">
        <v>7.5</v>
      </c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</row>
    <row r="11" spans="1:102" x14ac:dyDescent="0.25">
      <c r="A11" s="21">
        <v>27</v>
      </c>
      <c r="B11" s="15">
        <v>0</v>
      </c>
      <c r="C11" s="16">
        <v>0</v>
      </c>
      <c r="D11" s="49"/>
      <c r="E11" s="16">
        <v>1.5</v>
      </c>
      <c r="F11" s="16">
        <v>-1.5</v>
      </c>
      <c r="G11" s="16">
        <v>4.5</v>
      </c>
      <c r="H11" s="16">
        <v>4.5</v>
      </c>
      <c r="I11" s="16">
        <v>6</v>
      </c>
      <c r="J11" s="16">
        <v>6</v>
      </c>
      <c r="K11" s="17">
        <v>-1.5</v>
      </c>
      <c r="L11" s="15">
        <v>1.5</v>
      </c>
      <c r="M11" s="16">
        <v>3</v>
      </c>
      <c r="N11" s="16">
        <v>6</v>
      </c>
      <c r="O11" s="16">
        <v>4.5</v>
      </c>
      <c r="P11" s="16">
        <v>3</v>
      </c>
      <c r="Q11" s="16">
        <v>3</v>
      </c>
      <c r="R11" s="16">
        <v>6</v>
      </c>
      <c r="S11" s="17">
        <v>4.5</v>
      </c>
      <c r="T11" s="15">
        <v>1.5</v>
      </c>
      <c r="U11" s="16">
        <v>-1.5</v>
      </c>
      <c r="V11" s="16">
        <v>6</v>
      </c>
      <c r="W11" s="16"/>
      <c r="X11" s="16">
        <v>-3</v>
      </c>
      <c r="Y11" s="16">
        <v>3</v>
      </c>
      <c r="Z11" s="17">
        <v>3</v>
      </c>
      <c r="AA11" s="15">
        <v>9</v>
      </c>
      <c r="AB11" s="16">
        <v>0</v>
      </c>
      <c r="AC11" s="16">
        <v>6</v>
      </c>
      <c r="AD11" s="16">
        <v>3</v>
      </c>
      <c r="AE11" s="16">
        <v>3</v>
      </c>
      <c r="AF11" s="16">
        <v>1.5</v>
      </c>
      <c r="AG11" s="16">
        <v>6</v>
      </c>
      <c r="AH11" s="17">
        <v>0</v>
      </c>
      <c r="AI11" s="15"/>
      <c r="AJ11" s="16">
        <v>-1.5</v>
      </c>
      <c r="AK11" s="16">
        <v>16.5</v>
      </c>
      <c r="AL11" s="16">
        <v>9</v>
      </c>
      <c r="AM11" s="16">
        <v>4.5</v>
      </c>
      <c r="AN11" s="16">
        <v>9</v>
      </c>
      <c r="AO11" s="16">
        <v>12</v>
      </c>
      <c r="AP11" s="16">
        <v>3</v>
      </c>
      <c r="AQ11" s="17">
        <v>1.5</v>
      </c>
      <c r="AR11" s="15"/>
      <c r="AS11" s="16">
        <v>-1.5</v>
      </c>
      <c r="AT11" s="16">
        <v>-9</v>
      </c>
      <c r="AU11" s="16">
        <v>-9</v>
      </c>
      <c r="AV11" s="16">
        <v>1.5</v>
      </c>
      <c r="AW11" s="16">
        <v>4.5</v>
      </c>
      <c r="AX11" s="16">
        <v>-4.5</v>
      </c>
      <c r="AY11" s="16">
        <v>15</v>
      </c>
      <c r="AZ11" s="17">
        <v>4.5</v>
      </c>
      <c r="BA11" s="15">
        <v>0</v>
      </c>
      <c r="BB11" s="16"/>
      <c r="BC11" s="16">
        <v>0</v>
      </c>
      <c r="BD11" s="16">
        <v>0</v>
      </c>
      <c r="BE11" s="16">
        <v>0</v>
      </c>
      <c r="BF11" s="16">
        <v>0</v>
      </c>
      <c r="BG11" s="16">
        <v>0</v>
      </c>
      <c r="BH11" s="17">
        <v>0</v>
      </c>
      <c r="BI11" s="15">
        <v>4.5</v>
      </c>
      <c r="BJ11" s="16">
        <v>3</v>
      </c>
      <c r="BK11" s="16">
        <v>-1.5</v>
      </c>
      <c r="BL11" s="16">
        <v>-3</v>
      </c>
      <c r="BM11" s="16">
        <v>3</v>
      </c>
      <c r="BN11" s="16">
        <v>6</v>
      </c>
      <c r="BO11" s="16">
        <v>7.5</v>
      </c>
      <c r="BP11" s="17"/>
      <c r="BQ11" s="15">
        <v>3</v>
      </c>
      <c r="BR11" s="16">
        <v>-1.5</v>
      </c>
      <c r="BS11" s="16">
        <v>-1.5</v>
      </c>
      <c r="BT11" s="16"/>
      <c r="BU11" s="16">
        <v>-1.5</v>
      </c>
      <c r="BV11" s="16">
        <v>9</v>
      </c>
      <c r="BW11" s="16">
        <v>4.5</v>
      </c>
      <c r="BX11" s="16">
        <v>16.5</v>
      </c>
      <c r="BY11" s="17">
        <v>18</v>
      </c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</row>
    <row r="12" spans="1:102" x14ac:dyDescent="0.25">
      <c r="A12" s="21">
        <v>30</v>
      </c>
      <c r="B12" s="15">
        <v>3</v>
      </c>
      <c r="C12" s="16">
        <v>1.5</v>
      </c>
      <c r="D12" s="49"/>
      <c r="E12" s="16">
        <v>7.5</v>
      </c>
      <c r="F12" s="16">
        <v>3</v>
      </c>
      <c r="G12" s="16">
        <v>4.5</v>
      </c>
      <c r="H12" s="16">
        <v>3</v>
      </c>
      <c r="I12" s="16">
        <v>1.5</v>
      </c>
      <c r="J12" s="16">
        <v>1.5</v>
      </c>
      <c r="K12" s="17">
        <v>1.5</v>
      </c>
      <c r="L12" s="15">
        <v>1.5</v>
      </c>
      <c r="M12" s="16">
        <v>0</v>
      </c>
      <c r="N12" s="16">
        <v>-4.5</v>
      </c>
      <c r="O12" s="16">
        <v>6</v>
      </c>
      <c r="P12" s="16">
        <v>1.5</v>
      </c>
      <c r="Q12" s="16">
        <v>6</v>
      </c>
      <c r="R12" s="16">
        <v>4.5</v>
      </c>
      <c r="S12" s="17">
        <v>0</v>
      </c>
      <c r="T12" s="15">
        <v>-1.5</v>
      </c>
      <c r="U12" s="16">
        <v>0</v>
      </c>
      <c r="V12" s="16">
        <v>-3</v>
      </c>
      <c r="W12" s="16"/>
      <c r="X12" s="16">
        <v>3</v>
      </c>
      <c r="Y12" s="16">
        <v>-3</v>
      </c>
      <c r="Z12" s="17">
        <v>-3</v>
      </c>
      <c r="AA12" s="15">
        <v>0</v>
      </c>
      <c r="AB12" s="16">
        <v>9</v>
      </c>
      <c r="AC12" s="16">
        <v>6</v>
      </c>
      <c r="AD12" s="16">
        <v>10.5</v>
      </c>
      <c r="AE12" s="16">
        <v>12</v>
      </c>
      <c r="AF12" s="16">
        <v>3</v>
      </c>
      <c r="AG12" s="16">
        <v>1.5</v>
      </c>
      <c r="AH12" s="17">
        <v>7.5</v>
      </c>
      <c r="AI12" s="15"/>
      <c r="AJ12" s="16">
        <v>10.5</v>
      </c>
      <c r="AK12" s="16">
        <v>10.5</v>
      </c>
      <c r="AL12" s="16">
        <v>9</v>
      </c>
      <c r="AM12" s="16">
        <v>4.5</v>
      </c>
      <c r="AN12" s="16">
        <v>12</v>
      </c>
      <c r="AO12" s="16">
        <v>10.5</v>
      </c>
      <c r="AP12" s="16">
        <v>18</v>
      </c>
      <c r="AQ12" s="17">
        <v>10.5</v>
      </c>
      <c r="AR12" s="15"/>
      <c r="AS12" s="16">
        <v>4.5</v>
      </c>
      <c r="AT12" s="16">
        <v>-3</v>
      </c>
      <c r="AU12" s="16">
        <v>-3</v>
      </c>
      <c r="AV12" s="16">
        <v>13.5</v>
      </c>
      <c r="AW12" s="16">
        <v>4.5</v>
      </c>
      <c r="AX12" s="16">
        <v>-1.5</v>
      </c>
      <c r="AY12" s="16">
        <v>-3</v>
      </c>
      <c r="AZ12" s="17">
        <v>15</v>
      </c>
      <c r="BA12" s="15">
        <v>0</v>
      </c>
      <c r="BB12" s="16"/>
      <c r="BC12" s="16">
        <v>0</v>
      </c>
      <c r="BD12" s="16">
        <v>0</v>
      </c>
      <c r="BE12" s="16">
        <v>0</v>
      </c>
      <c r="BF12" s="16">
        <v>0</v>
      </c>
      <c r="BG12" s="16">
        <v>-1.5</v>
      </c>
      <c r="BH12" s="17">
        <v>0</v>
      </c>
      <c r="BI12" s="15">
        <v>1.5</v>
      </c>
      <c r="BJ12" s="16">
        <v>1.5</v>
      </c>
      <c r="BK12" s="16">
        <v>3</v>
      </c>
      <c r="BL12" s="16">
        <v>6</v>
      </c>
      <c r="BM12" s="16">
        <v>6</v>
      </c>
      <c r="BN12" s="16">
        <v>7.5</v>
      </c>
      <c r="BO12" s="16">
        <v>3</v>
      </c>
      <c r="BP12" s="17"/>
      <c r="BQ12" s="15">
        <v>-3</v>
      </c>
      <c r="BR12" s="16">
        <v>7.5</v>
      </c>
      <c r="BS12" s="16">
        <v>0</v>
      </c>
      <c r="BT12" s="16"/>
      <c r="BU12" s="16">
        <v>-12</v>
      </c>
      <c r="BV12" s="16">
        <v>4.5</v>
      </c>
      <c r="BW12" s="16">
        <v>1.5</v>
      </c>
      <c r="BX12" s="16">
        <v>-9</v>
      </c>
      <c r="BY12" s="17">
        <v>3</v>
      </c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</row>
    <row r="13" spans="1:102" x14ac:dyDescent="0.25">
      <c r="A13" s="21">
        <v>33</v>
      </c>
      <c r="B13" s="15">
        <v>0</v>
      </c>
      <c r="C13" s="16">
        <v>1.5</v>
      </c>
      <c r="D13" s="49"/>
      <c r="E13" s="16">
        <v>12</v>
      </c>
      <c r="F13" s="16">
        <v>-1.5</v>
      </c>
      <c r="G13" s="16">
        <v>1.5</v>
      </c>
      <c r="H13" s="16">
        <v>7.5</v>
      </c>
      <c r="I13" s="16">
        <v>-1.5</v>
      </c>
      <c r="J13" s="16">
        <v>-3</v>
      </c>
      <c r="K13" s="17">
        <v>3</v>
      </c>
      <c r="L13" s="15">
        <v>-1.5</v>
      </c>
      <c r="M13" s="16">
        <v>-3</v>
      </c>
      <c r="N13" s="16">
        <v>3</v>
      </c>
      <c r="O13" s="16">
        <v>-4.5</v>
      </c>
      <c r="P13" s="16">
        <v>3</v>
      </c>
      <c r="Q13" s="16">
        <v>3</v>
      </c>
      <c r="R13" s="16">
        <v>3</v>
      </c>
      <c r="S13" s="17">
        <v>-1.5</v>
      </c>
      <c r="T13" s="15">
        <v>-3</v>
      </c>
      <c r="U13" s="16"/>
      <c r="V13" s="16">
        <v>0</v>
      </c>
      <c r="W13" s="16"/>
      <c r="X13" s="16">
        <v>6</v>
      </c>
      <c r="Y13" s="16">
        <v>6</v>
      </c>
      <c r="Z13" s="17">
        <v>-4.5</v>
      </c>
      <c r="AA13" s="15">
        <v>1.5</v>
      </c>
      <c r="AB13" s="16">
        <v>7.5</v>
      </c>
      <c r="AC13" s="16">
        <v>4.5</v>
      </c>
      <c r="AD13" s="16">
        <v>1.5</v>
      </c>
      <c r="AE13" s="16">
        <v>7.5</v>
      </c>
      <c r="AF13" s="16">
        <v>3</v>
      </c>
      <c r="AG13" s="16">
        <v>4.5</v>
      </c>
      <c r="AH13" s="17">
        <v>6</v>
      </c>
      <c r="AI13" s="15"/>
      <c r="AJ13" s="16">
        <v>12</v>
      </c>
      <c r="AK13" s="16">
        <v>15</v>
      </c>
      <c r="AL13" s="16">
        <v>7.5</v>
      </c>
      <c r="AM13" s="16">
        <v>21</v>
      </c>
      <c r="AN13" s="16">
        <v>9</v>
      </c>
      <c r="AO13" s="16">
        <v>4.5</v>
      </c>
      <c r="AP13" s="16">
        <v>10.5</v>
      </c>
      <c r="AQ13" s="17">
        <v>15</v>
      </c>
      <c r="AR13" s="15"/>
      <c r="AS13" s="16">
        <v>-1.5</v>
      </c>
      <c r="AT13" s="16">
        <v>3</v>
      </c>
      <c r="AU13" s="16">
        <v>-4.5</v>
      </c>
      <c r="AV13" s="16">
        <v>3</v>
      </c>
      <c r="AW13" s="16">
        <v>15</v>
      </c>
      <c r="AX13" s="16">
        <v>-1.5</v>
      </c>
      <c r="AY13" s="16">
        <v>19.5</v>
      </c>
      <c r="AZ13" s="17">
        <v>4.5</v>
      </c>
      <c r="BA13" s="15">
        <v>7.5</v>
      </c>
      <c r="BB13" s="16"/>
      <c r="BC13" s="16">
        <v>1.5</v>
      </c>
      <c r="BD13" s="16">
        <v>0</v>
      </c>
      <c r="BE13" s="16">
        <v>0</v>
      </c>
      <c r="BF13" s="16">
        <v>0</v>
      </c>
      <c r="BG13" s="16">
        <v>1.5</v>
      </c>
      <c r="BH13" s="17"/>
      <c r="BI13" s="15">
        <v>1.5</v>
      </c>
      <c r="BJ13" s="16">
        <v>7.5</v>
      </c>
      <c r="BK13" s="16">
        <v>0</v>
      </c>
      <c r="BL13" s="16">
        <v>6</v>
      </c>
      <c r="BM13" s="16">
        <v>-6</v>
      </c>
      <c r="BN13" s="16">
        <v>7.5</v>
      </c>
      <c r="BO13" s="16">
        <v>12</v>
      </c>
      <c r="BP13" s="17"/>
      <c r="BQ13" s="15">
        <v>7.5</v>
      </c>
      <c r="BR13" s="16"/>
      <c r="BS13" s="16">
        <v>-4.5</v>
      </c>
      <c r="BT13" s="16"/>
      <c r="BU13" s="16">
        <v>0</v>
      </c>
      <c r="BV13" s="16">
        <v>-4.5</v>
      </c>
      <c r="BW13" s="16">
        <v>-7.5</v>
      </c>
      <c r="BX13" s="16">
        <v>-7.5</v>
      </c>
      <c r="BY13" s="17">
        <v>-3</v>
      </c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</row>
    <row r="14" spans="1:102" x14ac:dyDescent="0.25">
      <c r="A14" s="21">
        <v>36</v>
      </c>
      <c r="B14" s="15">
        <v>4.5</v>
      </c>
      <c r="C14" s="16">
        <v>3</v>
      </c>
      <c r="D14" s="49"/>
      <c r="E14" s="16">
        <v>0</v>
      </c>
      <c r="F14" s="16">
        <v>0</v>
      </c>
      <c r="G14" s="16">
        <v>4.5</v>
      </c>
      <c r="H14" s="16">
        <v>1.5</v>
      </c>
      <c r="I14" s="16">
        <v>7.5</v>
      </c>
      <c r="J14" s="16">
        <v>1.5</v>
      </c>
      <c r="K14" s="17">
        <v>0</v>
      </c>
      <c r="L14" s="15">
        <v>-3</v>
      </c>
      <c r="M14" s="16">
        <v>-4.5</v>
      </c>
      <c r="N14" s="16">
        <v>-4.5</v>
      </c>
      <c r="O14" s="16">
        <v>0</v>
      </c>
      <c r="P14" s="16"/>
      <c r="Q14" s="16">
        <v>1.5</v>
      </c>
      <c r="R14" s="16">
        <v>1.5</v>
      </c>
      <c r="S14" s="17"/>
      <c r="T14" s="15">
        <v>12</v>
      </c>
      <c r="U14" s="16"/>
      <c r="V14" s="16">
        <v>-4.5</v>
      </c>
      <c r="W14" s="16"/>
      <c r="X14" s="16">
        <v>-4.5</v>
      </c>
      <c r="Y14" s="16">
        <v>6</v>
      </c>
      <c r="Z14" s="17">
        <v>4.5</v>
      </c>
      <c r="AA14" s="15">
        <v>3</v>
      </c>
      <c r="AB14" s="16">
        <v>6</v>
      </c>
      <c r="AC14" s="16">
        <v>9</v>
      </c>
      <c r="AD14" s="16">
        <v>4.5</v>
      </c>
      <c r="AE14" s="16">
        <v>9</v>
      </c>
      <c r="AF14" s="16">
        <v>7.5</v>
      </c>
      <c r="AG14" s="16">
        <v>3</v>
      </c>
      <c r="AH14" s="17">
        <v>-3</v>
      </c>
      <c r="AI14" s="15"/>
      <c r="AJ14" s="16">
        <v>10.5</v>
      </c>
      <c r="AK14" s="16">
        <v>7.5</v>
      </c>
      <c r="AL14" s="16">
        <v>4.5</v>
      </c>
      <c r="AM14" s="16">
        <v>6</v>
      </c>
      <c r="AN14" s="16">
        <v>3</v>
      </c>
      <c r="AO14" s="16">
        <v>4.5</v>
      </c>
      <c r="AP14" s="16">
        <v>9</v>
      </c>
      <c r="AQ14" s="17">
        <v>1.5</v>
      </c>
      <c r="AR14" s="15"/>
      <c r="AS14" s="16">
        <v>7.5</v>
      </c>
      <c r="AT14" s="16">
        <v>-6</v>
      </c>
      <c r="AU14" s="16">
        <v>16.5</v>
      </c>
      <c r="AV14" s="16">
        <v>0</v>
      </c>
      <c r="AW14" s="16"/>
      <c r="AX14" s="16"/>
      <c r="AY14" s="16">
        <v>9</v>
      </c>
      <c r="AZ14" s="17">
        <v>-7.5</v>
      </c>
      <c r="BA14" s="15">
        <v>0</v>
      </c>
      <c r="BB14" s="16"/>
      <c r="BC14" s="16">
        <v>0</v>
      </c>
      <c r="BD14" s="16"/>
      <c r="BE14" s="16">
        <v>0</v>
      </c>
      <c r="BF14" s="16">
        <v>4.5</v>
      </c>
      <c r="BG14" s="16">
        <v>-1.5</v>
      </c>
      <c r="BH14" s="17"/>
      <c r="BI14" s="15">
        <v>3</v>
      </c>
      <c r="BJ14" s="16">
        <v>3</v>
      </c>
      <c r="BK14" s="16">
        <v>4.5</v>
      </c>
      <c r="BL14" s="16">
        <v>-3</v>
      </c>
      <c r="BM14" s="16">
        <v>-6</v>
      </c>
      <c r="BN14" s="16">
        <v>12</v>
      </c>
      <c r="BO14" s="16">
        <v>4.5</v>
      </c>
      <c r="BP14" s="17"/>
      <c r="BQ14" s="15">
        <v>-12</v>
      </c>
      <c r="BR14" s="16"/>
      <c r="BS14" s="16">
        <v>3</v>
      </c>
      <c r="BT14" s="16"/>
      <c r="BU14" s="16"/>
      <c r="BV14" s="16">
        <v>-1.5</v>
      </c>
      <c r="BW14" s="16">
        <v>-1.5</v>
      </c>
      <c r="BX14" s="16"/>
      <c r="BY14" s="17">
        <v>6</v>
      </c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</row>
    <row r="15" spans="1:102" x14ac:dyDescent="0.25">
      <c r="A15" s="21">
        <v>39</v>
      </c>
      <c r="B15" s="15">
        <v>-4.5</v>
      </c>
      <c r="C15" s="16">
        <v>4.5</v>
      </c>
      <c r="D15" s="49"/>
      <c r="E15" s="16">
        <v>6</v>
      </c>
      <c r="F15" s="16">
        <v>4.5</v>
      </c>
      <c r="G15" s="16">
        <v>3</v>
      </c>
      <c r="H15" s="16">
        <v>1.5</v>
      </c>
      <c r="I15" s="16">
        <v>6</v>
      </c>
      <c r="J15" s="16">
        <v>0</v>
      </c>
      <c r="K15" s="17">
        <v>1.5</v>
      </c>
      <c r="L15" s="15">
        <v>-4.5</v>
      </c>
      <c r="M15" s="16">
        <v>0</v>
      </c>
      <c r="N15" s="16">
        <v>0</v>
      </c>
      <c r="O15" s="16">
        <v>-3</v>
      </c>
      <c r="P15" s="16"/>
      <c r="Q15" s="16">
        <v>6</v>
      </c>
      <c r="R15" s="16">
        <v>4.5</v>
      </c>
      <c r="S15" s="17"/>
      <c r="T15" s="15">
        <v>10.5</v>
      </c>
      <c r="U15" s="16"/>
      <c r="V15" s="16">
        <v>4.5</v>
      </c>
      <c r="W15" s="16"/>
      <c r="X15" s="16">
        <v>1.5</v>
      </c>
      <c r="Y15" s="16">
        <v>4.5</v>
      </c>
      <c r="Z15" s="17">
        <v>-1.5</v>
      </c>
      <c r="AA15" s="15">
        <v>0</v>
      </c>
      <c r="AB15" s="16">
        <v>3</v>
      </c>
      <c r="AC15" s="16">
        <v>0</v>
      </c>
      <c r="AD15" s="16">
        <v>7.5</v>
      </c>
      <c r="AE15" s="16">
        <v>6</v>
      </c>
      <c r="AF15" s="16">
        <v>0</v>
      </c>
      <c r="AG15" s="16">
        <v>0</v>
      </c>
      <c r="AH15" s="17">
        <v>3</v>
      </c>
      <c r="AI15" s="15"/>
      <c r="AJ15" s="16">
        <v>-7.5</v>
      </c>
      <c r="AK15" s="16">
        <v>12</v>
      </c>
      <c r="AL15" s="16">
        <v>-1.5</v>
      </c>
      <c r="AM15" s="16">
        <v>6</v>
      </c>
      <c r="AN15" s="16">
        <v>-3</v>
      </c>
      <c r="AO15" s="16">
        <v>15</v>
      </c>
      <c r="AP15" s="16">
        <v>4.5</v>
      </c>
      <c r="AQ15" s="17">
        <v>1.5</v>
      </c>
      <c r="AR15" s="15"/>
      <c r="AS15" s="16">
        <v>-1.5</v>
      </c>
      <c r="AT15" s="16">
        <v>4.5</v>
      </c>
      <c r="AU15" s="16">
        <v>0</v>
      </c>
      <c r="AV15" s="16">
        <v>0</v>
      </c>
      <c r="AW15" s="16"/>
      <c r="AX15" s="16"/>
      <c r="AY15" s="16">
        <v>12</v>
      </c>
      <c r="AZ15" s="17">
        <v>-1.5</v>
      </c>
      <c r="BA15" s="15">
        <v>0</v>
      </c>
      <c r="BB15" s="16"/>
      <c r="BC15" s="16">
        <v>1.5</v>
      </c>
      <c r="BD15" s="16"/>
      <c r="BE15" s="16">
        <v>0</v>
      </c>
      <c r="BF15" s="16">
        <v>0</v>
      </c>
      <c r="BG15" s="16">
        <v>-1.5</v>
      </c>
      <c r="BH15" s="17"/>
      <c r="BI15" s="15">
        <v>0</v>
      </c>
      <c r="BJ15" s="16">
        <v>7.5</v>
      </c>
      <c r="BK15" s="16">
        <v>3</v>
      </c>
      <c r="BL15" s="16">
        <v>-1.5</v>
      </c>
      <c r="BM15" s="16">
        <v>7.5</v>
      </c>
      <c r="BN15" s="16">
        <v>7.5</v>
      </c>
      <c r="BO15" s="16">
        <v>0</v>
      </c>
      <c r="BP15" s="17"/>
      <c r="BQ15" s="15">
        <v>-6</v>
      </c>
      <c r="BR15" s="16"/>
      <c r="BS15" s="16">
        <v>-7.5</v>
      </c>
      <c r="BT15" s="16"/>
      <c r="BU15" s="16"/>
      <c r="BV15" s="16">
        <v>-1.5</v>
      </c>
      <c r="BW15" s="16">
        <v>-6</v>
      </c>
      <c r="BX15" s="16"/>
      <c r="BY15" s="17">
        <v>4.5</v>
      </c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</row>
    <row r="16" spans="1:102" x14ac:dyDescent="0.25">
      <c r="A16" s="21">
        <v>42</v>
      </c>
      <c r="B16" s="15">
        <v>1.5</v>
      </c>
      <c r="C16" s="16">
        <v>1.5</v>
      </c>
      <c r="D16" s="49"/>
      <c r="E16" s="16">
        <v>6</v>
      </c>
      <c r="F16" s="16">
        <v>1.5</v>
      </c>
      <c r="G16" s="16">
        <v>4.5</v>
      </c>
      <c r="H16" s="16">
        <v>1.5</v>
      </c>
      <c r="I16" s="16">
        <v>1.5</v>
      </c>
      <c r="J16" s="16">
        <v>-3</v>
      </c>
      <c r="K16" s="17">
        <v>7.5</v>
      </c>
      <c r="L16" s="15">
        <v>6</v>
      </c>
      <c r="M16" s="16">
        <v>-9</v>
      </c>
      <c r="N16" s="16">
        <v>1.5</v>
      </c>
      <c r="O16" s="16">
        <v>7.5</v>
      </c>
      <c r="P16" s="16"/>
      <c r="Q16" s="16">
        <v>1.5</v>
      </c>
      <c r="R16" s="16">
        <v>6</v>
      </c>
      <c r="S16" s="17"/>
      <c r="T16" s="15">
        <v>13.5</v>
      </c>
      <c r="U16" s="16"/>
      <c r="V16" s="16">
        <v>1.5</v>
      </c>
      <c r="W16" s="16"/>
      <c r="X16" s="16">
        <v>-4.5</v>
      </c>
      <c r="Y16" s="16">
        <v>7.5</v>
      </c>
      <c r="Z16" s="17">
        <v>6</v>
      </c>
      <c r="AA16" s="15">
        <v>-1.5</v>
      </c>
      <c r="AB16" s="16">
        <v>7.5</v>
      </c>
      <c r="AC16" s="16">
        <v>9</v>
      </c>
      <c r="AD16" s="16">
        <v>3</v>
      </c>
      <c r="AE16" s="16">
        <v>0</v>
      </c>
      <c r="AF16" s="16">
        <v>-1.5</v>
      </c>
      <c r="AG16" s="16">
        <v>4.5</v>
      </c>
      <c r="AH16" s="17">
        <v>3</v>
      </c>
      <c r="AI16" s="15"/>
      <c r="AJ16" s="16">
        <v>10.5</v>
      </c>
      <c r="AK16" s="16"/>
      <c r="AL16" s="16">
        <v>7.5</v>
      </c>
      <c r="AM16" s="16">
        <v>13.5</v>
      </c>
      <c r="AN16" s="16">
        <v>9</v>
      </c>
      <c r="AO16" s="16">
        <v>-6</v>
      </c>
      <c r="AP16" s="16">
        <v>3</v>
      </c>
      <c r="AQ16" s="17">
        <v>7.5</v>
      </c>
      <c r="AR16" s="15"/>
      <c r="AS16" s="16">
        <v>-1.5</v>
      </c>
      <c r="AT16" s="16">
        <v>-1.5</v>
      </c>
      <c r="AU16" s="16">
        <v>-4.5</v>
      </c>
      <c r="AV16" s="16">
        <v>-1.5</v>
      </c>
      <c r="AW16" s="16"/>
      <c r="AX16" s="16"/>
      <c r="AY16" s="16">
        <v>-4.5</v>
      </c>
      <c r="AZ16" s="17">
        <v>4.5</v>
      </c>
      <c r="BA16" s="15">
        <v>4.5</v>
      </c>
      <c r="BB16" s="16"/>
      <c r="BC16" s="16">
        <v>0</v>
      </c>
      <c r="BD16" s="16"/>
      <c r="BE16" s="16">
        <v>0</v>
      </c>
      <c r="BF16" s="16">
        <v>0</v>
      </c>
      <c r="BG16" s="16">
        <v>0</v>
      </c>
      <c r="BH16" s="17"/>
      <c r="BI16" s="15">
        <v>-1.5</v>
      </c>
      <c r="BJ16" s="16">
        <v>9</v>
      </c>
      <c r="BK16" s="16">
        <v>6</v>
      </c>
      <c r="BL16" s="16">
        <v>-4.5</v>
      </c>
      <c r="BM16" s="16">
        <v>1.5</v>
      </c>
      <c r="BN16" s="16">
        <v>-1.5</v>
      </c>
      <c r="BO16" s="16">
        <v>7.5</v>
      </c>
      <c r="BP16" s="17"/>
      <c r="BQ16" s="15">
        <v>-4.5</v>
      </c>
      <c r="BR16" s="16"/>
      <c r="BS16" s="16">
        <v>-7.5</v>
      </c>
      <c r="BT16" s="16"/>
      <c r="BU16" s="16"/>
      <c r="BV16" s="16">
        <v>1.5</v>
      </c>
      <c r="BW16" s="16">
        <v>1.5</v>
      </c>
      <c r="BX16" s="16"/>
      <c r="BY16" s="17">
        <v>3</v>
      </c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</row>
    <row r="17" spans="1:102" x14ac:dyDescent="0.25">
      <c r="A17" s="21">
        <v>45</v>
      </c>
      <c r="B17" s="15">
        <v>0</v>
      </c>
      <c r="C17" s="16">
        <v>4.5</v>
      </c>
      <c r="D17" s="49"/>
      <c r="E17" s="16">
        <v>4.5</v>
      </c>
      <c r="F17" s="16">
        <v>4.5</v>
      </c>
      <c r="G17" s="16">
        <v>0</v>
      </c>
      <c r="H17" s="16">
        <v>0</v>
      </c>
      <c r="I17" s="16">
        <v>1.5</v>
      </c>
      <c r="J17" s="16">
        <v>7.5</v>
      </c>
      <c r="K17" s="17">
        <v>3</v>
      </c>
      <c r="L17" s="15">
        <v>6</v>
      </c>
      <c r="M17" s="16">
        <v>3</v>
      </c>
      <c r="N17" s="16">
        <v>-3</v>
      </c>
      <c r="O17" s="16">
        <v>1.5</v>
      </c>
      <c r="P17" s="16"/>
      <c r="Q17" s="16">
        <v>1.5</v>
      </c>
      <c r="R17" s="16">
        <v>-4.5</v>
      </c>
      <c r="S17" s="17"/>
      <c r="T17" s="15">
        <v>3</v>
      </c>
      <c r="U17" s="16"/>
      <c r="V17" s="16">
        <v>13.5</v>
      </c>
      <c r="W17" s="16"/>
      <c r="X17" s="16">
        <v>-1.5</v>
      </c>
      <c r="Y17" s="16">
        <v>1.5</v>
      </c>
      <c r="Z17" s="17">
        <v>-1.5</v>
      </c>
      <c r="AA17" s="15">
        <v>-1.5</v>
      </c>
      <c r="AB17" s="16">
        <v>6</v>
      </c>
      <c r="AC17" s="16">
        <v>0</v>
      </c>
      <c r="AD17" s="16">
        <v>9</v>
      </c>
      <c r="AE17" s="16">
        <v>12</v>
      </c>
      <c r="AF17" s="16">
        <v>-3</v>
      </c>
      <c r="AG17" s="16">
        <v>-3</v>
      </c>
      <c r="AH17" s="17">
        <v>1.5</v>
      </c>
      <c r="AI17" s="15"/>
      <c r="AJ17" s="16">
        <v>-1.5</v>
      </c>
      <c r="AK17" s="16"/>
      <c r="AL17" s="16">
        <v>1.5</v>
      </c>
      <c r="AM17" s="16">
        <v>4.5</v>
      </c>
      <c r="AN17" s="16"/>
      <c r="AO17" s="16">
        <v>13.5</v>
      </c>
      <c r="AP17" s="16">
        <v>3</v>
      </c>
      <c r="AQ17" s="17">
        <v>3</v>
      </c>
      <c r="AR17" s="15"/>
      <c r="AS17" s="16">
        <v>-6</v>
      </c>
      <c r="AT17" s="16">
        <v>7.5</v>
      </c>
      <c r="AU17" s="16">
        <v>-1.5</v>
      </c>
      <c r="AV17" s="16">
        <v>1.5</v>
      </c>
      <c r="AW17" s="16"/>
      <c r="AX17" s="16"/>
      <c r="AY17" s="16">
        <v>6</v>
      </c>
      <c r="AZ17" s="17">
        <v>1.5</v>
      </c>
      <c r="BA17" s="15">
        <v>-1.5</v>
      </c>
      <c r="BB17" s="16"/>
      <c r="BC17" s="16">
        <v>3</v>
      </c>
      <c r="BD17" s="16"/>
      <c r="BE17" s="16">
        <v>0</v>
      </c>
      <c r="BF17" s="16">
        <v>0</v>
      </c>
      <c r="BG17" s="16">
        <v>0</v>
      </c>
      <c r="BH17" s="17"/>
      <c r="BI17" s="15">
        <v>4.5</v>
      </c>
      <c r="BJ17" s="16">
        <v>1.5</v>
      </c>
      <c r="BK17" s="16">
        <v>3</v>
      </c>
      <c r="BL17" s="16">
        <v>3</v>
      </c>
      <c r="BM17" s="16">
        <v>0</v>
      </c>
      <c r="BN17" s="16">
        <v>9</v>
      </c>
      <c r="BO17" s="16">
        <v>3</v>
      </c>
      <c r="BP17" s="17"/>
      <c r="BQ17" s="15">
        <v>4.5</v>
      </c>
      <c r="BR17" s="16"/>
      <c r="BS17" s="16"/>
      <c r="BT17" s="16"/>
      <c r="BU17" s="16"/>
      <c r="BV17" s="16">
        <v>-4.5</v>
      </c>
      <c r="BW17" s="16">
        <v>-12</v>
      </c>
      <c r="BX17" s="16"/>
      <c r="BY17" s="17">
        <v>9</v>
      </c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</row>
    <row r="18" spans="1:102" x14ac:dyDescent="0.25">
      <c r="A18" s="21">
        <v>48</v>
      </c>
      <c r="B18" s="15">
        <v>1.5</v>
      </c>
      <c r="C18" s="16">
        <v>-3</v>
      </c>
      <c r="D18" s="49"/>
      <c r="E18" s="16">
        <v>0</v>
      </c>
      <c r="F18" s="16">
        <v>4.5</v>
      </c>
      <c r="G18" s="16">
        <v>0</v>
      </c>
      <c r="H18" s="16">
        <v>3</v>
      </c>
      <c r="I18" s="16">
        <v>3</v>
      </c>
      <c r="J18" s="16">
        <v>0</v>
      </c>
      <c r="K18" s="17">
        <v>1.5</v>
      </c>
      <c r="L18" s="15">
        <v>6</v>
      </c>
      <c r="M18" s="16">
        <v>-1.5</v>
      </c>
      <c r="N18" s="16">
        <v>-3</v>
      </c>
      <c r="O18" s="16">
        <v>-1.5</v>
      </c>
      <c r="P18" s="16"/>
      <c r="Q18" s="16">
        <v>1.5</v>
      </c>
      <c r="R18" s="16">
        <v>0</v>
      </c>
      <c r="S18" s="17"/>
      <c r="T18" s="15">
        <v>1.5</v>
      </c>
      <c r="U18" s="16"/>
      <c r="V18" s="16">
        <v>7.5</v>
      </c>
      <c r="W18" s="16"/>
      <c r="X18" s="16">
        <v>4.5</v>
      </c>
      <c r="Y18" s="16">
        <v>-4.5</v>
      </c>
      <c r="Z18" s="17">
        <v>0</v>
      </c>
      <c r="AA18" s="15">
        <v>-4.5</v>
      </c>
      <c r="AB18" s="16">
        <v>3</v>
      </c>
      <c r="AC18" s="16">
        <v>1.5</v>
      </c>
      <c r="AD18" s="16">
        <v>1.5</v>
      </c>
      <c r="AE18" s="16">
        <v>12</v>
      </c>
      <c r="AF18" s="16">
        <v>1.5</v>
      </c>
      <c r="AG18" s="16">
        <v>6</v>
      </c>
      <c r="AH18" s="17">
        <v>0</v>
      </c>
      <c r="AI18" s="15"/>
      <c r="AJ18" s="16">
        <v>-1.5</v>
      </c>
      <c r="AK18" s="16"/>
      <c r="AL18" s="16">
        <v>6</v>
      </c>
      <c r="AM18" s="16">
        <v>4.5</v>
      </c>
      <c r="AN18" s="16"/>
      <c r="AO18" s="16">
        <v>1.5</v>
      </c>
      <c r="AP18" s="16">
        <v>-1.5</v>
      </c>
      <c r="AQ18" s="17">
        <v>12</v>
      </c>
      <c r="AR18" s="15"/>
      <c r="AS18" s="16">
        <v>-12</v>
      </c>
      <c r="AT18" s="16">
        <v>-4.5</v>
      </c>
      <c r="AU18" s="16">
        <v>-6</v>
      </c>
      <c r="AV18" s="16">
        <v>1.5</v>
      </c>
      <c r="AW18" s="16"/>
      <c r="AX18" s="16"/>
      <c r="AY18" s="16">
        <v>7.5</v>
      </c>
      <c r="AZ18" s="17">
        <v>13.5</v>
      </c>
      <c r="BA18" s="15">
        <v>-1.5</v>
      </c>
      <c r="BB18" s="16"/>
      <c r="BC18" s="16"/>
      <c r="BD18" s="16"/>
      <c r="BE18" s="16">
        <v>0</v>
      </c>
      <c r="BF18" s="16">
        <v>0</v>
      </c>
      <c r="BG18" s="16">
        <v>0</v>
      </c>
      <c r="BH18" s="17"/>
      <c r="BI18" s="15">
        <v>3</v>
      </c>
      <c r="BJ18" s="16">
        <v>1.5</v>
      </c>
      <c r="BK18" s="16">
        <v>-3</v>
      </c>
      <c r="BL18" s="16">
        <v>-3</v>
      </c>
      <c r="BM18" s="16">
        <v>0</v>
      </c>
      <c r="BN18" s="16">
        <v>6</v>
      </c>
      <c r="BO18" s="16">
        <v>1.5</v>
      </c>
      <c r="BP18" s="17"/>
      <c r="BQ18" s="15">
        <v>-6</v>
      </c>
      <c r="BR18" s="16"/>
      <c r="BS18" s="16"/>
      <c r="BT18" s="16"/>
      <c r="BU18" s="16"/>
      <c r="BV18" s="16"/>
      <c r="BW18" s="16">
        <v>-3</v>
      </c>
      <c r="BX18" s="16"/>
      <c r="BY18" s="17">
        <v>-3</v>
      </c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</row>
    <row r="19" spans="1:102" x14ac:dyDescent="0.25">
      <c r="A19" s="21">
        <v>51</v>
      </c>
      <c r="B19" s="15">
        <v>1.5</v>
      </c>
      <c r="C19" s="16">
        <v>0</v>
      </c>
      <c r="D19" s="49"/>
      <c r="E19" s="16">
        <v>1.5</v>
      </c>
      <c r="F19" s="16">
        <v>0</v>
      </c>
      <c r="G19" s="16">
        <v>0</v>
      </c>
      <c r="H19" s="16">
        <v>1.5</v>
      </c>
      <c r="I19" s="16">
        <v>4.5</v>
      </c>
      <c r="J19" s="16">
        <v>-1.5</v>
      </c>
      <c r="K19" s="17">
        <v>-1.5</v>
      </c>
      <c r="L19" s="15">
        <v>3</v>
      </c>
      <c r="M19" s="16">
        <v>-1.5</v>
      </c>
      <c r="N19" s="16">
        <v>3</v>
      </c>
      <c r="O19" s="16">
        <v>4.5</v>
      </c>
      <c r="P19" s="16"/>
      <c r="Q19" s="16">
        <v>4.5</v>
      </c>
      <c r="R19" s="16">
        <v>0</v>
      </c>
      <c r="S19" s="17"/>
      <c r="T19" s="15">
        <v>10.5</v>
      </c>
      <c r="U19" s="16"/>
      <c r="V19" s="16">
        <v>6</v>
      </c>
      <c r="W19" s="16"/>
      <c r="X19" s="16">
        <v>1.5</v>
      </c>
      <c r="Y19" s="16">
        <v>0</v>
      </c>
      <c r="Z19" s="17">
        <v>0</v>
      </c>
      <c r="AA19" s="15">
        <v>-1.5</v>
      </c>
      <c r="AB19" s="16">
        <v>3</v>
      </c>
      <c r="AC19" s="16">
        <v>3</v>
      </c>
      <c r="AD19" s="16">
        <v>6</v>
      </c>
      <c r="AE19" s="16">
        <v>3</v>
      </c>
      <c r="AF19" s="16">
        <v>10.5</v>
      </c>
      <c r="AG19" s="16">
        <v>3</v>
      </c>
      <c r="AH19" s="17">
        <v>-4.5</v>
      </c>
      <c r="AI19" s="15"/>
      <c r="AJ19" s="16">
        <v>6</v>
      </c>
      <c r="AK19" s="16"/>
      <c r="AL19" s="16">
        <v>9</v>
      </c>
      <c r="AM19" s="16">
        <v>-3</v>
      </c>
      <c r="AN19" s="16"/>
      <c r="AO19" s="16">
        <v>1.5</v>
      </c>
      <c r="AP19" s="16"/>
      <c r="AQ19" s="17">
        <v>7.5</v>
      </c>
      <c r="AR19" s="15"/>
      <c r="AS19" s="16">
        <v>9</v>
      </c>
      <c r="AT19" s="16">
        <v>3</v>
      </c>
      <c r="AU19" s="16">
        <v>-1.5</v>
      </c>
      <c r="AV19" s="16">
        <v>6</v>
      </c>
      <c r="AW19" s="16"/>
      <c r="AX19" s="16"/>
      <c r="AY19" s="16">
        <v>13.5</v>
      </c>
      <c r="AZ19" s="17">
        <v>6</v>
      </c>
      <c r="BA19" s="15">
        <v>1.5</v>
      </c>
      <c r="BB19" s="16"/>
      <c r="BC19" s="16"/>
      <c r="BD19" s="16"/>
      <c r="BE19" s="16">
        <v>0</v>
      </c>
      <c r="BF19" s="16">
        <v>0</v>
      </c>
      <c r="BG19" s="16">
        <v>1.5</v>
      </c>
      <c r="BH19" s="17"/>
      <c r="BI19" s="15">
        <v>-1.5</v>
      </c>
      <c r="BJ19" s="16">
        <v>4.5</v>
      </c>
      <c r="BK19" s="16">
        <v>-3</v>
      </c>
      <c r="BL19" s="16">
        <v>10.5</v>
      </c>
      <c r="BM19" s="16">
        <v>1.5</v>
      </c>
      <c r="BN19" s="16">
        <v>12</v>
      </c>
      <c r="BO19" s="16">
        <v>0</v>
      </c>
      <c r="BP19" s="17"/>
      <c r="BQ19" s="15">
        <v>-12</v>
      </c>
      <c r="BR19" s="16"/>
      <c r="BS19" s="16"/>
      <c r="BT19" s="16"/>
      <c r="BU19" s="16"/>
      <c r="BV19" s="16"/>
      <c r="BW19" s="16">
        <v>-12</v>
      </c>
      <c r="BX19" s="16"/>
      <c r="BY19" s="17">
        <v>-3</v>
      </c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</row>
    <row r="20" spans="1:102" x14ac:dyDescent="0.25">
      <c r="A20" s="21">
        <v>54</v>
      </c>
      <c r="B20" s="15">
        <v>0</v>
      </c>
      <c r="C20" s="16">
        <v>0</v>
      </c>
      <c r="D20" s="49"/>
      <c r="E20" s="16">
        <v>1.5</v>
      </c>
      <c r="F20" s="16">
        <v>-3</v>
      </c>
      <c r="G20" s="16">
        <v>0</v>
      </c>
      <c r="H20" s="16">
        <v>0</v>
      </c>
      <c r="I20" s="16">
        <v>3</v>
      </c>
      <c r="J20" s="49"/>
      <c r="K20" s="17">
        <v>3</v>
      </c>
      <c r="L20" s="15">
        <v>4.5</v>
      </c>
      <c r="M20" s="16">
        <v>-1.5</v>
      </c>
      <c r="N20" s="16">
        <v>4.5</v>
      </c>
      <c r="O20" s="16">
        <v>0</v>
      </c>
      <c r="P20" s="16"/>
      <c r="Q20" s="16">
        <v>6</v>
      </c>
      <c r="R20" s="16">
        <v>3</v>
      </c>
      <c r="S20" s="17"/>
      <c r="T20" s="15">
        <v>-1.5</v>
      </c>
      <c r="U20" s="16"/>
      <c r="V20" s="16">
        <v>3</v>
      </c>
      <c r="W20" s="16"/>
      <c r="X20" s="16">
        <v>-3</v>
      </c>
      <c r="Y20" s="16">
        <v>-1.5</v>
      </c>
      <c r="Z20" s="17">
        <v>12</v>
      </c>
      <c r="AA20" s="15">
        <v>-3</v>
      </c>
      <c r="AB20" s="16">
        <v>0</v>
      </c>
      <c r="AC20" s="16">
        <v>3</v>
      </c>
      <c r="AD20" s="16">
        <v>4.5</v>
      </c>
      <c r="AE20" s="16">
        <v>6</v>
      </c>
      <c r="AF20" s="16">
        <v>10.5</v>
      </c>
      <c r="AG20" s="16">
        <v>4.5</v>
      </c>
      <c r="AH20" s="17">
        <v>1.5</v>
      </c>
      <c r="AI20" s="15"/>
      <c r="AJ20" s="16">
        <v>7.5</v>
      </c>
      <c r="AK20" s="16"/>
      <c r="AL20" s="16">
        <v>6</v>
      </c>
      <c r="AM20" s="16">
        <v>7.5</v>
      </c>
      <c r="AN20" s="16"/>
      <c r="AO20" s="16">
        <v>6</v>
      </c>
      <c r="AP20" s="16"/>
      <c r="AQ20" s="17">
        <v>9</v>
      </c>
      <c r="AR20" s="15"/>
      <c r="AS20" s="16">
        <v>-4.5</v>
      </c>
      <c r="AT20" s="16">
        <v>0</v>
      </c>
      <c r="AU20" s="16">
        <v>0</v>
      </c>
      <c r="AV20" s="16">
        <v>-3</v>
      </c>
      <c r="AW20" s="16"/>
      <c r="AX20" s="16"/>
      <c r="AY20" s="16">
        <v>-7.5</v>
      </c>
      <c r="AZ20" s="17">
        <v>-1.5</v>
      </c>
      <c r="BA20" s="15">
        <v>0</v>
      </c>
      <c r="BB20" s="16"/>
      <c r="BC20" s="16"/>
      <c r="BD20" s="16"/>
      <c r="BE20" s="16">
        <v>0</v>
      </c>
      <c r="BF20" s="16">
        <v>0</v>
      </c>
      <c r="BG20" s="16">
        <v>0</v>
      </c>
      <c r="BH20" s="17"/>
      <c r="BI20" s="15">
        <v>-1.5</v>
      </c>
      <c r="BJ20" s="16">
        <v>10.5</v>
      </c>
      <c r="BK20" s="16">
        <v>1.5</v>
      </c>
      <c r="BL20" s="16">
        <v>4.5</v>
      </c>
      <c r="BM20" s="16">
        <v>3</v>
      </c>
      <c r="BN20" s="16">
        <v>7.5</v>
      </c>
      <c r="BO20" s="16">
        <v>4.5</v>
      </c>
      <c r="BP20" s="17"/>
      <c r="BQ20" s="15">
        <v>1.5</v>
      </c>
      <c r="BR20" s="16"/>
      <c r="BS20" s="16"/>
      <c r="BT20" s="16"/>
      <c r="BU20" s="16"/>
      <c r="BV20" s="16"/>
      <c r="BW20" s="16">
        <v>-13.5</v>
      </c>
      <c r="BX20" s="16"/>
      <c r="BY20" s="17">
        <v>1.5</v>
      </c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</row>
    <row r="21" spans="1:102" x14ac:dyDescent="0.25">
      <c r="A21" s="21">
        <v>57</v>
      </c>
      <c r="B21" s="15">
        <v>4.5</v>
      </c>
      <c r="C21" s="16">
        <v>0</v>
      </c>
      <c r="D21" s="49"/>
      <c r="E21" s="16">
        <v>-4.5</v>
      </c>
      <c r="F21" s="16">
        <v>3</v>
      </c>
      <c r="G21" s="16">
        <v>-1.5</v>
      </c>
      <c r="H21" s="16">
        <v>3</v>
      </c>
      <c r="I21" s="16">
        <v>-3</v>
      </c>
      <c r="J21" s="49"/>
      <c r="K21" s="17">
        <v>0</v>
      </c>
      <c r="L21" s="15">
        <v>3</v>
      </c>
      <c r="M21" s="16">
        <v>3</v>
      </c>
      <c r="N21" s="16">
        <v>0</v>
      </c>
      <c r="O21" s="16">
        <v>-1.5</v>
      </c>
      <c r="P21" s="16"/>
      <c r="Q21" s="16">
        <v>-1.5</v>
      </c>
      <c r="R21" s="16">
        <v>3</v>
      </c>
      <c r="S21" s="17"/>
      <c r="T21" s="15">
        <v>4.5</v>
      </c>
      <c r="U21" s="16"/>
      <c r="V21" s="16">
        <v>6</v>
      </c>
      <c r="W21" s="16"/>
      <c r="X21" s="16">
        <v>1.5</v>
      </c>
      <c r="Y21" s="16">
        <v>4.5</v>
      </c>
      <c r="Z21" s="17">
        <v>6</v>
      </c>
      <c r="AA21" s="15">
        <v>3</v>
      </c>
      <c r="AB21" s="16">
        <v>0</v>
      </c>
      <c r="AC21" s="16">
        <v>0</v>
      </c>
      <c r="AD21" s="16">
        <v>6</v>
      </c>
      <c r="AE21" s="16">
        <v>-1.5</v>
      </c>
      <c r="AF21" s="16">
        <v>-1.5</v>
      </c>
      <c r="AG21" s="16">
        <v>4.5</v>
      </c>
      <c r="AH21" s="17">
        <v>10.5</v>
      </c>
      <c r="AI21" s="15"/>
      <c r="AJ21" s="16">
        <v>1.5</v>
      </c>
      <c r="AK21" s="16"/>
      <c r="AL21" s="16">
        <v>6</v>
      </c>
      <c r="AM21" s="16">
        <v>4.5</v>
      </c>
      <c r="AN21" s="16"/>
      <c r="AO21" s="16">
        <v>6</v>
      </c>
      <c r="AP21" s="16"/>
      <c r="AQ21" s="17">
        <v>0</v>
      </c>
      <c r="AR21" s="15"/>
      <c r="AS21" s="16">
        <v>3</v>
      </c>
      <c r="AT21" s="16">
        <v>-6</v>
      </c>
      <c r="AU21" s="16">
        <v>-12</v>
      </c>
      <c r="AV21" s="16">
        <v>4.5</v>
      </c>
      <c r="AW21" s="16"/>
      <c r="AX21" s="16"/>
      <c r="AY21" s="16">
        <v>28.5</v>
      </c>
      <c r="AZ21" s="17">
        <v>19.5</v>
      </c>
      <c r="BA21" s="15">
        <v>0</v>
      </c>
      <c r="BB21" s="16"/>
      <c r="BC21" s="16"/>
      <c r="BD21" s="16"/>
      <c r="BE21" s="16">
        <v>0</v>
      </c>
      <c r="BF21" s="16">
        <v>1.5</v>
      </c>
      <c r="BG21" s="16">
        <v>0</v>
      </c>
      <c r="BH21" s="17"/>
      <c r="BI21" s="15">
        <v>4.5</v>
      </c>
      <c r="BJ21" s="16">
        <v>3</v>
      </c>
      <c r="BK21" s="16">
        <v>-1.5</v>
      </c>
      <c r="BL21" s="16">
        <v>0</v>
      </c>
      <c r="BM21" s="16">
        <v>7.5</v>
      </c>
      <c r="BN21" s="16">
        <v>1.5</v>
      </c>
      <c r="BO21" s="16">
        <v>-3</v>
      </c>
      <c r="BP21" s="17"/>
      <c r="BQ21" s="15">
        <v>1.5</v>
      </c>
      <c r="BR21" s="16"/>
      <c r="BS21" s="16"/>
      <c r="BT21" s="16"/>
      <c r="BU21" s="16"/>
      <c r="BV21" s="16"/>
      <c r="BW21" s="16">
        <v>3</v>
      </c>
      <c r="BX21" s="16"/>
      <c r="BY21" s="62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6"/>
      <c r="CQ21" s="13"/>
      <c r="CR21" s="13"/>
      <c r="CS21" s="13"/>
      <c r="CT21" s="13"/>
      <c r="CU21" s="13"/>
      <c r="CV21" s="13"/>
      <c r="CW21" s="13"/>
      <c r="CX21" s="13"/>
    </row>
    <row r="22" spans="1:102" x14ac:dyDescent="0.25">
      <c r="A22" s="52">
        <v>60</v>
      </c>
      <c r="B22" s="135">
        <v>0</v>
      </c>
      <c r="C22" s="136">
        <v>3</v>
      </c>
      <c r="D22" s="8"/>
      <c r="E22" s="136">
        <v>0</v>
      </c>
      <c r="F22" s="136">
        <v>1.5</v>
      </c>
      <c r="G22" s="136">
        <v>0</v>
      </c>
      <c r="H22" s="136">
        <v>0</v>
      </c>
      <c r="I22" s="136">
        <v>0</v>
      </c>
      <c r="J22" s="8"/>
      <c r="K22" s="137">
        <v>1.5</v>
      </c>
      <c r="L22" s="135"/>
      <c r="M22" s="136">
        <v>-1.5</v>
      </c>
      <c r="N22" s="136">
        <v>4.5</v>
      </c>
      <c r="O22" s="136">
        <v>4.5</v>
      </c>
      <c r="P22" s="136"/>
      <c r="Q22" s="136">
        <v>4.5</v>
      </c>
      <c r="R22" s="136">
        <v>0</v>
      </c>
      <c r="S22" s="137"/>
      <c r="T22" s="135">
        <v>-1.5</v>
      </c>
      <c r="U22" s="136"/>
      <c r="V22" s="136">
        <v>-1.5</v>
      </c>
      <c r="W22" s="136"/>
      <c r="X22" s="136">
        <v>1.5</v>
      </c>
      <c r="Y22" s="136">
        <v>3</v>
      </c>
      <c r="Z22" s="137">
        <v>0</v>
      </c>
      <c r="AA22" s="135">
        <v>-1.5</v>
      </c>
      <c r="AB22" s="136">
        <v>-1.5</v>
      </c>
      <c r="AC22" s="136">
        <v>6</v>
      </c>
      <c r="AD22" s="136">
        <v>4.5</v>
      </c>
      <c r="AE22" s="136">
        <v>7.5</v>
      </c>
      <c r="AF22" s="136">
        <v>9</v>
      </c>
      <c r="AG22" s="136">
        <v>-1.5</v>
      </c>
      <c r="AH22" s="137">
        <v>6</v>
      </c>
      <c r="AI22" s="135"/>
      <c r="AJ22" s="136">
        <v>9</v>
      </c>
      <c r="AK22" s="136"/>
      <c r="AL22" s="136">
        <v>3</v>
      </c>
      <c r="AM22" s="136">
        <v>10.5</v>
      </c>
      <c r="AN22" s="136"/>
      <c r="AO22" s="136">
        <v>-3</v>
      </c>
      <c r="AP22" s="136"/>
      <c r="AQ22" s="137">
        <v>3</v>
      </c>
      <c r="AR22" s="135"/>
      <c r="AS22" s="136">
        <v>-10.5</v>
      </c>
      <c r="AT22" s="136">
        <v>0</v>
      </c>
      <c r="AU22" s="136">
        <v>-3</v>
      </c>
      <c r="AV22" s="136">
        <v>3</v>
      </c>
      <c r="AW22" s="136"/>
      <c r="AX22" s="136"/>
      <c r="AY22" s="136">
        <v>3</v>
      </c>
      <c r="AZ22" s="137">
        <v>9</v>
      </c>
      <c r="BA22" s="135">
        <v>0</v>
      </c>
      <c r="BB22" s="136"/>
      <c r="BC22" s="136"/>
      <c r="BD22" s="136"/>
      <c r="BE22" s="136">
        <v>0</v>
      </c>
      <c r="BF22" s="136">
        <v>1.5</v>
      </c>
      <c r="BG22" s="136">
        <v>0</v>
      </c>
      <c r="BH22" s="137"/>
      <c r="BI22" s="135">
        <v>-1.5</v>
      </c>
      <c r="BJ22" s="136">
        <v>12</v>
      </c>
      <c r="BK22" s="136">
        <v>3</v>
      </c>
      <c r="BL22" s="136">
        <v>6</v>
      </c>
      <c r="BM22" s="136">
        <v>0</v>
      </c>
      <c r="BN22" s="136">
        <v>-7.5</v>
      </c>
      <c r="BO22" s="136">
        <v>-1.5</v>
      </c>
      <c r="BP22" s="137"/>
      <c r="BQ22" s="135">
        <v>-1.5</v>
      </c>
      <c r="BR22" s="136"/>
      <c r="BS22" s="136"/>
      <c r="BT22" s="136"/>
      <c r="BU22" s="136"/>
      <c r="BV22" s="136"/>
      <c r="BW22" s="136">
        <v>-10.5</v>
      </c>
      <c r="BX22" s="136"/>
      <c r="BY22" s="10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6"/>
      <c r="CQ22" s="13"/>
      <c r="CR22" s="13"/>
      <c r="CS22" s="13"/>
      <c r="CT22" s="13"/>
      <c r="CU22" s="13"/>
      <c r="CV22" s="13"/>
      <c r="CW22" s="13"/>
      <c r="CX22" s="13"/>
    </row>
    <row r="23" spans="1:102" x14ac:dyDescent="0.25"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</row>
    <row r="24" spans="1:102" x14ac:dyDescent="0.25"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</row>
    <row r="25" spans="1:102" x14ac:dyDescent="0.25"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</row>
    <row r="26" spans="1:102" x14ac:dyDescent="0.25"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</row>
    <row r="27" spans="1:102" x14ac:dyDescent="0.25"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</row>
    <row r="28" spans="1:102" x14ac:dyDescent="0.25"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</row>
    <row r="29" spans="1:102" x14ac:dyDescent="0.25"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</row>
    <row r="30" spans="1:102" x14ac:dyDescent="0.25"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</row>
  </sheetData>
  <mergeCells count="9">
    <mergeCell ref="BQ1:BY1"/>
    <mergeCell ref="BI1:BP1"/>
    <mergeCell ref="BA1:BH1"/>
    <mergeCell ref="B1:K1"/>
    <mergeCell ref="L1:S1"/>
    <mergeCell ref="T1:Z1"/>
    <mergeCell ref="AA1:AH1"/>
    <mergeCell ref="AI1:AQ1"/>
    <mergeCell ref="AR1:AZ1"/>
  </mergeCell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9"/>
  <sheetViews>
    <sheetView tabSelected="1" topLeftCell="AL1" zoomScale="75" zoomScaleNormal="75" workbookViewId="0">
      <selection activeCell="BA40" sqref="BA40"/>
    </sheetView>
  </sheetViews>
  <sheetFormatPr defaultRowHeight="12.5" x14ac:dyDescent="0.25"/>
  <cols>
    <col min="1" max="1" width="30.453125" style="11" bestFit="1" customWidth="1"/>
    <col min="2" max="19" width="8.81640625" style="11" bestFit="1" customWidth="1"/>
    <col min="20" max="20" width="8.36328125" style="11" bestFit="1" customWidth="1"/>
    <col min="21" max="31" width="8.81640625" style="11" bestFit="1" customWidth="1"/>
    <col min="32" max="32" width="8.36328125" style="11" bestFit="1" customWidth="1"/>
    <col min="33" max="41" width="8.81640625" style="11" bestFit="1" customWidth="1"/>
    <col min="42" max="42" width="7.7265625" style="11" bestFit="1" customWidth="1"/>
    <col min="43" max="61" width="8.81640625" style="11" bestFit="1" customWidth="1"/>
    <col min="62" max="62" width="8.36328125" style="11" bestFit="1" customWidth="1"/>
    <col min="63" max="65" width="8.81640625" style="11" bestFit="1" customWidth="1"/>
    <col min="66" max="66" width="8.36328125" style="11" bestFit="1" customWidth="1"/>
    <col min="67" max="67" width="8.81640625" style="11" bestFit="1" customWidth="1"/>
    <col min="68" max="68" width="7.7265625" style="11" bestFit="1" customWidth="1"/>
    <col min="69" max="71" width="8.81640625" style="11" bestFit="1" customWidth="1"/>
    <col min="72" max="72" width="7.7265625" style="11" bestFit="1" customWidth="1"/>
    <col min="73" max="77" width="8.81640625" style="11" bestFit="1" customWidth="1"/>
    <col min="78" max="16384" width="8.7265625" style="11"/>
  </cols>
  <sheetData>
    <row r="1" spans="1:77" ht="13" x14ac:dyDescent="0.3">
      <c r="A1" s="86" t="s">
        <v>337</v>
      </c>
      <c r="B1" s="176" t="s">
        <v>16</v>
      </c>
      <c r="C1" s="177"/>
      <c r="D1" s="177"/>
      <c r="E1" s="177"/>
      <c r="F1" s="177"/>
      <c r="G1" s="177"/>
      <c r="H1" s="177"/>
      <c r="I1" s="177"/>
      <c r="J1" s="177"/>
      <c r="K1" s="178"/>
      <c r="L1" s="176" t="s">
        <v>21</v>
      </c>
      <c r="M1" s="177"/>
      <c r="N1" s="177"/>
      <c r="O1" s="177"/>
      <c r="P1" s="177"/>
      <c r="Q1" s="177"/>
      <c r="R1" s="177"/>
      <c r="S1" s="178"/>
      <c r="T1" s="176" t="s">
        <v>15</v>
      </c>
      <c r="U1" s="177"/>
      <c r="V1" s="177"/>
      <c r="W1" s="177"/>
      <c r="X1" s="177"/>
      <c r="Y1" s="177"/>
      <c r="Z1" s="178"/>
      <c r="AA1" s="176" t="s">
        <v>13</v>
      </c>
      <c r="AB1" s="177"/>
      <c r="AC1" s="177"/>
      <c r="AD1" s="177"/>
      <c r="AE1" s="177"/>
      <c r="AF1" s="177"/>
      <c r="AG1" s="177"/>
      <c r="AH1" s="178"/>
      <c r="AI1" s="176" t="s">
        <v>12</v>
      </c>
      <c r="AJ1" s="177"/>
      <c r="AK1" s="177"/>
      <c r="AL1" s="177"/>
      <c r="AM1" s="177"/>
      <c r="AN1" s="177"/>
      <c r="AO1" s="177"/>
      <c r="AP1" s="177"/>
      <c r="AQ1" s="178"/>
      <c r="AR1" s="177" t="s">
        <v>14</v>
      </c>
      <c r="AS1" s="177"/>
      <c r="AT1" s="177"/>
      <c r="AU1" s="177"/>
      <c r="AV1" s="177"/>
      <c r="AW1" s="177"/>
      <c r="AX1" s="177"/>
      <c r="AY1" s="177"/>
      <c r="AZ1" s="177"/>
      <c r="BA1" s="176" t="s">
        <v>35</v>
      </c>
      <c r="BB1" s="177"/>
      <c r="BC1" s="177"/>
      <c r="BD1" s="177"/>
      <c r="BE1" s="177"/>
      <c r="BF1" s="177"/>
      <c r="BG1" s="177"/>
      <c r="BH1" s="178"/>
      <c r="BI1" s="177" t="s">
        <v>10</v>
      </c>
      <c r="BJ1" s="177"/>
      <c r="BK1" s="177"/>
      <c r="BL1" s="177"/>
      <c r="BM1" s="177"/>
      <c r="BN1" s="177"/>
      <c r="BO1" s="177"/>
      <c r="BP1" s="177"/>
      <c r="BQ1" s="176" t="s">
        <v>11</v>
      </c>
      <c r="BR1" s="177"/>
      <c r="BS1" s="177"/>
      <c r="BT1" s="177"/>
      <c r="BU1" s="177"/>
      <c r="BV1" s="177"/>
      <c r="BW1" s="177"/>
      <c r="BX1" s="177"/>
      <c r="BY1" s="178"/>
    </row>
    <row r="2" spans="1:77" x14ac:dyDescent="0.25">
      <c r="A2" s="44" t="s">
        <v>22</v>
      </c>
      <c r="B2" s="37" t="s">
        <v>0</v>
      </c>
      <c r="C2" s="38" t="s">
        <v>1</v>
      </c>
      <c r="D2" s="38" t="s">
        <v>2</v>
      </c>
      <c r="E2" s="38" t="s">
        <v>3</v>
      </c>
      <c r="F2" s="38" t="s">
        <v>4</v>
      </c>
      <c r="G2" s="38" t="s">
        <v>5</v>
      </c>
      <c r="H2" s="38" t="s">
        <v>6</v>
      </c>
      <c r="I2" s="38" t="s">
        <v>7</v>
      </c>
      <c r="J2" s="38" t="s">
        <v>8</v>
      </c>
      <c r="K2" s="39" t="s">
        <v>9</v>
      </c>
      <c r="L2" s="37" t="s">
        <v>1</v>
      </c>
      <c r="M2" s="38" t="s">
        <v>2</v>
      </c>
      <c r="N2" s="38" t="s">
        <v>3</v>
      </c>
      <c r="O2" s="38" t="s">
        <v>4</v>
      </c>
      <c r="P2" s="38" t="s">
        <v>5</v>
      </c>
      <c r="Q2" s="38" t="s">
        <v>6</v>
      </c>
      <c r="R2" s="38" t="s">
        <v>7</v>
      </c>
      <c r="S2" s="39" t="s">
        <v>8</v>
      </c>
      <c r="T2" s="37" t="s">
        <v>0</v>
      </c>
      <c r="U2" s="38" t="s">
        <v>1</v>
      </c>
      <c r="V2" s="38" t="s">
        <v>2</v>
      </c>
      <c r="W2" s="38" t="s">
        <v>3</v>
      </c>
      <c r="X2" s="38" t="s">
        <v>5</v>
      </c>
      <c r="Y2" s="38" t="s">
        <v>6</v>
      </c>
      <c r="Z2" s="39" t="s">
        <v>7</v>
      </c>
      <c r="AA2" s="37" t="s">
        <v>0</v>
      </c>
      <c r="AB2" s="38" t="s">
        <v>1</v>
      </c>
      <c r="AC2" s="38" t="s">
        <v>2</v>
      </c>
      <c r="AD2" s="38" t="s">
        <v>4</v>
      </c>
      <c r="AE2" s="38" t="s">
        <v>5</v>
      </c>
      <c r="AF2" s="38" t="s">
        <v>6</v>
      </c>
      <c r="AG2" s="38" t="s">
        <v>7</v>
      </c>
      <c r="AH2" s="39" t="s">
        <v>8</v>
      </c>
      <c r="AI2" s="37" t="s">
        <v>0</v>
      </c>
      <c r="AJ2" s="38" t="s">
        <v>1</v>
      </c>
      <c r="AK2" s="38" t="s">
        <v>2</v>
      </c>
      <c r="AL2" s="38" t="s">
        <v>3</v>
      </c>
      <c r="AM2" s="38" t="s">
        <v>4</v>
      </c>
      <c r="AN2" s="38" t="s">
        <v>5</v>
      </c>
      <c r="AO2" s="38" t="s">
        <v>6</v>
      </c>
      <c r="AP2" s="38" t="s">
        <v>7</v>
      </c>
      <c r="AQ2" s="39" t="s">
        <v>8</v>
      </c>
      <c r="AR2" s="38" t="s">
        <v>0</v>
      </c>
      <c r="AS2" s="38" t="s">
        <v>1</v>
      </c>
      <c r="AT2" s="38" t="s">
        <v>2</v>
      </c>
      <c r="AU2" s="38" t="s">
        <v>3</v>
      </c>
      <c r="AV2" s="38" t="s">
        <v>4</v>
      </c>
      <c r="AW2" s="38" t="s">
        <v>5</v>
      </c>
      <c r="AX2" s="38" t="s">
        <v>6</v>
      </c>
      <c r="AY2" s="38" t="s">
        <v>7</v>
      </c>
      <c r="AZ2" s="38" t="s">
        <v>8</v>
      </c>
      <c r="BA2" s="37" t="s">
        <v>0</v>
      </c>
      <c r="BB2" s="38" t="s">
        <v>2</v>
      </c>
      <c r="BC2" s="38" t="s">
        <v>6</v>
      </c>
      <c r="BD2" s="38" t="s">
        <v>7</v>
      </c>
      <c r="BE2" s="38" t="s">
        <v>8</v>
      </c>
      <c r="BF2" s="38" t="s">
        <v>9</v>
      </c>
      <c r="BG2" s="38" t="s">
        <v>33</v>
      </c>
      <c r="BH2" s="39" t="s">
        <v>34</v>
      </c>
      <c r="BI2" s="38" t="s">
        <v>0</v>
      </c>
      <c r="BJ2" s="38" t="s">
        <v>1</v>
      </c>
      <c r="BK2" s="38" t="s">
        <v>2</v>
      </c>
      <c r="BL2" s="38" t="s">
        <v>3</v>
      </c>
      <c r="BM2" s="38" t="s">
        <v>4</v>
      </c>
      <c r="BN2" s="38" t="s">
        <v>5</v>
      </c>
      <c r="BO2" s="38" t="s">
        <v>6</v>
      </c>
      <c r="BP2" s="38" t="s">
        <v>7</v>
      </c>
      <c r="BQ2" s="37" t="s">
        <v>1</v>
      </c>
      <c r="BR2" s="38" t="s">
        <v>2</v>
      </c>
      <c r="BS2" s="38" t="s">
        <v>3</v>
      </c>
      <c r="BT2" s="38" t="s">
        <v>4</v>
      </c>
      <c r="BU2" s="38" t="s">
        <v>5</v>
      </c>
      <c r="BV2" s="38" t="s">
        <v>6</v>
      </c>
      <c r="BW2" s="38" t="s">
        <v>7</v>
      </c>
      <c r="BX2" s="38" t="s">
        <v>8</v>
      </c>
      <c r="BY2" s="39" t="s">
        <v>9</v>
      </c>
    </row>
    <row r="3" spans="1:77" x14ac:dyDescent="0.25">
      <c r="A3" s="21">
        <v>3</v>
      </c>
      <c r="B3" s="15">
        <v>14.8648309026295</v>
      </c>
      <c r="C3" s="16">
        <v>15.9481327907581</v>
      </c>
      <c r="D3" s="16">
        <v>17.1769327291709</v>
      </c>
      <c r="E3" s="16">
        <v>16.098574955189001</v>
      </c>
      <c r="F3" s="16">
        <v>14.242636893725599</v>
      </c>
      <c r="G3" s="16">
        <v>15.4880251655179</v>
      </c>
      <c r="H3" s="16">
        <v>15.450094968114</v>
      </c>
      <c r="I3" s="16">
        <v>15.253378076537301</v>
      </c>
      <c r="J3" s="16">
        <v>16.350768845371199</v>
      </c>
      <c r="K3" s="17">
        <v>15.253286556236899</v>
      </c>
      <c r="L3" s="15">
        <v>12.8419229</v>
      </c>
      <c r="M3" s="16">
        <v>13.63250034</v>
      </c>
      <c r="N3" s="16">
        <v>14.740283379999999</v>
      </c>
      <c r="O3" s="16">
        <v>15.011888150000001</v>
      </c>
      <c r="P3" s="16">
        <v>15.225400799999999</v>
      </c>
      <c r="Q3" s="16">
        <v>17.14214634</v>
      </c>
      <c r="R3" s="16">
        <v>13.76954003</v>
      </c>
      <c r="S3" s="17">
        <v>14.10946934</v>
      </c>
      <c r="T3" s="15">
        <v>14.76321119</v>
      </c>
      <c r="U3" s="16">
        <v>15.39515697</v>
      </c>
      <c r="V3" s="16">
        <v>14.36549593</v>
      </c>
      <c r="W3" s="16">
        <v>12.28347844</v>
      </c>
      <c r="X3" s="16">
        <v>11.85647702</v>
      </c>
      <c r="Y3" s="16">
        <v>15.367980409999999</v>
      </c>
      <c r="Z3" s="17">
        <v>13.85151422</v>
      </c>
      <c r="AA3" s="15">
        <v>14.812935270000001</v>
      </c>
      <c r="AB3" s="16">
        <v>16.725501420000001</v>
      </c>
      <c r="AC3" s="16">
        <v>14.331505890000001</v>
      </c>
      <c r="AD3" s="16">
        <v>16.190279310000001</v>
      </c>
      <c r="AE3" s="16">
        <v>18.516705229999999</v>
      </c>
      <c r="AF3" s="16">
        <v>14.949424629999999</v>
      </c>
      <c r="AG3" s="16">
        <v>14.248660579999999</v>
      </c>
      <c r="AH3" s="17">
        <v>16.05275395</v>
      </c>
      <c r="AI3" s="15">
        <v>16.097045349999998</v>
      </c>
      <c r="AJ3" s="16">
        <v>15.90483266</v>
      </c>
      <c r="AK3" s="16">
        <v>16.953793709999999</v>
      </c>
      <c r="AL3" s="16">
        <v>13.40741837</v>
      </c>
      <c r="AM3" s="16">
        <v>14.7311408</v>
      </c>
      <c r="AN3" s="16">
        <v>12.425478910000001</v>
      </c>
      <c r="AO3" s="16">
        <v>15.666046250000001</v>
      </c>
      <c r="AP3" s="16">
        <v>14.655829130000001</v>
      </c>
      <c r="AQ3" s="17">
        <v>14.79336444</v>
      </c>
      <c r="AR3" s="142">
        <v>15.314116309999999</v>
      </c>
      <c r="AS3" s="142">
        <v>16.87751239</v>
      </c>
      <c r="AT3" s="142">
        <v>14.58903128</v>
      </c>
      <c r="AU3" s="142">
        <v>12.40833318</v>
      </c>
      <c r="AV3" s="142">
        <v>14.039487149999999</v>
      </c>
      <c r="AW3" s="142">
        <v>16.526230399999999</v>
      </c>
      <c r="AX3" s="142">
        <v>14.857253200000001</v>
      </c>
      <c r="AY3" s="142">
        <v>13.771976329999999</v>
      </c>
      <c r="AZ3" s="142">
        <v>16.8631855</v>
      </c>
      <c r="BA3" s="15">
        <v>13.10220576</v>
      </c>
      <c r="BB3" s="16">
        <v>15.12989685</v>
      </c>
      <c r="BC3" s="16">
        <v>14.129136949999999</v>
      </c>
      <c r="BD3" s="16">
        <v>12.11017432</v>
      </c>
      <c r="BE3" s="16">
        <v>13.546121019999999</v>
      </c>
      <c r="BF3" s="16">
        <v>14.502308810000001</v>
      </c>
      <c r="BG3" s="16">
        <v>18.55968081</v>
      </c>
      <c r="BH3" s="17">
        <v>13.981745739999999</v>
      </c>
      <c r="BI3" s="142">
        <v>14.279075410000001</v>
      </c>
      <c r="BJ3" s="142">
        <v>17.12926272</v>
      </c>
      <c r="BK3" s="142">
        <v>15.994264039999999</v>
      </c>
      <c r="BL3" s="142">
        <v>15.5573525999999</v>
      </c>
      <c r="BM3" s="142">
        <v>14.875303519999999</v>
      </c>
      <c r="BN3" s="142">
        <v>16.359936650000002</v>
      </c>
      <c r="BO3" s="142">
        <v>16.25175763</v>
      </c>
      <c r="BP3" s="142">
        <v>17.58998807</v>
      </c>
      <c r="BQ3" s="15">
        <v>15.72026719</v>
      </c>
      <c r="BR3" s="16">
        <v>16.721263789999998</v>
      </c>
      <c r="BS3" s="16">
        <v>15.74131092</v>
      </c>
      <c r="BT3" s="16">
        <v>13.898727020000001</v>
      </c>
      <c r="BU3" s="16">
        <v>13.74726396</v>
      </c>
      <c r="BV3" s="16">
        <v>14.150648739999999</v>
      </c>
      <c r="BW3" s="16">
        <v>14.55519934</v>
      </c>
      <c r="BX3" s="16">
        <v>15.45389593</v>
      </c>
      <c r="BY3" s="17">
        <v>15.89857428</v>
      </c>
    </row>
    <row r="4" spans="1:77" x14ac:dyDescent="0.25">
      <c r="A4" s="21">
        <v>6</v>
      </c>
      <c r="B4" s="15">
        <v>14.949634607159799</v>
      </c>
      <c r="C4" s="16">
        <v>16.008504495360501</v>
      </c>
      <c r="D4" s="16">
        <v>17.020019308499698</v>
      </c>
      <c r="E4" s="16">
        <v>17.020019308499698</v>
      </c>
      <c r="F4" s="16">
        <v>14.450831856381001</v>
      </c>
      <c r="G4" s="16">
        <v>15.583094737827899</v>
      </c>
      <c r="H4" s="16">
        <v>15.617950830374999</v>
      </c>
      <c r="I4" s="16">
        <v>15.150363406938601</v>
      </c>
      <c r="J4" s="16">
        <v>16.505292435612901</v>
      </c>
      <c r="K4" s="17">
        <v>15.3336563000806</v>
      </c>
      <c r="L4" s="15">
        <v>12.868033909999999</v>
      </c>
      <c r="M4" s="16">
        <v>14.143707999999901</v>
      </c>
      <c r="N4" s="16">
        <v>15.718739619999999</v>
      </c>
      <c r="O4" s="16">
        <v>15.880919799999999</v>
      </c>
      <c r="P4" s="16">
        <v>15.70775147</v>
      </c>
      <c r="Q4" s="16">
        <v>17.589144699999999</v>
      </c>
      <c r="R4" s="16">
        <v>14.219023330000001</v>
      </c>
      <c r="S4" s="17">
        <v>14.873807920000001</v>
      </c>
      <c r="T4" s="15">
        <v>14.64908653</v>
      </c>
      <c r="U4" s="16">
        <v>15.872097780000001</v>
      </c>
      <c r="V4" s="16">
        <v>14.938128599999899</v>
      </c>
      <c r="W4" s="16">
        <v>12.69051587</v>
      </c>
      <c r="X4" s="16">
        <v>13.010495799999999</v>
      </c>
      <c r="Y4" s="16">
        <v>15.50590688</v>
      </c>
      <c r="Z4" s="17">
        <v>14.821564909999999</v>
      </c>
      <c r="AA4" s="15">
        <v>14.406094</v>
      </c>
      <c r="AB4" s="16">
        <v>16.734402119999999</v>
      </c>
      <c r="AC4" s="16">
        <v>14.4961752999999</v>
      </c>
      <c r="AD4" s="16">
        <v>15.625532359999999</v>
      </c>
      <c r="AE4" s="16">
        <v>18.77472027</v>
      </c>
      <c r="AF4" s="16">
        <v>14.883085060000001</v>
      </c>
      <c r="AG4" s="16">
        <v>14.389061740000001</v>
      </c>
      <c r="AH4" s="17">
        <v>16.895400800000001</v>
      </c>
      <c r="AI4" s="15">
        <v>15.96305548</v>
      </c>
      <c r="AJ4" s="16">
        <v>15.72692913</v>
      </c>
      <c r="AK4" s="16">
        <v>16.753375519999999</v>
      </c>
      <c r="AL4" s="16">
        <v>13.661644259999999</v>
      </c>
      <c r="AM4" s="16">
        <v>15.12644145</v>
      </c>
      <c r="AN4" s="16">
        <v>12.57901687</v>
      </c>
      <c r="AO4" s="16">
        <v>15.88909211</v>
      </c>
      <c r="AP4" s="16">
        <v>14.723361199999999</v>
      </c>
      <c r="AQ4" s="17">
        <v>14.22334798</v>
      </c>
      <c r="AR4" s="142">
        <v>15.17524259</v>
      </c>
      <c r="AS4" s="142">
        <v>16.952471249999999</v>
      </c>
      <c r="AT4" s="142">
        <v>15.784382999999901</v>
      </c>
      <c r="AU4" s="142">
        <v>12.387403989999999</v>
      </c>
      <c r="AV4" s="142">
        <v>14.72805264</v>
      </c>
      <c r="AW4" s="142">
        <v>16.362357060000001</v>
      </c>
      <c r="AX4" s="142">
        <v>15.831923140000001</v>
      </c>
      <c r="AY4" s="142">
        <v>14.685748869999999</v>
      </c>
      <c r="AZ4" s="142">
        <v>17.196886429999999</v>
      </c>
      <c r="BA4" s="15">
        <v>12.914899610000001</v>
      </c>
      <c r="BB4" s="16">
        <v>12.82196673</v>
      </c>
      <c r="BC4" s="16">
        <v>13.523387720000001</v>
      </c>
      <c r="BD4" s="16">
        <v>11.930905190000001</v>
      </c>
      <c r="BE4" s="16">
        <v>13.651489890000001</v>
      </c>
      <c r="BF4" s="16">
        <v>14.844980100000001</v>
      </c>
      <c r="BG4" s="16">
        <v>19.01807393</v>
      </c>
      <c r="BH4" s="17">
        <v>14.330539999999999</v>
      </c>
      <c r="BI4" s="142">
        <v>14.275359870000001</v>
      </c>
      <c r="BJ4" s="142">
        <v>17.197051720000001</v>
      </c>
      <c r="BK4" s="142">
        <v>15.39683484</v>
      </c>
      <c r="BL4" s="142">
        <v>15.22573935</v>
      </c>
      <c r="BM4" s="142">
        <v>15.056328519999999</v>
      </c>
      <c r="BN4" s="142">
        <v>16.040866050000002</v>
      </c>
      <c r="BO4" s="142">
        <v>15.33571025</v>
      </c>
      <c r="BP4" s="142">
        <v>17.820080359999999</v>
      </c>
      <c r="BQ4" s="15">
        <v>15.345617280000001</v>
      </c>
      <c r="BR4" s="16">
        <v>16.279856339999998</v>
      </c>
      <c r="BS4" s="16">
        <v>15.935849230000001</v>
      </c>
      <c r="BT4" s="16">
        <v>14.89900533</v>
      </c>
      <c r="BU4" s="16">
        <v>13.65125958</v>
      </c>
      <c r="BV4" s="16">
        <v>14.024953099999999</v>
      </c>
      <c r="BW4" s="16">
        <v>14.27331395</v>
      </c>
      <c r="BX4" s="16">
        <v>15.800006639999999</v>
      </c>
      <c r="BY4" s="17">
        <v>16.506475470000002</v>
      </c>
    </row>
    <row r="5" spans="1:77" x14ac:dyDescent="0.25">
      <c r="A5" s="21">
        <v>9</v>
      </c>
      <c r="B5" s="15">
        <v>14.791459946316699</v>
      </c>
      <c r="C5" s="16">
        <v>16.138963825631699</v>
      </c>
      <c r="D5" s="16">
        <v>17.084120967770499</v>
      </c>
      <c r="E5" s="16">
        <v>16.7764313868181</v>
      </c>
      <c r="F5" s="16">
        <v>14.4533354159583</v>
      </c>
      <c r="G5" s="16">
        <v>15.624754648401</v>
      </c>
      <c r="H5" s="16">
        <v>15.527149062721801</v>
      </c>
      <c r="I5" s="16">
        <v>15.156399279578499</v>
      </c>
      <c r="J5" s="16">
        <v>17.179671741156</v>
      </c>
      <c r="K5" s="17">
        <v>15.3296616798896</v>
      </c>
      <c r="L5" s="15">
        <v>13.657125779999999</v>
      </c>
      <c r="M5" s="16">
        <v>14.34362846</v>
      </c>
      <c r="N5" s="16">
        <v>16.18527383</v>
      </c>
      <c r="O5" s="16">
        <v>15.988863419999999</v>
      </c>
      <c r="P5" s="16">
        <v>16.009652639999999</v>
      </c>
      <c r="Q5" s="16">
        <v>17.549487849999998</v>
      </c>
      <c r="R5" s="16">
        <v>14.489482969999999</v>
      </c>
      <c r="S5" s="17">
        <v>15.08942278</v>
      </c>
      <c r="T5" s="15">
        <v>15.036108049999999</v>
      </c>
      <c r="U5" s="16">
        <v>16.02105516</v>
      </c>
      <c r="V5" s="16">
        <v>15.01470269</v>
      </c>
      <c r="W5" s="16">
        <v>13.702990489999999</v>
      </c>
      <c r="X5" s="16">
        <v>13.379315849999999</v>
      </c>
      <c r="Y5" s="16">
        <v>16.268616420000001</v>
      </c>
      <c r="Z5" s="17">
        <v>14.908526950000001</v>
      </c>
      <c r="AA5" s="15">
        <v>15.1043763</v>
      </c>
      <c r="AB5" s="16">
        <v>16.916235440000001</v>
      </c>
      <c r="AC5" s="16">
        <v>15.11724821</v>
      </c>
      <c r="AD5" s="16">
        <v>15.86812829</v>
      </c>
      <c r="AE5" s="16">
        <v>18.992356099999999</v>
      </c>
      <c r="AF5" s="16">
        <v>14.86057199</v>
      </c>
      <c r="AG5" s="16">
        <v>14.57456144</v>
      </c>
      <c r="AH5" s="17">
        <v>16.764204889999998</v>
      </c>
      <c r="AI5" s="15">
        <v>15.9468614</v>
      </c>
      <c r="AJ5" s="16">
        <v>16.151664149999998</v>
      </c>
      <c r="AK5" s="16">
        <v>17.431322460000001</v>
      </c>
      <c r="AL5" s="16">
        <v>13.96039115</v>
      </c>
      <c r="AM5" s="16">
        <v>15.395885529999999</v>
      </c>
      <c r="AN5" s="16">
        <v>13.004942310000001</v>
      </c>
      <c r="AO5" s="16">
        <v>16.054800060000002</v>
      </c>
      <c r="AP5" s="16">
        <v>14.914413639999999</v>
      </c>
      <c r="AQ5" s="17">
        <v>14.92498501</v>
      </c>
      <c r="AR5" s="142">
        <v>14.61691199</v>
      </c>
      <c r="AS5" s="142">
        <v>16.62002438</v>
      </c>
      <c r="AT5" s="142">
        <v>15.937743019999999</v>
      </c>
      <c r="AU5" s="142">
        <v>12.750790650000001</v>
      </c>
      <c r="AV5" s="142">
        <v>15.14558744</v>
      </c>
      <c r="AW5" s="142">
        <v>17.214029190000002</v>
      </c>
      <c r="AX5" s="142">
        <v>15.68966226</v>
      </c>
      <c r="AY5" s="142">
        <v>14.866967539999999</v>
      </c>
      <c r="AZ5" s="142">
        <v>17.41746126</v>
      </c>
      <c r="BA5" s="15">
        <v>13.22469401</v>
      </c>
      <c r="BB5" s="16">
        <v>13.82133361</v>
      </c>
      <c r="BC5" s="16">
        <v>14.175693689999999</v>
      </c>
      <c r="BD5" s="16">
        <v>11.868768169999999</v>
      </c>
      <c r="BE5" s="16">
        <v>14.204274420000001</v>
      </c>
      <c r="BF5" s="16">
        <v>15.238222329999999</v>
      </c>
      <c r="BG5" s="16">
        <v>19.604590689999998</v>
      </c>
      <c r="BH5" s="17">
        <v>14.67767995</v>
      </c>
      <c r="BI5" s="142">
        <v>14.323290249999999</v>
      </c>
      <c r="BJ5" s="142">
        <v>17.363119090000001</v>
      </c>
      <c r="BK5" s="142">
        <v>16.256496330000001</v>
      </c>
      <c r="BL5" s="142">
        <v>16.16574559</v>
      </c>
      <c r="BM5" s="142">
        <v>14.931933620000001</v>
      </c>
      <c r="BN5" s="142">
        <v>16.948834680000001</v>
      </c>
      <c r="BO5" s="142">
        <v>15.43161344</v>
      </c>
      <c r="BP5" s="142">
        <v>18.866095349999998</v>
      </c>
      <c r="BQ5" s="15">
        <v>15.98271727</v>
      </c>
      <c r="BR5" s="16">
        <v>17.258683040000001</v>
      </c>
      <c r="BS5" s="16">
        <v>16.84120119</v>
      </c>
      <c r="BT5" s="16">
        <v>15.295456740000001</v>
      </c>
      <c r="BU5" s="16">
        <v>14.40383821</v>
      </c>
      <c r="BV5" s="16">
        <v>15.2036579</v>
      </c>
      <c r="BW5" s="16">
        <v>14.58458401</v>
      </c>
      <c r="BX5" s="16">
        <v>15.66305597</v>
      </c>
      <c r="BY5" s="17">
        <v>16.607464999999898</v>
      </c>
    </row>
    <row r="6" spans="1:77" x14ac:dyDescent="0.25">
      <c r="A6" s="21">
        <v>12</v>
      </c>
      <c r="B6" s="15">
        <v>14.5878668397881</v>
      </c>
      <c r="C6" s="16">
        <v>15.9443009115625</v>
      </c>
      <c r="D6" s="16">
        <v>16.970129011544898</v>
      </c>
      <c r="E6" s="16">
        <v>16.778929045306999</v>
      </c>
      <c r="F6" s="16">
        <v>14.293620811766299</v>
      </c>
      <c r="G6" s="16">
        <v>15.6391949115482</v>
      </c>
      <c r="H6" s="16">
        <v>15.331130163424101</v>
      </c>
      <c r="I6" s="16">
        <v>14.925996938679599</v>
      </c>
      <c r="J6" s="16">
        <v>17.350000750700602</v>
      </c>
      <c r="K6" s="17">
        <v>15.368651929194501</v>
      </c>
      <c r="L6" s="15">
        <v>14.208425500000001</v>
      </c>
      <c r="M6" s="16">
        <v>14.982092199999901</v>
      </c>
      <c r="N6" s="16">
        <v>16.564850610000001</v>
      </c>
      <c r="O6" s="16">
        <v>15.91812565</v>
      </c>
      <c r="P6" s="16">
        <v>16.05875022</v>
      </c>
      <c r="Q6" s="16">
        <v>18.13936361</v>
      </c>
      <c r="R6" s="16">
        <v>14.56879122</v>
      </c>
      <c r="S6" s="17">
        <v>15.20419027</v>
      </c>
      <c r="T6" s="15">
        <v>15.035373679999999</v>
      </c>
      <c r="U6" s="16">
        <v>16.233392049999999</v>
      </c>
      <c r="V6" s="16">
        <v>14.870226479999999</v>
      </c>
      <c r="W6" s="16">
        <v>13.763088189999999</v>
      </c>
      <c r="X6" s="16">
        <v>13.580077149999999</v>
      </c>
      <c r="Y6" s="16">
        <v>16.442822459999999</v>
      </c>
      <c r="Z6" s="17">
        <v>15.01225546</v>
      </c>
      <c r="AA6" s="15">
        <v>14.818066549999999</v>
      </c>
      <c r="AB6" s="16">
        <v>17.047396930000001</v>
      </c>
      <c r="AC6" s="16">
        <v>15.51923691</v>
      </c>
      <c r="AD6" s="16">
        <v>15.53322305</v>
      </c>
      <c r="AE6" s="16">
        <v>18.739590620000001</v>
      </c>
      <c r="AF6" s="16">
        <v>15.04132366</v>
      </c>
      <c r="AG6" s="16">
        <v>14.8009135</v>
      </c>
      <c r="AH6" s="17">
        <v>16.01670623</v>
      </c>
      <c r="AI6" s="15">
        <v>16.952433549999999</v>
      </c>
      <c r="AJ6" s="16">
        <v>15.926751940000001</v>
      </c>
      <c r="AK6" s="16">
        <v>16.793335330000001</v>
      </c>
      <c r="AL6" s="16">
        <v>14.45902182</v>
      </c>
      <c r="AM6" s="16">
        <v>15.68178545</v>
      </c>
      <c r="AN6" s="16">
        <v>13.033708170000001</v>
      </c>
      <c r="AO6" s="16">
        <v>16.084916759999999</v>
      </c>
      <c r="AP6" s="16">
        <v>15.07958273</v>
      </c>
      <c r="AQ6" s="17">
        <v>14.99533967</v>
      </c>
      <c r="AR6" s="142">
        <v>15.858430650000001</v>
      </c>
      <c r="AS6" s="142">
        <v>17.388994329999999</v>
      </c>
      <c r="AT6" s="142">
        <v>16.206976839999999</v>
      </c>
      <c r="AU6" s="142">
        <v>13.16054149</v>
      </c>
      <c r="AV6" s="142">
        <v>15.50511829</v>
      </c>
      <c r="AW6" s="142">
        <v>17.050607060000001</v>
      </c>
      <c r="AX6" s="142">
        <v>16.637532050000001</v>
      </c>
      <c r="AY6" s="142">
        <v>15.56476722</v>
      </c>
      <c r="AZ6" s="142">
        <v>17.8152978</v>
      </c>
      <c r="BA6" s="15">
        <v>13.8163696</v>
      </c>
      <c r="BB6" s="16">
        <v>15.58031942</v>
      </c>
      <c r="BC6" s="16">
        <v>14.304907869999999</v>
      </c>
      <c r="BD6" s="16">
        <v>12.58198417</v>
      </c>
      <c r="BE6" s="16">
        <v>14.011767069999999</v>
      </c>
      <c r="BF6" s="16">
        <v>15.33207251</v>
      </c>
      <c r="BG6" s="16">
        <v>19.84099762</v>
      </c>
      <c r="BH6" s="17">
        <v>15.33689358</v>
      </c>
      <c r="BI6" s="142">
        <v>14.90742696</v>
      </c>
      <c r="BJ6" s="142">
        <v>18.02498319</v>
      </c>
      <c r="BK6" s="142">
        <v>16.4070213</v>
      </c>
      <c r="BL6" s="142">
        <v>15.940725560000001</v>
      </c>
      <c r="BM6" s="142">
        <v>14.446225289999999</v>
      </c>
      <c r="BN6" s="142">
        <v>16.65625833</v>
      </c>
      <c r="BO6" s="142">
        <v>15.634301389999999</v>
      </c>
      <c r="BP6" s="142">
        <v>18.332271380000002</v>
      </c>
      <c r="BQ6" s="15">
        <v>16.176909599999998</v>
      </c>
      <c r="BR6" s="16">
        <v>17.405573929999999</v>
      </c>
      <c r="BS6" s="16">
        <v>16.853809930000001</v>
      </c>
      <c r="BT6" s="16">
        <v>15.7742734999999</v>
      </c>
      <c r="BU6" s="16">
        <v>15.24344713</v>
      </c>
      <c r="BV6" s="16">
        <v>15.53691167</v>
      </c>
      <c r="BW6" s="16">
        <v>14.85608601</v>
      </c>
      <c r="BX6" s="16">
        <v>16.486165920000001</v>
      </c>
      <c r="BY6" s="17">
        <v>17.091281630000001</v>
      </c>
    </row>
    <row r="7" spans="1:77" x14ac:dyDescent="0.25">
      <c r="A7" s="21">
        <v>15</v>
      </c>
      <c r="B7" s="15">
        <v>14.432859812673099</v>
      </c>
      <c r="C7" s="16">
        <v>15.9371620686786</v>
      </c>
      <c r="D7" s="16">
        <v>16.7126509554822</v>
      </c>
      <c r="E7" s="16">
        <v>16.499848746768699</v>
      </c>
      <c r="F7" s="16">
        <v>14.275797564603799</v>
      </c>
      <c r="G7" s="16">
        <v>15.5460931263015</v>
      </c>
      <c r="H7" s="16">
        <v>14.9494758208311</v>
      </c>
      <c r="I7" s="16">
        <v>14.873142640712601</v>
      </c>
      <c r="J7" s="16">
        <v>17.062194604510101</v>
      </c>
      <c r="K7" s="17">
        <v>15.0627124059813</v>
      </c>
      <c r="L7" s="15">
        <v>14.06383542</v>
      </c>
      <c r="M7" s="16">
        <v>15.37267656</v>
      </c>
      <c r="N7" s="16">
        <v>16.365884019999999</v>
      </c>
      <c r="O7" s="16">
        <v>15.50962792</v>
      </c>
      <c r="P7" s="16">
        <v>15.41801364</v>
      </c>
      <c r="Q7" s="16">
        <v>17.62570526</v>
      </c>
      <c r="R7" s="16">
        <v>14.713642030000001</v>
      </c>
      <c r="S7" s="17">
        <v>14.54548437</v>
      </c>
      <c r="T7" s="15">
        <v>14.885060879999999</v>
      </c>
      <c r="U7" s="16">
        <v>16.120714400000001</v>
      </c>
      <c r="V7" s="16">
        <v>14.909895909999999</v>
      </c>
      <c r="W7" s="16">
        <v>12.980256499999999</v>
      </c>
      <c r="X7" s="16">
        <v>13.23346461</v>
      </c>
      <c r="Y7" s="16">
        <v>16.319149070000002</v>
      </c>
      <c r="Z7" s="17">
        <v>14.83676992</v>
      </c>
      <c r="AA7" s="15">
        <v>14.919643049999999</v>
      </c>
      <c r="AB7" s="16">
        <v>17.39141755</v>
      </c>
      <c r="AC7" s="16">
        <v>15.549860349999999</v>
      </c>
      <c r="AD7" s="16">
        <v>15.7098295</v>
      </c>
      <c r="AE7" s="16">
        <v>18.740690950000001</v>
      </c>
      <c r="AF7" s="16">
        <v>14.71499858</v>
      </c>
      <c r="AG7" s="16">
        <v>14.73066811</v>
      </c>
      <c r="AH7" s="17">
        <v>17.183117530000001</v>
      </c>
      <c r="AI7" s="15">
        <v>15.85169878</v>
      </c>
      <c r="AJ7" s="16">
        <v>16.054112809999999</v>
      </c>
      <c r="AK7" s="16">
        <v>16.82581982</v>
      </c>
      <c r="AL7" s="16">
        <v>13.53813193</v>
      </c>
      <c r="AM7" s="16">
        <v>15.511673119999999</v>
      </c>
      <c r="AN7" s="16">
        <v>12.337891989999999</v>
      </c>
      <c r="AO7" s="16">
        <v>15.87069153</v>
      </c>
      <c r="AP7" s="16">
        <v>15.58324301</v>
      </c>
      <c r="AQ7" s="17">
        <v>15.4160045</v>
      </c>
      <c r="AR7" s="142">
        <v>16.340274050000001</v>
      </c>
      <c r="AS7" s="142">
        <v>18.295547500000001</v>
      </c>
      <c r="AT7" s="142">
        <v>16.24085487</v>
      </c>
      <c r="AU7" s="142">
        <v>13.32226694</v>
      </c>
      <c r="AV7" s="142">
        <v>15.623136519999999</v>
      </c>
      <c r="AW7" s="142">
        <v>17.72893869</v>
      </c>
      <c r="AX7" s="142">
        <v>16.83068235</v>
      </c>
      <c r="AY7" s="142">
        <v>15.62544887</v>
      </c>
      <c r="AZ7" s="142">
        <v>17.828197169999999</v>
      </c>
      <c r="BA7" s="15">
        <v>13.73092787</v>
      </c>
      <c r="BB7" s="16">
        <v>16.04785343</v>
      </c>
      <c r="BC7" s="16">
        <v>14.00276509</v>
      </c>
      <c r="BD7" s="16">
        <v>13.18749627</v>
      </c>
      <c r="BE7" s="16">
        <v>14.08704822</v>
      </c>
      <c r="BF7" s="16">
        <v>15.886225339999999</v>
      </c>
      <c r="BG7" s="16">
        <v>19.259064949999999</v>
      </c>
      <c r="BH7" s="17">
        <v>14.828217179999999</v>
      </c>
      <c r="BI7" s="142">
        <v>15.130831929999999</v>
      </c>
      <c r="BJ7" s="142">
        <v>17.451756679999999</v>
      </c>
      <c r="BK7" s="142">
        <v>16.429064629999999</v>
      </c>
      <c r="BL7" s="142">
        <v>15.854269309999999</v>
      </c>
      <c r="BM7" s="142">
        <v>14.47934768</v>
      </c>
      <c r="BN7" s="142">
        <v>16.92537037</v>
      </c>
      <c r="BO7" s="142">
        <v>15.14327595</v>
      </c>
      <c r="BP7" s="142">
        <v>18.643839979999999</v>
      </c>
      <c r="BQ7" s="15">
        <v>16.550826780000001</v>
      </c>
      <c r="BR7" s="16">
        <v>17.193196889999999</v>
      </c>
      <c r="BS7" s="16">
        <v>17.16299592</v>
      </c>
      <c r="BT7" s="16">
        <v>15.74624275</v>
      </c>
      <c r="BU7" s="16">
        <v>15.497479780000001</v>
      </c>
      <c r="BV7" s="16">
        <v>14.594058049999999</v>
      </c>
      <c r="BW7" s="16">
        <v>14.68936806</v>
      </c>
      <c r="BX7" s="16">
        <v>16.080709039999999</v>
      </c>
      <c r="BY7" s="17">
        <v>17.204273899999901</v>
      </c>
    </row>
    <row r="8" spans="1:77" x14ac:dyDescent="0.25">
      <c r="A8" s="21">
        <v>18</v>
      </c>
      <c r="B8" s="15">
        <v>14.2999523514919</v>
      </c>
      <c r="C8" s="16">
        <v>15.9961546579943</v>
      </c>
      <c r="D8" s="16">
        <v>16.882220390622599</v>
      </c>
      <c r="E8" s="16">
        <v>16.413639162862701</v>
      </c>
      <c r="F8" s="16">
        <v>14.025886984225499</v>
      </c>
      <c r="G8" s="16">
        <v>15.523298317997099</v>
      </c>
      <c r="H8" s="16">
        <v>14.661307365317001</v>
      </c>
      <c r="I8" s="16">
        <v>14.5272522876783</v>
      </c>
      <c r="J8" s="16">
        <v>16.768095648778399</v>
      </c>
      <c r="K8" s="17">
        <v>15.328784472259301</v>
      </c>
      <c r="L8" s="15">
        <v>13.071828569999999</v>
      </c>
      <c r="M8" s="16">
        <v>14.75207541</v>
      </c>
      <c r="N8" s="16">
        <v>15.278337929999999</v>
      </c>
      <c r="O8" s="16">
        <v>15.13044794</v>
      </c>
      <c r="P8" s="16">
        <v>15.55740402</v>
      </c>
      <c r="Q8" s="16">
        <v>17.1437235</v>
      </c>
      <c r="R8" s="16">
        <v>14.67162682</v>
      </c>
      <c r="S8" s="17">
        <v>14.65590196</v>
      </c>
      <c r="T8" s="15">
        <v>14.699561210000001</v>
      </c>
      <c r="U8" s="16">
        <v>16.029431550000002</v>
      </c>
      <c r="V8" s="16">
        <v>14.79269989</v>
      </c>
      <c r="W8" s="16">
        <v>13.73264202</v>
      </c>
      <c r="X8" s="16">
        <v>12.704001910000001</v>
      </c>
      <c r="Y8" s="16">
        <v>16.13525284</v>
      </c>
      <c r="Z8" s="17">
        <v>15.11537674</v>
      </c>
      <c r="AA8" s="15">
        <v>15.071435060000001</v>
      </c>
      <c r="AB8" s="16">
        <v>17.49303651</v>
      </c>
      <c r="AC8" s="16">
        <v>15.6515378</v>
      </c>
      <c r="AD8" s="16">
        <v>16.314667239999999</v>
      </c>
      <c r="AE8" s="16">
        <v>18.80755636</v>
      </c>
      <c r="AF8" s="16">
        <v>14.590883229999999</v>
      </c>
      <c r="AG8" s="16">
        <v>14.68081823</v>
      </c>
      <c r="AH8" s="17">
        <v>17.68321074</v>
      </c>
      <c r="AI8" s="15">
        <v>15.47965406</v>
      </c>
      <c r="AJ8" s="16">
        <v>15.8421720999999</v>
      </c>
      <c r="AK8" s="16">
        <v>16.538089249999999</v>
      </c>
      <c r="AL8" s="16">
        <v>14.159414160000001</v>
      </c>
      <c r="AM8" s="16">
        <v>15.406616699999899</v>
      </c>
      <c r="AN8" s="16">
        <v>11.79731439</v>
      </c>
      <c r="AO8" s="16">
        <v>15.7098493</v>
      </c>
      <c r="AP8" s="16">
        <v>15.33614564</v>
      </c>
      <c r="AQ8" s="17">
        <v>14.99762705</v>
      </c>
      <c r="AR8" s="142">
        <v>15.221800199999899</v>
      </c>
      <c r="AS8" s="142">
        <v>18.13323252</v>
      </c>
      <c r="AT8" s="142">
        <v>16.293316789999999</v>
      </c>
      <c r="AU8" s="142">
        <v>13.712286779999999</v>
      </c>
      <c r="AV8" s="142">
        <v>15.675151</v>
      </c>
      <c r="AW8" s="142">
        <v>17.907635920000001</v>
      </c>
      <c r="AX8" s="142">
        <v>17.304383179999999</v>
      </c>
      <c r="AY8" s="142">
        <v>15.863390750000001</v>
      </c>
      <c r="AZ8" s="142">
        <v>17.550962859999998</v>
      </c>
      <c r="BA8" s="15">
        <v>14.01701046</v>
      </c>
      <c r="BB8" s="16">
        <v>16.55959386</v>
      </c>
      <c r="BC8" s="16">
        <v>13.73751998</v>
      </c>
      <c r="BD8" s="16">
        <v>13.563548999999901</v>
      </c>
      <c r="BE8" s="16">
        <v>13.83742077</v>
      </c>
      <c r="BF8" s="16">
        <v>15.704097989999999</v>
      </c>
      <c r="BG8" s="16">
        <v>19.833178620000002</v>
      </c>
      <c r="BH8" s="17">
        <v>15.135402409999999</v>
      </c>
      <c r="BI8" s="142">
        <v>15.255592589999999</v>
      </c>
      <c r="BJ8" s="142">
        <v>17.569501030000001</v>
      </c>
      <c r="BK8" s="142">
        <v>16.537410390000002</v>
      </c>
      <c r="BL8" s="142">
        <v>16.38922943</v>
      </c>
      <c r="BM8" s="142">
        <v>14.826637059999999</v>
      </c>
      <c r="BN8" s="142">
        <v>16.931629539999999</v>
      </c>
      <c r="BO8" s="142">
        <v>15.25640235</v>
      </c>
      <c r="BP8" s="142">
        <v>18.302441550000001</v>
      </c>
      <c r="BQ8" s="15">
        <v>16.455718560000001</v>
      </c>
      <c r="BR8" s="16">
        <v>16.65349535</v>
      </c>
      <c r="BS8" s="16">
        <v>17.544304260000001</v>
      </c>
      <c r="BT8" s="16"/>
      <c r="BU8" s="16">
        <v>14.58241407</v>
      </c>
      <c r="BV8" s="16">
        <v>15.3680916</v>
      </c>
      <c r="BW8" s="16">
        <v>15.121425929999999</v>
      </c>
      <c r="BX8" s="16">
        <v>16.71799897</v>
      </c>
      <c r="BY8" s="17">
        <v>17.228899980000001</v>
      </c>
    </row>
    <row r="9" spans="1:77" x14ac:dyDescent="0.25">
      <c r="A9" s="21">
        <v>21</v>
      </c>
      <c r="B9" s="15">
        <v>14.309999180654</v>
      </c>
      <c r="C9" s="16">
        <v>15.9085751908202</v>
      </c>
      <c r="D9" s="16">
        <v>16.804863571493001</v>
      </c>
      <c r="E9" s="16">
        <v>16.509339750491002</v>
      </c>
      <c r="F9" s="16">
        <v>13.827398517202701</v>
      </c>
      <c r="G9" s="16">
        <v>15.4846420757872</v>
      </c>
      <c r="H9" s="16">
        <v>14.664368294293499</v>
      </c>
      <c r="I9" s="16">
        <v>15.056429615093</v>
      </c>
      <c r="J9" s="16">
        <v>16.877770986640101</v>
      </c>
      <c r="K9" s="17">
        <v>15.2618986369793</v>
      </c>
      <c r="L9" s="15">
        <v>11.736150739999999</v>
      </c>
      <c r="M9" s="16">
        <v>14.435208490000001</v>
      </c>
      <c r="N9" s="16">
        <v>14.883785639999999</v>
      </c>
      <c r="O9" s="16">
        <v>14.736572219999999</v>
      </c>
      <c r="P9" s="16">
        <v>15.48519501</v>
      </c>
      <c r="Q9" s="16">
        <v>17.09569209</v>
      </c>
      <c r="R9" s="16">
        <v>14.537594889999999</v>
      </c>
      <c r="S9" s="17">
        <v>14.287500980000001</v>
      </c>
      <c r="T9" s="15">
        <v>14.74161084</v>
      </c>
      <c r="U9" s="16">
        <v>15.97621779</v>
      </c>
      <c r="V9" s="16">
        <v>14.56029496</v>
      </c>
      <c r="W9" s="16"/>
      <c r="X9" s="16">
        <v>12.926379539999999</v>
      </c>
      <c r="Y9" s="16">
        <v>16.385531499999999</v>
      </c>
      <c r="Z9" s="17">
        <v>15.14821076</v>
      </c>
      <c r="AA9" s="15">
        <v>14.3794696</v>
      </c>
      <c r="AB9" s="16">
        <v>17.453458690000001</v>
      </c>
      <c r="AC9" s="16">
        <v>15.70969032</v>
      </c>
      <c r="AD9" s="16">
        <v>15.98378956</v>
      </c>
      <c r="AE9" s="16">
        <v>18.830404649999998</v>
      </c>
      <c r="AF9" s="16">
        <v>14.72444011</v>
      </c>
      <c r="AG9" s="16">
        <v>14.507695460000001</v>
      </c>
      <c r="AH9" s="17">
        <v>17.74506152</v>
      </c>
      <c r="AI9" s="15">
        <v>15.34668565</v>
      </c>
      <c r="AJ9" s="16">
        <v>15.52429369</v>
      </c>
      <c r="AK9" s="16">
        <v>16.341710540000001</v>
      </c>
      <c r="AL9" s="16">
        <v>14.737418870000001</v>
      </c>
      <c r="AM9" s="16">
        <v>15.39583189</v>
      </c>
      <c r="AN9" s="16">
        <v>12.120087760000001</v>
      </c>
      <c r="AO9" s="16">
        <v>14.733881220000001</v>
      </c>
      <c r="AP9" s="16">
        <v>15.1118367</v>
      </c>
      <c r="AQ9" s="17">
        <v>15.511906529999999</v>
      </c>
      <c r="AR9" s="142"/>
      <c r="AS9" s="142">
        <v>18.018364890000001</v>
      </c>
      <c r="AT9" s="142">
        <v>16.122463440000001</v>
      </c>
      <c r="AU9" s="142">
        <v>14.081279690000001</v>
      </c>
      <c r="AV9" s="142">
        <v>15.670450089999999</v>
      </c>
      <c r="AW9" s="142">
        <v>17.30405708</v>
      </c>
      <c r="AX9" s="142">
        <v>17.86899524</v>
      </c>
      <c r="AY9" s="142">
        <v>15.54400332</v>
      </c>
      <c r="AZ9" s="142">
        <v>17.55116937</v>
      </c>
      <c r="BA9" s="15">
        <v>13.68489576</v>
      </c>
      <c r="BB9" s="16">
        <v>15.261803309999999</v>
      </c>
      <c r="BC9" s="16">
        <v>13.68468375</v>
      </c>
      <c r="BD9" s="16">
        <v>12.371229939999999</v>
      </c>
      <c r="BE9" s="16">
        <v>13.846307960000001</v>
      </c>
      <c r="BF9" s="16">
        <v>16.036809869999999</v>
      </c>
      <c r="BG9" s="16">
        <v>20.664315800000001</v>
      </c>
      <c r="BH9" s="17">
        <v>15.058165450000001</v>
      </c>
      <c r="BI9" s="142">
        <v>15.498493399999999</v>
      </c>
      <c r="BJ9" s="142">
        <v>16.908446099999999</v>
      </c>
      <c r="BK9" s="142">
        <v>16.520724609999998</v>
      </c>
      <c r="BL9" s="142">
        <v>16.905977029999999</v>
      </c>
      <c r="BM9" s="142">
        <v>14.91148694</v>
      </c>
      <c r="BN9" s="142">
        <v>16.348316369999999</v>
      </c>
      <c r="BO9" s="142">
        <v>15.36695226</v>
      </c>
      <c r="BP9" s="142">
        <v>18.631291260000001</v>
      </c>
      <c r="BQ9" s="15">
        <v>16.262530730000002</v>
      </c>
      <c r="BR9" s="16">
        <v>16.723352550000001</v>
      </c>
      <c r="BS9" s="16">
        <v>17.707027780000001</v>
      </c>
      <c r="BT9" s="16"/>
      <c r="BU9" s="16">
        <v>15.05147865</v>
      </c>
      <c r="BV9" s="16">
        <v>15.375479500000001</v>
      </c>
      <c r="BW9" s="16">
        <v>15.602464550000001</v>
      </c>
      <c r="BX9" s="16">
        <v>15.826230450000001</v>
      </c>
      <c r="BY9" s="17">
        <v>17.263514390000001</v>
      </c>
    </row>
    <row r="10" spans="1:77" x14ac:dyDescent="0.25">
      <c r="A10" s="21">
        <v>24</v>
      </c>
      <c r="B10" s="15">
        <v>14.329102788462199</v>
      </c>
      <c r="C10" s="16">
        <v>15.806283111096599</v>
      </c>
      <c r="D10" s="16">
        <v>16.814197410579201</v>
      </c>
      <c r="E10" s="16">
        <v>16.438523724343</v>
      </c>
      <c r="F10" s="16">
        <v>13.835674614588401</v>
      </c>
      <c r="G10" s="16">
        <v>15.3036917560541</v>
      </c>
      <c r="H10" s="16">
        <v>14.398921994657901</v>
      </c>
      <c r="I10" s="16">
        <v>15.238216810168501</v>
      </c>
      <c r="J10" s="16">
        <v>16.5995013799246</v>
      </c>
      <c r="K10" s="17">
        <v>15.1484095079377</v>
      </c>
      <c r="L10" s="15">
        <v>12.20223627</v>
      </c>
      <c r="M10" s="16">
        <v>13.76169764</v>
      </c>
      <c r="N10" s="16">
        <v>14.821910600000001</v>
      </c>
      <c r="O10" s="16">
        <v>14.95718271</v>
      </c>
      <c r="P10" s="16">
        <v>15.34171598</v>
      </c>
      <c r="Q10" s="16">
        <v>16.988287969999998</v>
      </c>
      <c r="R10" s="16">
        <v>13.4276397</v>
      </c>
      <c r="S10" s="17">
        <v>14.29703027</v>
      </c>
      <c r="T10" s="15">
        <v>14.577701729999999</v>
      </c>
      <c r="U10" s="16">
        <v>15.85716798</v>
      </c>
      <c r="V10" s="16">
        <v>14.64995966</v>
      </c>
      <c r="W10" s="16"/>
      <c r="X10" s="16">
        <v>12.74711982</v>
      </c>
      <c r="Y10" s="16">
        <v>16.1628051</v>
      </c>
      <c r="Z10" s="17">
        <v>14.79995154</v>
      </c>
      <c r="AA10" s="15">
        <v>14.378932130000001</v>
      </c>
      <c r="AB10" s="16">
        <v>17.38854117</v>
      </c>
      <c r="AC10" s="16">
        <v>15.65258013</v>
      </c>
      <c r="AD10" s="16">
        <v>15.71391496</v>
      </c>
      <c r="AE10" s="16">
        <v>18.890426560000002</v>
      </c>
      <c r="AF10" s="16">
        <v>14.772004129999999</v>
      </c>
      <c r="AG10" s="16">
        <v>14.36047516</v>
      </c>
      <c r="AH10" s="17">
        <v>17.766100170000001</v>
      </c>
      <c r="AI10" s="15"/>
      <c r="AJ10" s="16">
        <v>15.24340409</v>
      </c>
      <c r="AK10" s="16">
        <v>16.76107086</v>
      </c>
      <c r="AL10" s="16">
        <v>15.02355509</v>
      </c>
      <c r="AM10" s="16">
        <v>15.175249790000001</v>
      </c>
      <c r="AN10" s="16">
        <v>11.901776679999999</v>
      </c>
      <c r="AO10" s="16">
        <v>15.517211229999999</v>
      </c>
      <c r="AP10" s="16">
        <v>15.07887</v>
      </c>
      <c r="AQ10" s="17">
        <v>15.64119243</v>
      </c>
      <c r="AR10" s="142"/>
      <c r="AS10" s="142">
        <v>18.17560091</v>
      </c>
      <c r="AT10" s="142">
        <v>16.308880160000001</v>
      </c>
      <c r="AU10" s="142">
        <v>13.77537223</v>
      </c>
      <c r="AV10" s="142">
        <v>15.468962149999999</v>
      </c>
      <c r="AW10" s="142">
        <v>17.296120040000002</v>
      </c>
      <c r="AX10" s="142">
        <v>17.329428480000001</v>
      </c>
      <c r="AY10" s="142">
        <v>15.301991470000001</v>
      </c>
      <c r="AZ10" s="142">
        <v>17.657812369999998</v>
      </c>
      <c r="BA10" s="15">
        <v>13.56113073</v>
      </c>
      <c r="BB10" s="16"/>
      <c r="BC10" s="16">
        <v>13.360454839999999</v>
      </c>
      <c r="BD10" s="16"/>
      <c r="BE10" s="16">
        <v>13.53109652</v>
      </c>
      <c r="BF10" s="16">
        <v>16.080377479999999</v>
      </c>
      <c r="BG10" s="16">
        <v>20.430312399999998</v>
      </c>
      <c r="BH10" s="17">
        <v>15.437602999999999</v>
      </c>
      <c r="BI10" s="142">
        <v>15.30326863</v>
      </c>
      <c r="BJ10" s="142">
        <v>17.061630739999998</v>
      </c>
      <c r="BK10" s="142">
        <v>16.245172699999902</v>
      </c>
      <c r="BL10" s="142">
        <v>15.871889550000001</v>
      </c>
      <c r="BM10" s="142">
        <v>13.579273329999999</v>
      </c>
      <c r="BN10" s="142">
        <v>17.302931010000002</v>
      </c>
      <c r="BO10" s="142">
        <v>15.42855756</v>
      </c>
      <c r="BP10" s="142"/>
      <c r="BQ10" s="15">
        <v>16.166076960000002</v>
      </c>
      <c r="BR10" s="16">
        <v>16.51048531</v>
      </c>
      <c r="BS10" s="16">
        <v>17.495565979999999</v>
      </c>
      <c r="BT10" s="16"/>
      <c r="BU10" s="16">
        <v>15.29375389</v>
      </c>
      <c r="BV10" s="16">
        <v>15.27811198</v>
      </c>
      <c r="BW10" s="16">
        <v>15.43110008</v>
      </c>
      <c r="BX10" s="16">
        <v>15.27811198</v>
      </c>
      <c r="BY10" s="17">
        <v>17.3118093</v>
      </c>
    </row>
    <row r="11" spans="1:77" x14ac:dyDescent="0.25">
      <c r="A11" s="21">
        <v>27</v>
      </c>
      <c r="B11" s="15">
        <v>14.3159416541968</v>
      </c>
      <c r="C11" s="16">
        <v>15.898290754943799</v>
      </c>
      <c r="D11" s="16"/>
      <c r="E11" s="16">
        <v>16.289553200803802</v>
      </c>
      <c r="F11" s="16">
        <v>13.773707966752699</v>
      </c>
      <c r="G11" s="16">
        <v>15.304846788527801</v>
      </c>
      <c r="H11" s="16">
        <v>14.287435382581901</v>
      </c>
      <c r="I11" s="16">
        <v>15.4593546443918</v>
      </c>
      <c r="J11" s="16">
        <v>16.516253685231501</v>
      </c>
      <c r="K11" s="17">
        <v>15.0086228063501</v>
      </c>
      <c r="L11" s="15">
        <v>11.75450979</v>
      </c>
      <c r="M11" s="16">
        <v>10.931718160000001</v>
      </c>
      <c r="N11" s="16">
        <v>14.81614884</v>
      </c>
      <c r="O11" s="16">
        <v>14.70014192</v>
      </c>
      <c r="P11" s="16">
        <v>15.317563720000001</v>
      </c>
      <c r="Q11" s="16">
        <v>17.13072365</v>
      </c>
      <c r="R11" s="16">
        <v>14.48463988</v>
      </c>
      <c r="S11" s="17">
        <v>14.152843900000001</v>
      </c>
      <c r="T11" s="15">
        <v>14.623869539999999</v>
      </c>
      <c r="U11" s="16">
        <v>15.723015520000001</v>
      </c>
      <c r="V11" s="16">
        <v>14.71402986</v>
      </c>
      <c r="W11" s="16"/>
      <c r="X11" s="16">
        <v>12.65039095</v>
      </c>
      <c r="Y11" s="16">
        <v>16.04626554</v>
      </c>
      <c r="Z11" s="17">
        <v>14.768287900000001</v>
      </c>
      <c r="AA11" s="15">
        <v>14.33212788</v>
      </c>
      <c r="AB11" s="16">
        <v>17.395885920000001</v>
      </c>
      <c r="AC11" s="16">
        <v>15.25276554</v>
      </c>
      <c r="AD11" s="16">
        <v>15.55094572</v>
      </c>
      <c r="AE11" s="16">
        <v>18.93482127</v>
      </c>
      <c r="AF11" s="16">
        <v>14.68339286</v>
      </c>
      <c r="AG11" s="16">
        <v>14.318970699999999</v>
      </c>
      <c r="AH11" s="17">
        <v>17.765130719999998</v>
      </c>
      <c r="AI11" s="15"/>
      <c r="AJ11" s="16">
        <v>15.2527221999999</v>
      </c>
      <c r="AK11" s="16">
        <v>16.611515829999998</v>
      </c>
      <c r="AL11" s="16">
        <v>15.21869888</v>
      </c>
      <c r="AM11" s="16">
        <v>15.353758600000001</v>
      </c>
      <c r="AN11" s="16">
        <v>12.93868588</v>
      </c>
      <c r="AO11" s="16">
        <v>15.176086059999999</v>
      </c>
      <c r="AP11" s="16">
        <v>14.985984139999999</v>
      </c>
      <c r="AQ11" s="17">
        <v>15.561746729999999</v>
      </c>
      <c r="AR11" s="142"/>
      <c r="AS11" s="142">
        <v>18.56072112</v>
      </c>
      <c r="AT11" s="142">
        <v>16.66540796</v>
      </c>
      <c r="AU11" s="142">
        <v>13.844292619999999</v>
      </c>
      <c r="AV11" s="142">
        <v>14.997584440000001</v>
      </c>
      <c r="AW11" s="142">
        <v>17.75899235</v>
      </c>
      <c r="AX11" s="142">
        <v>17.40123273</v>
      </c>
      <c r="AY11" s="142">
        <v>15.382310289999999</v>
      </c>
      <c r="AZ11" s="142">
        <v>17.54760224</v>
      </c>
      <c r="BA11" s="15">
        <v>13.1671909</v>
      </c>
      <c r="BB11" s="16"/>
      <c r="BC11" s="16">
        <v>13.091104509999999</v>
      </c>
      <c r="BD11" s="16"/>
      <c r="BE11" s="16">
        <v>13.46611315</v>
      </c>
      <c r="BF11" s="16">
        <v>16.15179754</v>
      </c>
      <c r="BG11" s="16">
        <v>19.94858533</v>
      </c>
      <c r="BH11" s="17">
        <v>15.370468929999999</v>
      </c>
      <c r="BI11" s="142">
        <v>15.24931978</v>
      </c>
      <c r="BJ11" s="142">
        <v>16.995426399999999</v>
      </c>
      <c r="BK11" s="142">
        <v>15.81294338</v>
      </c>
      <c r="BL11" s="142">
        <v>16.448590020000001</v>
      </c>
      <c r="BM11" s="142">
        <v>14.792959120000001</v>
      </c>
      <c r="BN11" s="142">
        <v>16.34890278</v>
      </c>
      <c r="BO11" s="142">
        <v>14.47909858</v>
      </c>
      <c r="BP11" s="142"/>
      <c r="BQ11" s="15">
        <v>16.020475130000001</v>
      </c>
      <c r="BR11" s="16">
        <v>16.45173144</v>
      </c>
      <c r="BS11" s="16">
        <v>17.601339020000001</v>
      </c>
      <c r="BT11" s="16"/>
      <c r="BU11" s="16">
        <v>14.672605020000001</v>
      </c>
      <c r="BV11" s="16">
        <v>14.527479209999999</v>
      </c>
      <c r="BW11" s="16">
        <v>15.094711119999999</v>
      </c>
      <c r="BX11" s="16">
        <v>15.693983920000001</v>
      </c>
      <c r="BY11" s="17">
        <v>17.26709413</v>
      </c>
    </row>
    <row r="12" spans="1:77" x14ac:dyDescent="0.25">
      <c r="A12" s="21">
        <v>30</v>
      </c>
      <c r="B12" s="15">
        <v>14.283611329237999</v>
      </c>
      <c r="C12" s="16">
        <v>15.712587155226601</v>
      </c>
      <c r="D12" s="16"/>
      <c r="E12" s="16">
        <v>16.221196386333698</v>
      </c>
      <c r="F12" s="16">
        <v>13.903057373201801</v>
      </c>
      <c r="G12" s="16">
        <v>15.081773691794</v>
      </c>
      <c r="H12" s="16">
        <v>14.4097489835435</v>
      </c>
      <c r="I12" s="16">
        <v>15.5400496000444</v>
      </c>
      <c r="J12" s="16">
        <v>16.547171062493799</v>
      </c>
      <c r="K12" s="17">
        <v>15.0449853073284</v>
      </c>
      <c r="L12" s="15">
        <v>10.58921033</v>
      </c>
      <c r="M12" s="16">
        <v>10.840038570000001</v>
      </c>
      <c r="N12" s="16">
        <v>15.168889719999999</v>
      </c>
      <c r="O12" s="16">
        <v>14.423177219999999</v>
      </c>
      <c r="P12" s="16">
        <v>15.23605184</v>
      </c>
      <c r="Q12" s="16">
        <v>17.14967077</v>
      </c>
      <c r="R12" s="16">
        <v>14.26622942</v>
      </c>
      <c r="S12" s="17">
        <v>13.58166172</v>
      </c>
      <c r="T12" s="15">
        <v>13.34786707</v>
      </c>
      <c r="U12" s="16">
        <v>16.210587889999999</v>
      </c>
      <c r="V12" s="16">
        <v>14.71770323</v>
      </c>
      <c r="W12" s="16"/>
      <c r="X12" s="16">
        <v>12.65285766</v>
      </c>
      <c r="Y12" s="16">
        <v>15.950833960000001</v>
      </c>
      <c r="Z12" s="17">
        <v>14.581822949999999</v>
      </c>
      <c r="AA12" s="15">
        <v>14.28112479</v>
      </c>
      <c r="AB12" s="16">
        <v>17.35190068</v>
      </c>
      <c r="AC12" s="16">
        <v>14.93544979</v>
      </c>
      <c r="AD12" s="16">
        <v>15.46638398</v>
      </c>
      <c r="AE12" s="16">
        <v>19.056866039999999</v>
      </c>
      <c r="AF12" s="16">
        <v>14.694551649999999</v>
      </c>
      <c r="AG12" s="16">
        <v>14.31688973</v>
      </c>
      <c r="AH12" s="17">
        <v>17.6082158</v>
      </c>
      <c r="AI12" s="15"/>
      <c r="AJ12" s="16">
        <v>15.03601241</v>
      </c>
      <c r="AK12" s="16">
        <v>16.580593319999998</v>
      </c>
      <c r="AL12" s="16">
        <v>15.5109488</v>
      </c>
      <c r="AM12" s="16">
        <v>14.96373992</v>
      </c>
      <c r="AN12" s="16">
        <v>12.767876299999999</v>
      </c>
      <c r="AO12" s="16">
        <v>14.81900237</v>
      </c>
      <c r="AP12" s="16">
        <v>14.971499079999999</v>
      </c>
      <c r="AQ12" s="17">
        <v>15.47646911</v>
      </c>
      <c r="AR12" s="142"/>
      <c r="AS12" s="142">
        <v>18.163762040000002</v>
      </c>
      <c r="AT12" s="142">
        <v>16.71353302</v>
      </c>
      <c r="AU12" s="142">
        <v>13.76489121</v>
      </c>
      <c r="AV12" s="142">
        <v>14.90162724</v>
      </c>
      <c r="AW12" s="142">
        <v>17.699253420000002</v>
      </c>
      <c r="AX12" s="142">
        <v>16.729437369999999</v>
      </c>
      <c r="AY12" s="142">
        <v>14.75374706</v>
      </c>
      <c r="AZ12" s="142">
        <v>16.975355780000001</v>
      </c>
      <c r="BA12" s="15">
        <v>13.91988804</v>
      </c>
      <c r="BB12" s="16"/>
      <c r="BC12" s="16">
        <v>13.441060459999999</v>
      </c>
      <c r="BD12" s="16"/>
      <c r="BE12" s="16">
        <v>13.177247749999999</v>
      </c>
      <c r="BF12" s="16">
        <v>15.985152709999999</v>
      </c>
      <c r="BG12" s="16">
        <v>19.628225409999999</v>
      </c>
      <c r="BH12" s="17">
        <v>14.99215953</v>
      </c>
      <c r="BI12" s="142">
        <v>14.99557701</v>
      </c>
      <c r="BJ12" s="142">
        <v>16.800726730000001</v>
      </c>
      <c r="BK12" s="142">
        <v>15.606613790000001</v>
      </c>
      <c r="BL12" s="142">
        <v>16.411527570000001</v>
      </c>
      <c r="BM12" s="142">
        <v>13.446648270000001</v>
      </c>
      <c r="BN12" s="142">
        <v>16.41416405</v>
      </c>
      <c r="BO12" s="142">
        <v>15.00038305</v>
      </c>
      <c r="BP12" s="142"/>
      <c r="BQ12" s="15">
        <v>15.964798610000001</v>
      </c>
      <c r="BR12" s="16">
        <v>16.396044759999999</v>
      </c>
      <c r="BS12" s="16">
        <v>16.68094279</v>
      </c>
      <c r="BT12" s="16"/>
      <c r="BU12" s="16">
        <v>14.272876610000001</v>
      </c>
      <c r="BV12" s="16">
        <v>14.286162190000001</v>
      </c>
      <c r="BW12" s="16">
        <v>15.289616649999999</v>
      </c>
      <c r="BX12" s="16">
        <v>16.350555910000001</v>
      </c>
      <c r="BY12" s="17">
        <v>16.778578199999998</v>
      </c>
    </row>
    <row r="13" spans="1:77" x14ac:dyDescent="0.25">
      <c r="A13" s="21">
        <v>33</v>
      </c>
      <c r="B13" s="15">
        <v>14.1579554175964</v>
      </c>
      <c r="C13" s="16">
        <v>15.5768575821865</v>
      </c>
      <c r="D13" s="16"/>
      <c r="E13" s="16">
        <v>16.1916354576637</v>
      </c>
      <c r="F13" s="16">
        <v>13.9849518009497</v>
      </c>
      <c r="G13" s="16">
        <v>15.009987674738801</v>
      </c>
      <c r="H13" s="16">
        <v>13.5788020374436</v>
      </c>
      <c r="I13" s="16">
        <v>15.3954053953975</v>
      </c>
      <c r="J13" s="16">
        <v>15.8852189866494</v>
      </c>
      <c r="K13" s="17">
        <v>14.8548677747558</v>
      </c>
      <c r="L13" s="15">
        <v>12.38819582</v>
      </c>
      <c r="M13" s="16">
        <v>11.06120803</v>
      </c>
      <c r="N13" s="16">
        <v>15.43488271</v>
      </c>
      <c r="O13" s="16">
        <v>14.29493196</v>
      </c>
      <c r="P13" s="16">
        <v>15.438015829999999</v>
      </c>
      <c r="Q13" s="16">
        <v>16.9159264</v>
      </c>
      <c r="R13" s="16">
        <v>14.00387388</v>
      </c>
      <c r="S13" s="17">
        <v>13.89794689</v>
      </c>
      <c r="T13" s="15">
        <v>14.5424273</v>
      </c>
      <c r="U13" s="16"/>
      <c r="V13" s="16">
        <v>14.531573</v>
      </c>
      <c r="W13" s="16"/>
      <c r="X13" s="16">
        <v>12.827482740000001</v>
      </c>
      <c r="Y13" s="16">
        <v>15.9231547</v>
      </c>
      <c r="Z13" s="17">
        <v>14.609064650000001</v>
      </c>
      <c r="AA13" s="15">
        <v>14.31768679</v>
      </c>
      <c r="AB13" s="16">
        <v>17.31772449</v>
      </c>
      <c r="AC13" s="16">
        <v>15.10747604</v>
      </c>
      <c r="AD13" s="16">
        <v>15.355038370000001</v>
      </c>
      <c r="AE13" s="16">
        <v>19.001628459999999</v>
      </c>
      <c r="AF13" s="16">
        <v>14.639973230000001</v>
      </c>
      <c r="AG13" s="16">
        <v>14.31796402</v>
      </c>
      <c r="AH13" s="17">
        <v>17.580247660000001</v>
      </c>
      <c r="AI13" s="15"/>
      <c r="AJ13" s="16">
        <v>15.323182660000001</v>
      </c>
      <c r="AK13" s="16">
        <v>16.51376213</v>
      </c>
      <c r="AL13" s="16">
        <v>15.047338910000001</v>
      </c>
      <c r="AM13" s="16">
        <v>14.75359145</v>
      </c>
      <c r="AN13" s="16">
        <v>12.983033649999999</v>
      </c>
      <c r="AO13" s="16">
        <v>15.133335349999999</v>
      </c>
      <c r="AP13" s="16">
        <v>15.011410679999999</v>
      </c>
      <c r="AQ13" s="17">
        <v>15.51380198</v>
      </c>
      <c r="AR13" s="142"/>
      <c r="AS13" s="142">
        <v>18.123843470000001</v>
      </c>
      <c r="AT13" s="142">
        <v>16.927030670000001</v>
      </c>
      <c r="AU13" s="142">
        <v>13.90885568</v>
      </c>
      <c r="AV13" s="142">
        <v>15.19102363</v>
      </c>
      <c r="AW13" s="142">
        <v>16.9370236</v>
      </c>
      <c r="AX13" s="142">
        <v>16.81866363</v>
      </c>
      <c r="AY13" s="142">
        <v>15.083659369999999</v>
      </c>
      <c r="AZ13" s="142">
        <v>16.21005925</v>
      </c>
      <c r="BA13" s="15">
        <v>11.56000755</v>
      </c>
      <c r="BB13" s="16"/>
      <c r="BC13" s="16">
        <v>13.13212583</v>
      </c>
      <c r="BD13" s="16"/>
      <c r="BE13" s="16">
        <v>13.60117747</v>
      </c>
      <c r="BF13" s="16">
        <v>15.47098654</v>
      </c>
      <c r="BG13" s="16">
        <v>19.966844729999998</v>
      </c>
      <c r="BH13" s="17"/>
      <c r="BI13" s="142">
        <v>14.848486279999999</v>
      </c>
      <c r="BJ13" s="142">
        <v>17.258127550000001</v>
      </c>
      <c r="BK13" s="142">
        <v>15.042674939999999</v>
      </c>
      <c r="BL13" s="142">
        <v>15.25425356</v>
      </c>
      <c r="BM13" s="142">
        <v>11.54578328</v>
      </c>
      <c r="BN13" s="142">
        <v>16.264008969999999</v>
      </c>
      <c r="BO13" s="142">
        <v>14.718396309999999</v>
      </c>
      <c r="BP13" s="142"/>
      <c r="BQ13" s="15">
        <v>15.948491880000001</v>
      </c>
      <c r="BR13" s="16"/>
      <c r="BS13" s="16">
        <v>15.296713</v>
      </c>
      <c r="BT13" s="16"/>
      <c r="BU13" s="16">
        <v>12.67070856</v>
      </c>
      <c r="BV13" s="16">
        <v>14.60799162</v>
      </c>
      <c r="BW13" s="16">
        <v>13.21492426</v>
      </c>
      <c r="BX13" s="16">
        <v>15.824704369999999</v>
      </c>
      <c r="BY13" s="17">
        <v>16.43365279</v>
      </c>
    </row>
    <row r="14" spans="1:77" x14ac:dyDescent="0.25">
      <c r="A14" s="21">
        <v>36</v>
      </c>
      <c r="B14" s="15">
        <v>14.1331890450621</v>
      </c>
      <c r="C14" s="16">
        <v>15.3874522817326</v>
      </c>
      <c r="D14" s="16"/>
      <c r="E14" s="16">
        <v>16.077793274899001</v>
      </c>
      <c r="F14" s="16">
        <v>14.0682483635919</v>
      </c>
      <c r="G14" s="16">
        <v>14.995844396722299</v>
      </c>
      <c r="H14" s="16">
        <v>14.1266250096756</v>
      </c>
      <c r="I14" s="16">
        <v>15.4840940868879</v>
      </c>
      <c r="J14" s="16">
        <v>15.974660678043101</v>
      </c>
      <c r="K14" s="17">
        <v>14.9716091786847</v>
      </c>
      <c r="L14" s="15">
        <v>13.185044449999999</v>
      </c>
      <c r="M14" s="16">
        <v>13.56784539</v>
      </c>
      <c r="N14" s="16">
        <v>15.30953379</v>
      </c>
      <c r="O14" s="16">
        <v>14.330390680000001</v>
      </c>
      <c r="P14" s="16"/>
      <c r="Q14" s="16">
        <v>16.80312949</v>
      </c>
      <c r="R14" s="16">
        <v>14.023517740000001</v>
      </c>
      <c r="S14" s="17"/>
      <c r="T14" s="15">
        <v>14.5959278</v>
      </c>
      <c r="U14" s="16"/>
      <c r="V14" s="16">
        <v>13.120501600000001</v>
      </c>
      <c r="W14" s="16"/>
      <c r="X14" s="16">
        <v>12.949965430000001</v>
      </c>
      <c r="Y14" s="16">
        <v>15.95044223</v>
      </c>
      <c r="Z14" s="17">
        <v>14.700211100000001</v>
      </c>
      <c r="AA14" s="15">
        <v>14.19401736</v>
      </c>
      <c r="AB14" s="16">
        <v>17.249216539999999</v>
      </c>
      <c r="AC14" s="16">
        <v>15.020425080000001</v>
      </c>
      <c r="AD14" s="16">
        <v>15.34244035</v>
      </c>
      <c r="AE14" s="16">
        <v>18.961622980000001</v>
      </c>
      <c r="AF14" s="16">
        <v>14.626616780000001</v>
      </c>
      <c r="AG14" s="16">
        <v>14.25451449</v>
      </c>
      <c r="AH14" s="17">
        <v>17.656465560000001</v>
      </c>
      <c r="AI14" s="15"/>
      <c r="AJ14" s="16">
        <v>15.46184478</v>
      </c>
      <c r="AK14" s="16">
        <v>16.14362259</v>
      </c>
      <c r="AL14" s="16">
        <v>14.297545120000001</v>
      </c>
      <c r="AM14" s="16">
        <v>15.38022119</v>
      </c>
      <c r="AN14" s="16">
        <v>12.87784141</v>
      </c>
      <c r="AO14" s="16">
        <v>15.29786361</v>
      </c>
      <c r="AP14" s="16">
        <v>14.84763218</v>
      </c>
      <c r="AQ14" s="17">
        <v>15.7219324</v>
      </c>
      <c r="AR14" s="142"/>
      <c r="AS14" s="142">
        <v>18.134361290000001</v>
      </c>
      <c r="AT14" s="142">
        <v>16.768558550000002</v>
      </c>
      <c r="AU14" s="142">
        <v>13.936723130000001</v>
      </c>
      <c r="AV14" s="142">
        <v>15.709783460000001</v>
      </c>
      <c r="AW14" s="142"/>
      <c r="AX14" s="142"/>
      <c r="AY14" s="142">
        <v>15.102032699999899</v>
      </c>
      <c r="AZ14" s="142">
        <v>17.900168529999998</v>
      </c>
      <c r="BA14" s="15">
        <v>11.873652590000001</v>
      </c>
      <c r="BB14" s="16"/>
      <c r="BC14" s="16">
        <v>13.112514859999999</v>
      </c>
      <c r="BD14" s="16"/>
      <c r="BE14" s="16">
        <v>13.67814549</v>
      </c>
      <c r="BF14" s="16">
        <v>16.660794150000001</v>
      </c>
      <c r="BG14" s="16">
        <v>20.134034329999999</v>
      </c>
      <c r="BH14" s="17"/>
      <c r="BI14" s="142">
        <v>14.88763962</v>
      </c>
      <c r="BJ14" s="142">
        <v>16.85206505</v>
      </c>
      <c r="BK14" s="142">
        <v>15.36146767</v>
      </c>
      <c r="BL14" s="142">
        <v>15.94462354</v>
      </c>
      <c r="BM14" s="142">
        <v>12.509445449999999</v>
      </c>
      <c r="BN14" s="142">
        <v>16.24783622</v>
      </c>
      <c r="BO14" s="142">
        <v>14.092866069999999</v>
      </c>
      <c r="BP14" s="142"/>
      <c r="BQ14" s="15">
        <v>16.063086599999998</v>
      </c>
      <c r="BR14" s="16"/>
      <c r="BS14" s="16">
        <v>16.057989190000001</v>
      </c>
      <c r="BT14" s="16"/>
      <c r="BU14" s="16"/>
      <c r="BV14" s="16">
        <v>14.086617199999999</v>
      </c>
      <c r="BW14" s="16">
        <v>13.26711804</v>
      </c>
      <c r="BX14" s="16"/>
      <c r="BY14" s="17">
        <v>16.57733073</v>
      </c>
    </row>
    <row r="15" spans="1:77" x14ac:dyDescent="0.25">
      <c r="A15" s="21">
        <v>39</v>
      </c>
      <c r="B15" s="15">
        <v>14.070206521558299</v>
      </c>
      <c r="C15" s="16">
        <v>15.3915457308497</v>
      </c>
      <c r="D15" s="16"/>
      <c r="E15" s="16">
        <v>16.176144876794801</v>
      </c>
      <c r="F15" s="16">
        <v>14.0874278883642</v>
      </c>
      <c r="G15" s="16">
        <v>14.948760261546299</v>
      </c>
      <c r="H15" s="16">
        <v>13.704992240631</v>
      </c>
      <c r="I15" s="16">
        <v>15.0691666946636</v>
      </c>
      <c r="J15" s="16">
        <v>16.389573211801999</v>
      </c>
      <c r="K15" s="17">
        <v>14.9110915970401</v>
      </c>
      <c r="L15" s="15">
        <v>13.23198998</v>
      </c>
      <c r="M15" s="16">
        <v>13.67610614</v>
      </c>
      <c r="N15" s="16">
        <v>15.017760170000001</v>
      </c>
      <c r="O15" s="16">
        <v>14.44536748</v>
      </c>
      <c r="P15" s="16"/>
      <c r="Q15" s="16">
        <v>17.076996309999998</v>
      </c>
      <c r="R15" s="16">
        <v>13.760391050000001</v>
      </c>
      <c r="S15" s="17"/>
      <c r="T15" s="15">
        <v>14.43899925</v>
      </c>
      <c r="U15" s="16"/>
      <c r="V15" s="16">
        <v>15.55065965</v>
      </c>
      <c r="W15" s="16"/>
      <c r="X15" s="16">
        <v>13.01749538</v>
      </c>
      <c r="Y15" s="16">
        <v>15.993150910000001</v>
      </c>
      <c r="Z15" s="17">
        <v>14.941830169999999</v>
      </c>
      <c r="AA15" s="15">
        <v>14.11675447</v>
      </c>
      <c r="AB15" s="16">
        <v>17.24644198</v>
      </c>
      <c r="AC15" s="16">
        <v>15.01174176</v>
      </c>
      <c r="AD15" s="16">
        <v>15.053002599999999</v>
      </c>
      <c r="AE15" s="16">
        <v>18.873841349999999</v>
      </c>
      <c r="AF15" s="16">
        <v>14.666411999999999</v>
      </c>
      <c r="AG15" s="16">
        <v>14.23866379</v>
      </c>
      <c r="AH15" s="17">
        <v>17.656916989999999</v>
      </c>
      <c r="AI15" s="15"/>
      <c r="AJ15" s="16">
        <v>14.86170035</v>
      </c>
      <c r="AK15" s="16">
        <v>16.133394679999999</v>
      </c>
      <c r="AL15" s="16">
        <v>14.464791440000001</v>
      </c>
      <c r="AM15" s="16">
        <v>15.38022119</v>
      </c>
      <c r="AN15" s="16">
        <v>12.057376870000001</v>
      </c>
      <c r="AO15" s="16">
        <v>14.842583640000001</v>
      </c>
      <c r="AP15" s="16">
        <v>14.737104049999999</v>
      </c>
      <c r="AQ15" s="17">
        <v>15.7219324</v>
      </c>
      <c r="AR15" s="142"/>
      <c r="AS15" s="142">
        <v>18.405948689999999</v>
      </c>
      <c r="AT15" s="142">
        <v>16.809605430000001</v>
      </c>
      <c r="AU15" s="142">
        <v>13.891693829999999</v>
      </c>
      <c r="AV15" s="142">
        <v>15.50687711</v>
      </c>
      <c r="AW15" s="142"/>
      <c r="AX15" s="142"/>
      <c r="AY15" s="142">
        <v>14.57129812</v>
      </c>
      <c r="AZ15" s="142">
        <v>17.861247089999999</v>
      </c>
      <c r="BA15" s="15">
        <v>12.68932102</v>
      </c>
      <c r="BB15" s="16"/>
      <c r="BC15" s="16">
        <v>13.16711579</v>
      </c>
      <c r="BD15" s="16"/>
      <c r="BE15" s="16">
        <v>13.4888555999999</v>
      </c>
      <c r="BF15" s="16">
        <v>16.195499689999998</v>
      </c>
      <c r="BG15" s="16">
        <v>20.221519390000001</v>
      </c>
      <c r="BH15" s="17"/>
      <c r="BI15" s="142">
        <v>14.87283731</v>
      </c>
      <c r="BJ15" s="142">
        <v>16.411410279999998</v>
      </c>
      <c r="BK15" s="142">
        <v>16.138880969999999</v>
      </c>
      <c r="BL15" s="142">
        <v>15.75518372</v>
      </c>
      <c r="BM15" s="142">
        <v>13.91711959</v>
      </c>
      <c r="BN15" s="142">
        <v>16.552225029999999</v>
      </c>
      <c r="BO15" s="142">
        <v>13.911694689999999</v>
      </c>
      <c r="BP15" s="142"/>
      <c r="BQ15" s="15">
        <v>16.083496700000001</v>
      </c>
      <c r="BR15" s="16"/>
      <c r="BS15" s="16">
        <v>14.87043686</v>
      </c>
      <c r="BT15" s="16"/>
      <c r="BU15" s="16"/>
      <c r="BV15" s="16">
        <v>14.579151359999999</v>
      </c>
      <c r="BW15" s="16">
        <v>13.105890069999999</v>
      </c>
      <c r="BX15" s="16"/>
      <c r="BY15" s="17">
        <v>16.443108349999999</v>
      </c>
    </row>
    <row r="16" spans="1:77" x14ac:dyDescent="0.25">
      <c r="A16" s="21">
        <v>42</v>
      </c>
      <c r="B16" s="15">
        <v>13.747407718477</v>
      </c>
      <c r="C16" s="16">
        <v>15.378509682214199</v>
      </c>
      <c r="D16" s="16"/>
      <c r="E16" s="16">
        <v>16.355273179645302</v>
      </c>
      <c r="F16" s="16">
        <v>14.143752709595899</v>
      </c>
      <c r="G16" s="16">
        <v>14.877204630337401</v>
      </c>
      <c r="H16" s="16">
        <v>13.524076097025301</v>
      </c>
      <c r="I16" s="16">
        <v>14.9504709088453</v>
      </c>
      <c r="J16" s="16">
        <v>16.9024294687073</v>
      </c>
      <c r="K16" s="17">
        <v>14.651368274731899</v>
      </c>
      <c r="L16" s="15">
        <v>12.840001389999999</v>
      </c>
      <c r="M16" s="16">
        <v>13.807161929999999</v>
      </c>
      <c r="N16" s="16">
        <v>15.01406158</v>
      </c>
      <c r="O16" s="16">
        <v>14.969050510000001</v>
      </c>
      <c r="P16" s="16"/>
      <c r="Q16" s="16">
        <v>17.040327919999999</v>
      </c>
      <c r="R16" s="16">
        <v>14.07081494</v>
      </c>
      <c r="S16" s="17"/>
      <c r="T16" s="15">
        <v>14.343140139999999</v>
      </c>
      <c r="U16" s="16"/>
      <c r="V16" s="16">
        <v>15.11216565</v>
      </c>
      <c r="W16" s="16"/>
      <c r="X16" s="16">
        <v>12.843738950000001</v>
      </c>
      <c r="Y16" s="16">
        <v>16.081805129999999</v>
      </c>
      <c r="Z16" s="17">
        <v>14.84446402</v>
      </c>
      <c r="AA16" s="15">
        <v>14.133244380000001</v>
      </c>
      <c r="AB16" s="16">
        <v>17.235753620000001</v>
      </c>
      <c r="AC16" s="16">
        <v>14.869554620000001</v>
      </c>
      <c r="AD16" s="16">
        <v>15.1234935</v>
      </c>
      <c r="AE16" s="16">
        <v>18.754309549999999</v>
      </c>
      <c r="AF16" s="16">
        <v>14.540852559999999</v>
      </c>
      <c r="AG16" s="16">
        <v>14.16119166</v>
      </c>
      <c r="AH16" s="17">
        <v>17.598467800000002</v>
      </c>
      <c r="AI16" s="15"/>
      <c r="AJ16" s="16">
        <v>15.28991091</v>
      </c>
      <c r="AK16" s="16"/>
      <c r="AL16" s="16">
        <v>14.6966786999999</v>
      </c>
      <c r="AM16" s="16">
        <v>15.27760778</v>
      </c>
      <c r="AN16" s="16">
        <v>11.741138729999999</v>
      </c>
      <c r="AO16" s="16">
        <v>14.44782489</v>
      </c>
      <c r="AP16" s="16">
        <v>14.805704179999999</v>
      </c>
      <c r="AQ16" s="17">
        <v>15.757963330000001</v>
      </c>
      <c r="AR16" s="142"/>
      <c r="AS16" s="142">
        <v>18.45799671</v>
      </c>
      <c r="AT16" s="142">
        <v>16.82384648</v>
      </c>
      <c r="AU16" s="142">
        <v>14.026250320000001</v>
      </c>
      <c r="AV16" s="142">
        <v>15.472062230000001</v>
      </c>
      <c r="AW16" s="142"/>
      <c r="AX16" s="142"/>
      <c r="AY16" s="142">
        <v>14.740261629999999</v>
      </c>
      <c r="AZ16" s="142">
        <v>17.640420590000002</v>
      </c>
      <c r="BA16" s="15">
        <v>12.18153747</v>
      </c>
      <c r="BB16" s="16"/>
      <c r="BC16" s="16">
        <v>13.331744280000001</v>
      </c>
      <c r="BD16" s="16"/>
      <c r="BE16" s="16">
        <v>14.22814399</v>
      </c>
      <c r="BF16" s="16">
        <v>16.08900315</v>
      </c>
      <c r="BG16" s="16">
        <v>18.832458880000001</v>
      </c>
      <c r="BH16" s="17"/>
      <c r="BI16" s="142">
        <v>14.76156362</v>
      </c>
      <c r="BJ16" s="142">
        <v>15.61645953</v>
      </c>
      <c r="BK16" s="142">
        <v>16.28203117</v>
      </c>
      <c r="BL16" s="142">
        <v>15.351435889999999</v>
      </c>
      <c r="BM16" s="142">
        <v>14.312901979999999</v>
      </c>
      <c r="BN16" s="142">
        <v>16.617802430000001</v>
      </c>
      <c r="BO16" s="142">
        <v>13.881598090000001</v>
      </c>
      <c r="BP16" s="142"/>
      <c r="BQ16" s="15">
        <v>16.162326409999999</v>
      </c>
      <c r="BR16" s="16"/>
      <c r="BS16" s="16">
        <v>15.34395271</v>
      </c>
      <c r="BT16" s="16"/>
      <c r="BU16" s="16"/>
      <c r="BV16" s="16">
        <v>12.7094123</v>
      </c>
      <c r="BW16" s="16">
        <v>11.616970800000001</v>
      </c>
      <c r="BX16" s="16"/>
      <c r="BY16" s="17">
        <v>16.175074420000001</v>
      </c>
    </row>
    <row r="17" spans="1:77" x14ac:dyDescent="0.25">
      <c r="A17" s="21">
        <v>45</v>
      </c>
      <c r="B17" s="15">
        <v>13.872001807566599</v>
      </c>
      <c r="C17" s="16">
        <v>15.2806410146713</v>
      </c>
      <c r="D17" s="16"/>
      <c r="E17" s="16">
        <v>16.476371661649701</v>
      </c>
      <c r="F17" s="16">
        <v>14.0770949678994</v>
      </c>
      <c r="G17" s="16">
        <v>14.9178510718155</v>
      </c>
      <c r="H17" s="16">
        <v>13.5537343604433</v>
      </c>
      <c r="I17" s="16">
        <v>15.064147179448801</v>
      </c>
      <c r="J17" s="16">
        <v>16.424639792088499</v>
      </c>
      <c r="K17" s="17">
        <v>14.824272240046399</v>
      </c>
      <c r="L17" s="15">
        <v>13.038415540000001</v>
      </c>
      <c r="M17" s="16">
        <v>13.2136675</v>
      </c>
      <c r="N17" s="16">
        <v>15.01878322</v>
      </c>
      <c r="O17" s="16">
        <v>14.04604722</v>
      </c>
      <c r="P17" s="16"/>
      <c r="Q17" s="16">
        <v>17.014356509999999</v>
      </c>
      <c r="R17" s="16">
        <v>14.384595279999999</v>
      </c>
      <c r="S17" s="17"/>
      <c r="T17" s="15">
        <v>14.29014621</v>
      </c>
      <c r="U17" s="16"/>
      <c r="V17" s="16">
        <v>15.247131380000001</v>
      </c>
      <c r="W17" s="16"/>
      <c r="X17" s="16">
        <v>13.092269460000001</v>
      </c>
      <c r="Y17" s="16">
        <v>16.037042700000001</v>
      </c>
      <c r="Z17" s="17">
        <v>15.016830880000001</v>
      </c>
      <c r="AA17" s="15">
        <v>14.09457761</v>
      </c>
      <c r="AB17" s="16">
        <v>17.125541420000001</v>
      </c>
      <c r="AC17" s="16">
        <v>14.86724018</v>
      </c>
      <c r="AD17" s="16">
        <v>15.25063278</v>
      </c>
      <c r="AE17" s="16">
        <v>18.71675638</v>
      </c>
      <c r="AF17" s="16">
        <v>14.61064528</v>
      </c>
      <c r="AG17" s="16">
        <v>14.30545341</v>
      </c>
      <c r="AH17" s="17">
        <v>17.351374830000001</v>
      </c>
      <c r="AI17" s="15"/>
      <c r="AJ17" s="16">
        <v>15.58680433</v>
      </c>
      <c r="AK17" s="16"/>
      <c r="AL17" s="16">
        <v>14.722754610000001</v>
      </c>
      <c r="AM17" s="16">
        <v>15.273251439999999</v>
      </c>
      <c r="AN17" s="16"/>
      <c r="AO17" s="16">
        <v>14.864455250000001</v>
      </c>
      <c r="AP17" s="16">
        <v>14.83962805</v>
      </c>
      <c r="AQ17" s="17">
        <v>15.886330149999999</v>
      </c>
      <c r="AR17" s="142"/>
      <c r="AS17" s="142">
        <v>18.25033655</v>
      </c>
      <c r="AT17" s="142">
        <v>16.62526098</v>
      </c>
      <c r="AU17" s="142">
        <v>13.990428809999999</v>
      </c>
      <c r="AV17" s="142">
        <v>15.238937760000001</v>
      </c>
      <c r="AW17" s="142"/>
      <c r="AX17" s="142"/>
      <c r="AY17" s="142">
        <v>15.04730464</v>
      </c>
      <c r="AZ17" s="142">
        <v>17.34697907</v>
      </c>
      <c r="BA17" s="15">
        <v>12.522331339999999</v>
      </c>
      <c r="BB17" s="16"/>
      <c r="BC17" s="16">
        <v>13.47129166</v>
      </c>
      <c r="BD17" s="16"/>
      <c r="BE17" s="16">
        <v>13.86019052</v>
      </c>
      <c r="BF17" s="16">
        <v>16.594124300000001</v>
      </c>
      <c r="BG17" s="16">
        <v>19.126012299999999</v>
      </c>
      <c r="BH17" s="17"/>
      <c r="BI17" s="142">
        <v>14.604860779999999</v>
      </c>
      <c r="BJ17" s="142">
        <v>16.908907840000001</v>
      </c>
      <c r="BK17" s="142">
        <v>15.942507819999999</v>
      </c>
      <c r="BL17" s="142">
        <v>15.19611611</v>
      </c>
      <c r="BM17" s="142">
        <v>12.093861950000001</v>
      </c>
      <c r="BN17" s="142">
        <v>16.607215140000001</v>
      </c>
      <c r="BO17" s="142">
        <v>14.588351530000001</v>
      </c>
      <c r="BP17" s="142"/>
      <c r="BQ17" s="15">
        <v>16.291456010000001</v>
      </c>
      <c r="BR17" s="16"/>
      <c r="BS17" s="16"/>
      <c r="BT17" s="16"/>
      <c r="BU17" s="16"/>
      <c r="BV17" s="16">
        <v>13.282943209999999</v>
      </c>
      <c r="BW17" s="16">
        <v>13.40483141</v>
      </c>
      <c r="BX17" s="16"/>
      <c r="BY17" s="17">
        <v>16.100811629999999</v>
      </c>
    </row>
    <row r="18" spans="1:77" x14ac:dyDescent="0.25">
      <c r="A18" s="21">
        <v>48</v>
      </c>
      <c r="B18" s="15">
        <v>13.800106172870301</v>
      </c>
      <c r="C18" s="16">
        <v>15.273615387047901</v>
      </c>
      <c r="D18" s="16"/>
      <c r="E18" s="16">
        <v>16.2328123460108</v>
      </c>
      <c r="F18" s="16">
        <v>14.241041406433499</v>
      </c>
      <c r="G18" s="16">
        <v>14.937916921388901</v>
      </c>
      <c r="H18" s="16">
        <v>13.847943456763501</v>
      </c>
      <c r="I18" s="16">
        <v>14.9678638461769</v>
      </c>
      <c r="J18" s="16">
        <v>16.0814087499569</v>
      </c>
      <c r="K18" s="17">
        <v>16.344735752790399</v>
      </c>
      <c r="L18" s="15">
        <v>12.850438540000001</v>
      </c>
      <c r="M18" s="16">
        <v>13.722542260000001</v>
      </c>
      <c r="N18" s="16">
        <v>15.031162439999999</v>
      </c>
      <c r="O18" s="16">
        <v>14.96732566</v>
      </c>
      <c r="P18" s="16"/>
      <c r="Q18" s="16">
        <v>17.077007139999999</v>
      </c>
      <c r="R18" s="16">
        <v>14.34324032</v>
      </c>
      <c r="S18" s="17"/>
      <c r="T18" s="15">
        <v>14.262441599999899</v>
      </c>
      <c r="U18" s="16"/>
      <c r="V18" s="16">
        <v>15.110597970000001</v>
      </c>
      <c r="W18" s="16"/>
      <c r="X18" s="16">
        <v>13.10510979</v>
      </c>
      <c r="Y18" s="16">
        <v>16.03823143</v>
      </c>
      <c r="Z18" s="17">
        <v>14.96363764</v>
      </c>
      <c r="AA18" s="15">
        <v>14.13850279</v>
      </c>
      <c r="AB18" s="16">
        <v>17.18808774</v>
      </c>
      <c r="AC18" s="16">
        <v>14.84440283</v>
      </c>
      <c r="AD18" s="16">
        <v>15.13813305</v>
      </c>
      <c r="AE18" s="16">
        <v>18.658501090000001</v>
      </c>
      <c r="AF18" s="16">
        <v>14.67631626</v>
      </c>
      <c r="AG18" s="16">
        <v>14.25433069</v>
      </c>
      <c r="AH18" s="17">
        <v>17.237116799999999</v>
      </c>
      <c r="AI18" s="15"/>
      <c r="AJ18" s="16">
        <v>15.86366376</v>
      </c>
      <c r="AK18" s="16"/>
      <c r="AL18" s="16">
        <v>14.79762053</v>
      </c>
      <c r="AM18" s="16">
        <v>15.393338290000001</v>
      </c>
      <c r="AN18" s="16"/>
      <c r="AO18" s="16">
        <v>14.108126459999999</v>
      </c>
      <c r="AP18" s="16">
        <v>14.831147270000001</v>
      </c>
      <c r="AQ18" s="17">
        <v>15.80578352</v>
      </c>
      <c r="AR18" s="142"/>
      <c r="AS18" s="142">
        <v>18.461258560000001</v>
      </c>
      <c r="AT18" s="142">
        <v>16.669200199999999</v>
      </c>
      <c r="AU18" s="142">
        <v>14.035271399999999</v>
      </c>
      <c r="AV18" s="142">
        <v>15.36096034</v>
      </c>
      <c r="AW18" s="142"/>
      <c r="AX18" s="142"/>
      <c r="AY18" s="142">
        <v>14.8946261</v>
      </c>
      <c r="AZ18" s="142">
        <v>17.438057959999998</v>
      </c>
      <c r="BA18" s="15">
        <v>12.27992229</v>
      </c>
      <c r="BB18" s="16"/>
      <c r="BC18" s="16"/>
      <c r="BD18" s="16"/>
      <c r="BE18" s="16">
        <v>14.332766619999999</v>
      </c>
      <c r="BF18" s="16">
        <v>16.21666733</v>
      </c>
      <c r="BG18" s="16">
        <v>19.65113006</v>
      </c>
      <c r="BH18" s="17"/>
      <c r="BI18" s="142">
        <v>14.483586949999999</v>
      </c>
      <c r="BJ18" s="142">
        <v>17.330488769999999</v>
      </c>
      <c r="BK18" s="142">
        <v>15.78043036</v>
      </c>
      <c r="BL18" s="142">
        <v>15.21493643</v>
      </c>
      <c r="BM18" s="142">
        <v>14.043317199999899</v>
      </c>
      <c r="BN18" s="142">
        <v>16.071434799999999</v>
      </c>
      <c r="BO18" s="142">
        <v>14.64849006</v>
      </c>
      <c r="BP18" s="142"/>
      <c r="BQ18" s="15">
        <v>16.343535800000002</v>
      </c>
      <c r="BR18" s="16"/>
      <c r="BS18" s="16"/>
      <c r="BT18" s="16"/>
      <c r="BU18" s="16"/>
      <c r="BV18" s="16"/>
      <c r="BW18" s="16">
        <v>14.215087670000001</v>
      </c>
      <c r="BX18" s="16"/>
      <c r="BY18" s="17">
        <v>16.053573530000001</v>
      </c>
    </row>
    <row r="19" spans="1:77" x14ac:dyDescent="0.25">
      <c r="A19" s="21">
        <v>51</v>
      </c>
      <c r="B19" s="15">
        <v>13.8281866986817</v>
      </c>
      <c r="C19" s="16">
        <v>15.2623152006437</v>
      </c>
      <c r="D19" s="16"/>
      <c r="E19" s="16">
        <v>16.294194711311398</v>
      </c>
      <c r="F19" s="16">
        <v>14.240286705836301</v>
      </c>
      <c r="G19" s="16">
        <v>14.982844049019601</v>
      </c>
      <c r="H19" s="16">
        <v>14.1437116835985</v>
      </c>
      <c r="I19" s="16">
        <v>14.9794091809576</v>
      </c>
      <c r="J19" s="16">
        <v>16.2321564684203</v>
      </c>
      <c r="K19" s="17">
        <v>14.968431295913501</v>
      </c>
      <c r="L19" s="15">
        <v>12.47067283</v>
      </c>
      <c r="M19" s="16">
        <v>13.781515840000001</v>
      </c>
      <c r="N19" s="16">
        <v>15.25726162</v>
      </c>
      <c r="O19" s="16">
        <v>15.003974879999999</v>
      </c>
      <c r="P19" s="16"/>
      <c r="Q19" s="16">
        <v>17.43822351</v>
      </c>
      <c r="R19" s="16">
        <v>14.31719</v>
      </c>
      <c r="S19" s="17"/>
      <c r="T19" s="15">
        <v>14.477998489999999</v>
      </c>
      <c r="U19" s="16"/>
      <c r="V19" s="16">
        <v>15.524116859999999</v>
      </c>
      <c r="W19" s="16"/>
      <c r="X19" s="16">
        <v>13.18335954</v>
      </c>
      <c r="Y19" s="16">
        <v>15.97252533</v>
      </c>
      <c r="Z19" s="17">
        <v>15.15808427</v>
      </c>
      <c r="AA19" s="15">
        <v>14.10863968</v>
      </c>
      <c r="AB19" s="16">
        <v>17.21517622</v>
      </c>
      <c r="AC19" s="16">
        <v>14.84567234</v>
      </c>
      <c r="AD19" s="16">
        <v>15.090791830000001</v>
      </c>
      <c r="AE19" s="16">
        <v>18.53577202</v>
      </c>
      <c r="AF19" s="16">
        <v>14.786876210000001</v>
      </c>
      <c r="AG19" s="16">
        <v>14.16916477</v>
      </c>
      <c r="AH19" s="17">
        <v>17.167472310000001</v>
      </c>
      <c r="AI19" s="15"/>
      <c r="AJ19" s="16">
        <v>15.97930787</v>
      </c>
      <c r="AK19" s="16"/>
      <c r="AL19" s="16">
        <v>14.987491289999999</v>
      </c>
      <c r="AM19" s="16">
        <v>15.20623526</v>
      </c>
      <c r="AN19" s="16"/>
      <c r="AO19" s="16">
        <v>14.891618709999999</v>
      </c>
      <c r="AP19" s="16"/>
      <c r="AQ19" s="17">
        <v>15.25837172</v>
      </c>
      <c r="AR19" s="142"/>
      <c r="AS19" s="142">
        <v>18.718809650000001</v>
      </c>
      <c r="AT19" s="142">
        <v>16.929883749999998</v>
      </c>
      <c r="AU19" s="142">
        <v>14.051402810000001</v>
      </c>
      <c r="AV19" s="142">
        <v>15.442426790000001</v>
      </c>
      <c r="AW19" s="142"/>
      <c r="AX19" s="142"/>
      <c r="AY19" s="142">
        <v>15.011238609999999</v>
      </c>
      <c r="AZ19" s="142">
        <v>17.697021790000001</v>
      </c>
      <c r="BA19" s="15">
        <v>12.358602230000001</v>
      </c>
      <c r="BB19" s="16"/>
      <c r="BC19" s="16"/>
      <c r="BD19" s="16"/>
      <c r="BE19" s="16">
        <v>14.3532499</v>
      </c>
      <c r="BF19" s="16">
        <v>17.03845638</v>
      </c>
      <c r="BG19" s="16">
        <v>19.83657384</v>
      </c>
      <c r="BH19" s="17"/>
      <c r="BI19" s="142">
        <v>14.57803747</v>
      </c>
      <c r="BJ19" s="142">
        <v>17.275681240000001</v>
      </c>
      <c r="BK19" s="142">
        <v>15.13488123</v>
      </c>
      <c r="BL19" s="142">
        <v>15.136663070000001</v>
      </c>
      <c r="BM19" s="142">
        <v>12.711419019999999</v>
      </c>
      <c r="BN19" s="142">
        <v>16.650343509999999</v>
      </c>
      <c r="BO19" s="142">
        <v>14.708833690000001</v>
      </c>
      <c r="BP19" s="142"/>
      <c r="BQ19" s="15">
        <v>16.288628039999999</v>
      </c>
      <c r="BR19" s="16"/>
      <c r="BS19" s="16"/>
      <c r="BT19" s="16"/>
      <c r="BU19" s="16"/>
      <c r="BV19" s="16"/>
      <c r="BW19" s="16">
        <v>13.8440545</v>
      </c>
      <c r="BX19" s="16"/>
      <c r="BY19" s="17">
        <v>16.170599979999999</v>
      </c>
    </row>
    <row r="20" spans="1:77" x14ac:dyDescent="0.25">
      <c r="A20" s="21">
        <v>54</v>
      </c>
      <c r="B20" s="15">
        <v>13.7236983843537</v>
      </c>
      <c r="C20" s="16">
        <v>15.186770916758601</v>
      </c>
      <c r="D20" s="16"/>
      <c r="E20" s="16">
        <v>16.353149472992499</v>
      </c>
      <c r="F20" s="16">
        <v>14.190340311639099</v>
      </c>
      <c r="G20" s="16">
        <v>15.079928485205301</v>
      </c>
      <c r="H20" s="16">
        <v>14.095813222531801</v>
      </c>
      <c r="I20" s="16">
        <v>14.800344736400699</v>
      </c>
      <c r="J20" s="16"/>
      <c r="K20" s="17">
        <v>15.011605073594099</v>
      </c>
      <c r="L20" s="15">
        <v>11.120815929999999</v>
      </c>
      <c r="M20" s="16">
        <v>13.79084044</v>
      </c>
      <c r="N20" s="16">
        <v>15.34698453</v>
      </c>
      <c r="O20" s="16">
        <v>15.61351453</v>
      </c>
      <c r="P20" s="16"/>
      <c r="Q20" s="16">
        <v>17.257094819999999</v>
      </c>
      <c r="R20" s="16">
        <v>14.41041111</v>
      </c>
      <c r="S20" s="17"/>
      <c r="T20" s="15">
        <v>13.9128595</v>
      </c>
      <c r="U20" s="16"/>
      <c r="V20" s="16">
        <v>15.34780626</v>
      </c>
      <c r="W20" s="16"/>
      <c r="X20" s="16">
        <v>13.23035294</v>
      </c>
      <c r="Y20" s="16">
        <v>15.98124236</v>
      </c>
      <c r="Z20" s="17">
        <v>15.09408769</v>
      </c>
      <c r="AA20" s="15">
        <v>14.06036336</v>
      </c>
      <c r="AB20" s="16">
        <v>17.209051809999998</v>
      </c>
      <c r="AC20" s="16">
        <v>14.803665499999999</v>
      </c>
      <c r="AD20" s="16">
        <v>15.115045139999999</v>
      </c>
      <c r="AE20" s="16">
        <v>18.409275040000001</v>
      </c>
      <c r="AF20" s="16">
        <v>14.882777669999999</v>
      </c>
      <c r="AG20" s="16">
        <v>14.118904840000001</v>
      </c>
      <c r="AH20" s="17">
        <v>17.199677520000002</v>
      </c>
      <c r="AI20" s="15"/>
      <c r="AJ20" s="16">
        <v>16.03027161</v>
      </c>
      <c r="AK20" s="16"/>
      <c r="AL20" s="16">
        <v>14.714772959999999</v>
      </c>
      <c r="AM20" s="16">
        <v>15.19811076</v>
      </c>
      <c r="AN20" s="16"/>
      <c r="AO20" s="16">
        <v>14.609397319999999</v>
      </c>
      <c r="AP20" s="16"/>
      <c r="AQ20" s="17">
        <v>15.17154274</v>
      </c>
      <c r="AR20" s="142"/>
      <c r="AS20" s="142">
        <v>18.955365919999998</v>
      </c>
      <c r="AT20" s="142">
        <v>16.929211039999998</v>
      </c>
      <c r="AU20" s="142">
        <v>14.03059646</v>
      </c>
      <c r="AV20" s="142">
        <v>15.623926839999999</v>
      </c>
      <c r="AW20" s="142"/>
      <c r="AX20" s="142"/>
      <c r="AY20" s="142">
        <v>13.982436809999999</v>
      </c>
      <c r="AZ20" s="142">
        <v>17.756863190000001</v>
      </c>
      <c r="BA20" s="15">
        <v>12.693758539999999</v>
      </c>
      <c r="BB20" s="16"/>
      <c r="BC20" s="16"/>
      <c r="BD20" s="16"/>
      <c r="BE20" s="16">
        <v>14.439504199999901</v>
      </c>
      <c r="BF20" s="16">
        <v>17.20481255</v>
      </c>
      <c r="BG20" s="16">
        <v>19.793035029999999</v>
      </c>
      <c r="BH20" s="17"/>
      <c r="BI20" s="142">
        <v>14.714881419999999</v>
      </c>
      <c r="BJ20" s="142">
        <v>16.62705515</v>
      </c>
      <c r="BK20" s="142">
        <v>13.998733509999999</v>
      </c>
      <c r="BL20" s="142">
        <v>15.030186219999999</v>
      </c>
      <c r="BM20" s="142">
        <v>14.17952193</v>
      </c>
      <c r="BN20" s="142">
        <v>16.70671784</v>
      </c>
      <c r="BO20" s="142">
        <v>14.677759010000001</v>
      </c>
      <c r="BP20" s="142"/>
      <c r="BQ20" s="15">
        <v>16.377908739999999</v>
      </c>
      <c r="BR20" s="16"/>
      <c r="BS20" s="16"/>
      <c r="BT20" s="16"/>
      <c r="BU20" s="16"/>
      <c r="BV20" s="16"/>
      <c r="BW20" s="16">
        <v>14.241559280000001</v>
      </c>
      <c r="BX20" s="16"/>
      <c r="BY20" s="17">
        <v>16.469045250000001</v>
      </c>
    </row>
    <row r="21" spans="1:77" x14ac:dyDescent="0.25">
      <c r="A21" s="21">
        <v>57</v>
      </c>
      <c r="B21" s="15">
        <v>13.7714365231309</v>
      </c>
      <c r="C21" s="16">
        <v>15.0761732469926</v>
      </c>
      <c r="D21" s="16"/>
      <c r="E21" s="16">
        <v>16.405173934701601</v>
      </c>
      <c r="F21" s="16">
        <v>14.1139495594711</v>
      </c>
      <c r="G21" s="16">
        <v>15.1331664179193</v>
      </c>
      <c r="H21" s="16">
        <v>14.066115358830899</v>
      </c>
      <c r="I21" s="16">
        <v>14.693319450058899</v>
      </c>
      <c r="J21" s="16"/>
      <c r="K21" s="17">
        <v>15.138849656789899</v>
      </c>
      <c r="L21" s="15">
        <v>11.50420868</v>
      </c>
      <c r="M21" s="16">
        <v>13.925988759999999</v>
      </c>
      <c r="N21" s="16">
        <v>15.47130005</v>
      </c>
      <c r="O21" s="16">
        <v>16.472727089999999</v>
      </c>
      <c r="P21" s="16"/>
      <c r="Q21" s="16">
        <v>16.791540789999999</v>
      </c>
      <c r="R21" s="16">
        <v>14.427544320000001</v>
      </c>
      <c r="S21" s="17"/>
      <c r="T21" s="15">
        <v>14.33394086</v>
      </c>
      <c r="U21" s="16"/>
      <c r="V21" s="16">
        <v>15.598893240000001</v>
      </c>
      <c r="W21" s="16"/>
      <c r="X21" s="16">
        <v>13.044707069999999</v>
      </c>
      <c r="Y21" s="16">
        <v>16.049331129999999</v>
      </c>
      <c r="Z21" s="17">
        <v>15.04788492</v>
      </c>
      <c r="AA21" s="15">
        <v>14.06707669</v>
      </c>
      <c r="AB21" s="16">
        <v>17.06873581</v>
      </c>
      <c r="AC21" s="16">
        <v>14.88727426</v>
      </c>
      <c r="AD21" s="16">
        <v>14.972763430000001</v>
      </c>
      <c r="AE21" s="16">
        <v>18.423222620000001</v>
      </c>
      <c r="AF21" s="16">
        <v>15.05198244</v>
      </c>
      <c r="AG21" s="16">
        <v>14.053051419999999</v>
      </c>
      <c r="AH21" s="17">
        <v>17.121019690000001</v>
      </c>
      <c r="AI21" s="15"/>
      <c r="AJ21" s="16">
        <v>15.967794</v>
      </c>
      <c r="AK21" s="16"/>
      <c r="AL21" s="16">
        <v>14.18580066</v>
      </c>
      <c r="AM21" s="16">
        <v>15.33307842</v>
      </c>
      <c r="AN21" s="16"/>
      <c r="AO21" s="16">
        <v>16.051667399999999</v>
      </c>
      <c r="AP21" s="16"/>
      <c r="AQ21" s="17">
        <v>15.15442221</v>
      </c>
      <c r="AR21" s="142"/>
      <c r="AS21" s="142">
        <v>18.98061019</v>
      </c>
      <c r="AT21" s="142">
        <v>16.695904079999998</v>
      </c>
      <c r="AU21" s="142">
        <v>14.002414959999999</v>
      </c>
      <c r="AV21" s="142">
        <v>15.504337789999999</v>
      </c>
      <c r="AW21" s="142"/>
      <c r="AX21" s="142"/>
      <c r="AY21" s="142">
        <v>13.75930116</v>
      </c>
      <c r="AZ21" s="142">
        <v>17.666481839999999</v>
      </c>
      <c r="BA21" s="15">
        <v>12.752936589999999</v>
      </c>
      <c r="BB21" s="16"/>
      <c r="BC21" s="16"/>
      <c r="BD21" s="16"/>
      <c r="BE21" s="16">
        <v>14.013627509999999</v>
      </c>
      <c r="BF21" s="16">
        <v>17.101244489999999</v>
      </c>
      <c r="BG21" s="16">
        <v>19.657375170000002</v>
      </c>
      <c r="BH21" s="17"/>
      <c r="BI21" s="142">
        <v>14.69756961</v>
      </c>
      <c r="BJ21" s="142">
        <v>16.88254766</v>
      </c>
      <c r="BK21" s="142">
        <v>15.18454803</v>
      </c>
      <c r="BL21" s="142">
        <v>15.07536831</v>
      </c>
      <c r="BM21" s="142">
        <v>14.205640799999999</v>
      </c>
      <c r="BN21" s="142">
        <v>16.462551319999999</v>
      </c>
      <c r="BO21" s="142">
        <v>14.50297334</v>
      </c>
      <c r="BP21" s="142"/>
      <c r="BQ21" s="15">
        <v>16.370392379999998</v>
      </c>
      <c r="BR21" s="16"/>
      <c r="BS21" s="16"/>
      <c r="BT21" s="16"/>
      <c r="BU21" s="16"/>
      <c r="BV21" s="16"/>
      <c r="BW21" s="16">
        <v>13.921011099999999</v>
      </c>
      <c r="BX21" s="16"/>
      <c r="BY21" s="17"/>
    </row>
    <row r="22" spans="1:77" x14ac:dyDescent="0.25">
      <c r="A22" s="21">
        <v>60</v>
      </c>
      <c r="B22" s="15">
        <v>13.8056583801031</v>
      </c>
      <c r="C22" s="16">
        <v>14.9394492428638</v>
      </c>
      <c r="D22" s="16"/>
      <c r="E22" s="16">
        <v>16.2833507558069</v>
      </c>
      <c r="F22" s="16">
        <v>14.214947951652301</v>
      </c>
      <c r="G22" s="16">
        <v>15.086276185866099</v>
      </c>
      <c r="H22" s="16">
        <v>14.204593531579301</v>
      </c>
      <c r="I22" s="16">
        <v>14.763339819338899</v>
      </c>
      <c r="J22" s="16"/>
      <c r="K22" s="17">
        <v>15.1356713285672</v>
      </c>
      <c r="L22" s="15"/>
      <c r="M22" s="16">
        <v>14.294324230000001</v>
      </c>
      <c r="N22" s="16">
        <v>15.40130957</v>
      </c>
      <c r="O22" s="16">
        <v>16.176341699999998</v>
      </c>
      <c r="P22" s="16"/>
      <c r="Q22" s="16">
        <v>17.10629458</v>
      </c>
      <c r="R22" s="16">
        <v>14.4291331999999</v>
      </c>
      <c r="S22" s="17"/>
      <c r="T22" s="15">
        <v>14.587292659999999</v>
      </c>
      <c r="U22" s="16"/>
      <c r="V22" s="16">
        <v>14.827462300000001</v>
      </c>
      <c r="W22" s="16"/>
      <c r="X22" s="16">
        <v>13.127519400000001</v>
      </c>
      <c r="Y22" s="16">
        <v>16.20758081</v>
      </c>
      <c r="Z22" s="17">
        <v>15.10474821</v>
      </c>
      <c r="AA22" s="15">
        <v>13.98152801</v>
      </c>
      <c r="AB22" s="16">
        <v>16.907043989999998</v>
      </c>
      <c r="AC22" s="16">
        <v>14.67278041</v>
      </c>
      <c r="AD22" s="16">
        <v>14.95425378</v>
      </c>
      <c r="AE22" s="16">
        <v>18.384295609999999</v>
      </c>
      <c r="AF22" s="16">
        <v>15.10780892</v>
      </c>
      <c r="AG22" s="16">
        <v>14.041517600000001</v>
      </c>
      <c r="AH22" s="17">
        <v>17.089217899999898</v>
      </c>
      <c r="AI22" s="15"/>
      <c r="AJ22" s="16">
        <v>15.96572357</v>
      </c>
      <c r="AK22" s="16"/>
      <c r="AL22" s="16">
        <v>13.97899977</v>
      </c>
      <c r="AM22" s="16">
        <v>15.471215920000001</v>
      </c>
      <c r="AN22" s="16"/>
      <c r="AO22" s="16">
        <v>16.06842838</v>
      </c>
      <c r="AP22" s="16"/>
      <c r="AQ22" s="17">
        <v>14.633308380000001</v>
      </c>
      <c r="AR22" s="142"/>
      <c r="AS22" s="142">
        <v>19.222672889999998</v>
      </c>
      <c r="AT22" s="142">
        <v>16.67095071</v>
      </c>
      <c r="AU22" s="142">
        <v>13.955620619999999</v>
      </c>
      <c r="AV22" s="142">
        <v>15.571235919999999</v>
      </c>
      <c r="AW22" s="142"/>
      <c r="AX22" s="142"/>
      <c r="AY22" s="142">
        <v>14.68923008</v>
      </c>
      <c r="AZ22" s="142">
        <v>17.769290259999998</v>
      </c>
      <c r="BA22" s="15">
        <v>12.83609365</v>
      </c>
      <c r="BB22" s="16"/>
      <c r="BC22" s="16"/>
      <c r="BD22" s="16"/>
      <c r="BE22" s="16">
        <v>14.27831742</v>
      </c>
      <c r="BF22" s="16">
        <v>16.495907460000002</v>
      </c>
      <c r="BG22" s="16">
        <v>19.558693640000001</v>
      </c>
      <c r="BH22" s="17"/>
      <c r="BI22" s="142">
        <v>14.742527150000001</v>
      </c>
      <c r="BJ22" s="142">
        <v>17.254943390000001</v>
      </c>
      <c r="BK22" s="142">
        <v>14.641391029999999</v>
      </c>
      <c r="BL22" s="142">
        <v>14.93247017</v>
      </c>
      <c r="BM22" s="142">
        <v>13.927847610000001</v>
      </c>
      <c r="BN22" s="142">
        <v>16.395025069999999</v>
      </c>
      <c r="BO22" s="142">
        <v>14.67165737</v>
      </c>
      <c r="BP22" s="142"/>
      <c r="BQ22" s="15">
        <v>16.372492269999999</v>
      </c>
      <c r="BR22" s="16"/>
      <c r="BS22" s="16"/>
      <c r="BT22" s="16"/>
      <c r="BU22" s="16"/>
      <c r="BV22" s="16"/>
      <c r="BW22" s="16">
        <v>13.26288504</v>
      </c>
      <c r="BX22" s="16"/>
      <c r="BY22" s="17"/>
    </row>
    <row r="23" spans="1:77" x14ac:dyDescent="0.25">
      <c r="A23" s="20"/>
      <c r="B23" s="12"/>
      <c r="C23" s="13"/>
      <c r="D23" s="13"/>
      <c r="E23" s="13"/>
      <c r="F23" s="13"/>
      <c r="G23" s="13"/>
      <c r="H23" s="13"/>
      <c r="I23" s="13"/>
      <c r="J23" s="13"/>
      <c r="K23" s="14"/>
      <c r="L23" s="12"/>
      <c r="M23" s="13"/>
      <c r="N23" s="13"/>
      <c r="O23" s="13"/>
      <c r="P23" s="13"/>
      <c r="Q23" s="13"/>
      <c r="R23" s="13"/>
      <c r="S23" s="14"/>
      <c r="T23" s="12"/>
      <c r="U23" s="13"/>
      <c r="V23" s="13"/>
      <c r="W23" s="13"/>
      <c r="X23" s="13"/>
      <c r="Y23" s="13"/>
      <c r="Z23" s="14"/>
      <c r="AA23" s="12"/>
      <c r="AB23" s="13"/>
      <c r="AC23" s="13"/>
      <c r="AD23" s="13"/>
      <c r="AE23" s="13"/>
      <c r="AF23" s="13"/>
      <c r="AG23" s="13"/>
      <c r="AH23" s="14"/>
      <c r="AI23" s="12"/>
      <c r="AJ23" s="13"/>
      <c r="AK23" s="13"/>
      <c r="AL23" s="13"/>
      <c r="AM23" s="13"/>
      <c r="AN23" s="13"/>
      <c r="AO23" s="13"/>
      <c r="AP23" s="13"/>
      <c r="AQ23" s="14"/>
      <c r="BA23" s="12"/>
      <c r="BB23" s="13"/>
      <c r="BC23" s="13"/>
      <c r="BD23" s="13"/>
      <c r="BE23" s="13"/>
      <c r="BF23" s="13"/>
      <c r="BG23" s="13"/>
      <c r="BH23" s="14"/>
      <c r="BQ23" s="12"/>
      <c r="BR23" s="13"/>
      <c r="BS23" s="13"/>
      <c r="BT23" s="13"/>
      <c r="BU23" s="13"/>
      <c r="BV23" s="13"/>
      <c r="BW23" s="13"/>
      <c r="BX23" s="13"/>
      <c r="BY23" s="14"/>
    </row>
    <row r="24" spans="1:77" ht="13" x14ac:dyDescent="0.3">
      <c r="A24" s="86" t="s">
        <v>342</v>
      </c>
      <c r="B24" s="51"/>
      <c r="C24" s="87"/>
      <c r="D24" s="87"/>
      <c r="E24" s="87"/>
      <c r="F24" s="87"/>
      <c r="G24" s="87"/>
      <c r="H24" s="87"/>
      <c r="I24" s="87"/>
      <c r="J24" s="87"/>
      <c r="K24" s="88"/>
      <c r="L24" s="51"/>
      <c r="M24" s="87"/>
      <c r="N24" s="87"/>
      <c r="O24" s="87"/>
      <c r="P24" s="87"/>
      <c r="Q24" s="87"/>
      <c r="R24" s="87"/>
      <c r="S24" s="88"/>
      <c r="T24" s="51"/>
      <c r="U24" s="87"/>
      <c r="V24" s="87"/>
      <c r="W24" s="87"/>
      <c r="X24" s="87"/>
      <c r="Y24" s="87"/>
      <c r="Z24" s="88"/>
      <c r="AA24" s="51"/>
      <c r="AB24" s="87"/>
      <c r="AC24" s="87"/>
      <c r="AD24" s="87"/>
      <c r="AE24" s="87"/>
      <c r="AF24" s="87"/>
      <c r="AG24" s="87"/>
      <c r="AH24" s="88"/>
      <c r="AI24" s="51"/>
      <c r="AJ24" s="87"/>
      <c r="AK24" s="87"/>
      <c r="AL24" s="87"/>
      <c r="AM24" s="87"/>
      <c r="AN24" s="87"/>
      <c r="AO24" s="87"/>
      <c r="AP24" s="87"/>
      <c r="AQ24" s="88"/>
      <c r="AR24" s="89"/>
      <c r="AS24" s="90"/>
      <c r="AT24" s="90"/>
      <c r="AU24" s="90"/>
      <c r="AV24" s="90"/>
      <c r="AW24" s="90"/>
      <c r="AX24" s="90"/>
      <c r="AY24" s="90"/>
      <c r="AZ24" s="91"/>
      <c r="BA24" s="51"/>
      <c r="BB24" s="87"/>
      <c r="BC24" s="87"/>
      <c r="BD24" s="87"/>
      <c r="BE24" s="87"/>
      <c r="BF24" s="87"/>
      <c r="BG24" s="87"/>
      <c r="BH24" s="88"/>
      <c r="BI24" s="51"/>
      <c r="BJ24" s="87"/>
      <c r="BK24" s="87"/>
      <c r="BL24" s="87"/>
      <c r="BM24" s="87"/>
      <c r="BN24" s="87"/>
      <c r="BO24" s="87"/>
      <c r="BP24" s="87"/>
      <c r="BQ24" s="89"/>
      <c r="BR24" s="90"/>
      <c r="BS24" s="90"/>
      <c r="BT24" s="90"/>
      <c r="BU24" s="90"/>
      <c r="BV24" s="90"/>
      <c r="BW24" s="90"/>
      <c r="BX24" s="90"/>
      <c r="BY24" s="91"/>
    </row>
    <row r="25" spans="1:77" x14ac:dyDescent="0.25">
      <c r="A25" s="97" t="s">
        <v>186</v>
      </c>
      <c r="B25" s="67">
        <v>29.93</v>
      </c>
      <c r="C25" s="42">
        <v>48.23</v>
      </c>
      <c r="D25" s="42">
        <v>36.83</v>
      </c>
      <c r="E25" s="42">
        <v>82.41</v>
      </c>
      <c r="F25" s="42">
        <v>53.91</v>
      </c>
      <c r="G25" s="42">
        <v>37.340000000000003</v>
      </c>
      <c r="H25" s="42">
        <v>308.60000000000002</v>
      </c>
      <c r="I25" s="42">
        <v>56.42</v>
      </c>
      <c r="J25" s="42">
        <v>29.48</v>
      </c>
      <c r="K25" s="68">
        <v>33.76</v>
      </c>
      <c r="L25" s="67">
        <v>11.82</v>
      </c>
      <c r="M25" s="42">
        <v>10.37</v>
      </c>
      <c r="N25" s="42">
        <v>7.0730000000000004</v>
      </c>
      <c r="O25" s="42">
        <v>12.08</v>
      </c>
      <c r="P25" s="42">
        <v>8.2940000000000005</v>
      </c>
      <c r="Q25" s="42">
        <v>21.44</v>
      </c>
      <c r="R25" s="42">
        <v>11.24</v>
      </c>
      <c r="S25" s="68">
        <v>8.3879999999999999</v>
      </c>
      <c r="T25" s="103">
        <v>-5608000000000000</v>
      </c>
      <c r="U25" s="42">
        <v>28.25</v>
      </c>
      <c r="V25" s="42">
        <v>90.25</v>
      </c>
      <c r="W25" s="42">
        <v>8.7409999999999997</v>
      </c>
      <c r="X25" s="42">
        <v>12.83</v>
      </c>
      <c r="Y25" s="42">
        <v>58.12</v>
      </c>
      <c r="Z25" s="68">
        <v>15.07</v>
      </c>
      <c r="AA25" s="67">
        <v>164.2</v>
      </c>
      <c r="AB25" s="42">
        <v>120</v>
      </c>
      <c r="AC25" s="42">
        <v>129.4</v>
      </c>
      <c r="AD25" s="42">
        <v>155.1</v>
      </c>
      <c r="AE25" s="42">
        <v>148.4</v>
      </c>
      <c r="AF25" s="85">
        <v>3174594746751</v>
      </c>
      <c r="AG25" s="42">
        <v>111.5</v>
      </c>
      <c r="AH25" s="68">
        <v>76.23</v>
      </c>
      <c r="AI25" s="67">
        <v>29.98</v>
      </c>
      <c r="AJ25" s="42">
        <v>37.090000000000003</v>
      </c>
      <c r="AK25" s="42">
        <v>119</v>
      </c>
      <c r="AL25" s="42">
        <v>65.89</v>
      </c>
      <c r="AM25" s="42">
        <v>75.16</v>
      </c>
      <c r="AN25" s="42">
        <v>45.2</v>
      </c>
      <c r="AO25" s="42">
        <v>41.11</v>
      </c>
      <c r="AP25" s="85">
        <v>9065000000000000</v>
      </c>
      <c r="AQ25" s="68">
        <v>64.510000000000005</v>
      </c>
      <c r="AR25" s="67">
        <v>28.24</v>
      </c>
      <c r="AS25" s="42">
        <v>8.8689999999999998</v>
      </c>
      <c r="AT25" s="42">
        <v>10.48</v>
      </c>
      <c r="AU25" s="42">
        <v>11.8</v>
      </c>
      <c r="AV25" s="42">
        <v>13.27</v>
      </c>
      <c r="AW25" s="42">
        <v>14.11</v>
      </c>
      <c r="AX25" s="42">
        <v>11.16</v>
      </c>
      <c r="AY25" s="42">
        <v>24.52</v>
      </c>
      <c r="AZ25" s="68">
        <v>13.64</v>
      </c>
      <c r="BA25" s="67">
        <v>123.4</v>
      </c>
      <c r="BB25" s="42">
        <v>25.98</v>
      </c>
      <c r="BC25" s="42">
        <v>13.06</v>
      </c>
      <c r="BD25" s="42">
        <v>10.43</v>
      </c>
      <c r="BE25" s="42">
        <v>9.391</v>
      </c>
      <c r="BF25" s="42">
        <v>11.79</v>
      </c>
      <c r="BG25" s="42">
        <v>5.3920000000000003</v>
      </c>
      <c r="BH25" s="68">
        <v>6.2889999999999997</v>
      </c>
      <c r="BI25" s="67">
        <v>44.78</v>
      </c>
      <c r="BJ25" s="85">
        <v>1.59E+16</v>
      </c>
      <c r="BK25" s="42">
        <v>38.72</v>
      </c>
      <c r="BL25" s="42">
        <v>44.73</v>
      </c>
      <c r="BM25" s="42">
        <v>24.89</v>
      </c>
      <c r="BN25" s="85">
        <v>-1.242E+16</v>
      </c>
      <c r="BO25" s="42">
        <v>50.79</v>
      </c>
      <c r="BP25" s="85">
        <v>8914742215988</v>
      </c>
      <c r="BQ25" s="67">
        <v>16.48</v>
      </c>
      <c r="BR25" s="42">
        <v>20.72</v>
      </c>
      <c r="BS25" s="42">
        <v>22.51</v>
      </c>
      <c r="BT25" s="85">
        <v>2010000000000000</v>
      </c>
      <c r="BU25" s="42">
        <v>20.85</v>
      </c>
      <c r="BV25" s="42">
        <v>13.06</v>
      </c>
      <c r="BW25" s="42">
        <v>13.83</v>
      </c>
      <c r="BX25" s="42">
        <v>14.49</v>
      </c>
      <c r="BY25" s="68">
        <v>17.41</v>
      </c>
    </row>
    <row r="26" spans="1:77" x14ac:dyDescent="0.25">
      <c r="A26" s="76" t="s">
        <v>25</v>
      </c>
      <c r="B26" s="77">
        <f>ROUND(B25/3,0)</f>
        <v>10</v>
      </c>
      <c r="C26" s="18">
        <f t="shared" ref="C26:BV26" si="0">ROUND(C25/3,0)</f>
        <v>16</v>
      </c>
      <c r="D26" s="18">
        <f t="shared" si="0"/>
        <v>12</v>
      </c>
      <c r="E26" s="18">
        <f t="shared" si="0"/>
        <v>27</v>
      </c>
      <c r="F26" s="18">
        <f t="shared" si="0"/>
        <v>18</v>
      </c>
      <c r="G26" s="18">
        <f t="shared" si="0"/>
        <v>12</v>
      </c>
      <c r="H26" s="18">
        <f t="shared" si="0"/>
        <v>103</v>
      </c>
      <c r="I26" s="18">
        <f t="shared" si="0"/>
        <v>19</v>
      </c>
      <c r="J26" s="18">
        <f t="shared" si="0"/>
        <v>10</v>
      </c>
      <c r="K26" s="78">
        <f t="shared" si="0"/>
        <v>11</v>
      </c>
      <c r="L26" s="77">
        <f t="shared" si="0"/>
        <v>4</v>
      </c>
      <c r="M26" s="18">
        <f t="shared" si="0"/>
        <v>3</v>
      </c>
      <c r="N26" s="18">
        <f t="shared" si="0"/>
        <v>2</v>
      </c>
      <c r="O26" s="18">
        <f t="shared" si="0"/>
        <v>4</v>
      </c>
      <c r="P26" s="18">
        <f t="shared" si="0"/>
        <v>3</v>
      </c>
      <c r="Q26" s="18">
        <f t="shared" si="0"/>
        <v>7</v>
      </c>
      <c r="R26" s="18">
        <f t="shared" si="0"/>
        <v>4</v>
      </c>
      <c r="S26" s="78">
        <f t="shared" si="0"/>
        <v>3</v>
      </c>
      <c r="T26" s="79">
        <f t="shared" si="0"/>
        <v>-1869333333333330</v>
      </c>
      <c r="U26" s="18">
        <f t="shared" si="0"/>
        <v>9</v>
      </c>
      <c r="V26" s="18">
        <f t="shared" si="0"/>
        <v>30</v>
      </c>
      <c r="W26" s="18">
        <f t="shared" si="0"/>
        <v>3</v>
      </c>
      <c r="X26" s="18">
        <f t="shared" si="0"/>
        <v>4</v>
      </c>
      <c r="Y26" s="18">
        <f t="shared" si="0"/>
        <v>19</v>
      </c>
      <c r="Z26" s="78">
        <f t="shared" si="0"/>
        <v>5</v>
      </c>
      <c r="AA26" s="77">
        <f t="shared" si="0"/>
        <v>55</v>
      </c>
      <c r="AB26" s="18">
        <f t="shared" si="0"/>
        <v>40</v>
      </c>
      <c r="AC26" s="18">
        <f t="shared" si="0"/>
        <v>43</v>
      </c>
      <c r="AD26" s="18">
        <f t="shared" si="0"/>
        <v>52</v>
      </c>
      <c r="AE26" s="18">
        <f t="shared" si="0"/>
        <v>49</v>
      </c>
      <c r="AF26" s="80">
        <f t="shared" si="0"/>
        <v>1058198248917</v>
      </c>
      <c r="AG26" s="18">
        <f t="shared" si="0"/>
        <v>37</v>
      </c>
      <c r="AH26" s="78">
        <f t="shared" si="0"/>
        <v>25</v>
      </c>
      <c r="AI26" s="77">
        <f t="shared" si="0"/>
        <v>10</v>
      </c>
      <c r="AJ26" s="18">
        <f t="shared" si="0"/>
        <v>12</v>
      </c>
      <c r="AK26" s="18">
        <f t="shared" si="0"/>
        <v>40</v>
      </c>
      <c r="AL26" s="18">
        <f t="shared" si="0"/>
        <v>22</v>
      </c>
      <c r="AM26" s="18">
        <f t="shared" si="0"/>
        <v>25</v>
      </c>
      <c r="AN26" s="18">
        <f t="shared" si="0"/>
        <v>15</v>
      </c>
      <c r="AO26" s="18">
        <f t="shared" si="0"/>
        <v>14</v>
      </c>
      <c r="AP26" s="80">
        <f t="shared" si="0"/>
        <v>3021666666666670</v>
      </c>
      <c r="AQ26" s="78">
        <f t="shared" si="0"/>
        <v>22</v>
      </c>
      <c r="AR26" s="77">
        <f t="shared" si="0"/>
        <v>9</v>
      </c>
      <c r="AS26" s="18">
        <f t="shared" si="0"/>
        <v>3</v>
      </c>
      <c r="AT26" s="18">
        <f t="shared" si="0"/>
        <v>3</v>
      </c>
      <c r="AU26" s="18">
        <f t="shared" si="0"/>
        <v>4</v>
      </c>
      <c r="AV26" s="18">
        <f t="shared" si="0"/>
        <v>4</v>
      </c>
      <c r="AW26" s="18">
        <f t="shared" si="0"/>
        <v>5</v>
      </c>
      <c r="AX26" s="18">
        <f t="shared" si="0"/>
        <v>4</v>
      </c>
      <c r="AY26" s="18">
        <f t="shared" si="0"/>
        <v>8</v>
      </c>
      <c r="AZ26" s="78">
        <f t="shared" si="0"/>
        <v>5</v>
      </c>
      <c r="BA26" s="77">
        <f t="shared" si="0"/>
        <v>41</v>
      </c>
      <c r="BB26" s="18">
        <f t="shared" si="0"/>
        <v>9</v>
      </c>
      <c r="BC26" s="18">
        <f t="shared" si="0"/>
        <v>4</v>
      </c>
      <c r="BD26" s="18">
        <f t="shared" si="0"/>
        <v>3</v>
      </c>
      <c r="BE26" s="18">
        <f t="shared" si="0"/>
        <v>3</v>
      </c>
      <c r="BF26" s="18">
        <f t="shared" si="0"/>
        <v>4</v>
      </c>
      <c r="BG26" s="18">
        <f t="shared" si="0"/>
        <v>2</v>
      </c>
      <c r="BH26" s="78">
        <f t="shared" si="0"/>
        <v>2</v>
      </c>
      <c r="BI26" s="77">
        <f t="shared" si="0"/>
        <v>15</v>
      </c>
      <c r="BJ26" s="80">
        <f t="shared" si="0"/>
        <v>5300000000000000</v>
      </c>
      <c r="BK26" s="18">
        <f t="shared" si="0"/>
        <v>13</v>
      </c>
      <c r="BL26" s="18">
        <f t="shared" si="0"/>
        <v>15</v>
      </c>
      <c r="BM26" s="18">
        <f t="shared" si="0"/>
        <v>8</v>
      </c>
      <c r="BN26" s="80">
        <f t="shared" si="0"/>
        <v>-4140000000000000</v>
      </c>
      <c r="BO26" s="18">
        <f t="shared" si="0"/>
        <v>17</v>
      </c>
      <c r="BP26" s="80">
        <f t="shared" si="0"/>
        <v>2971580738663</v>
      </c>
      <c r="BQ26" s="77">
        <f t="shared" si="0"/>
        <v>5</v>
      </c>
      <c r="BR26" s="18">
        <f t="shared" si="0"/>
        <v>7</v>
      </c>
      <c r="BS26" s="18">
        <f t="shared" si="0"/>
        <v>8</v>
      </c>
      <c r="BT26" s="80">
        <f t="shared" si="0"/>
        <v>670000000000000</v>
      </c>
      <c r="BU26" s="18">
        <f t="shared" si="0"/>
        <v>7</v>
      </c>
      <c r="BV26" s="18">
        <f t="shared" si="0"/>
        <v>4</v>
      </c>
      <c r="BW26" s="18">
        <f t="shared" ref="BW26:BY26" si="1">ROUND(BW25/3,0)</f>
        <v>5</v>
      </c>
      <c r="BX26" s="18">
        <f t="shared" si="1"/>
        <v>5</v>
      </c>
      <c r="BY26" s="78">
        <f t="shared" si="1"/>
        <v>6</v>
      </c>
    </row>
    <row r="27" spans="1:77" x14ac:dyDescent="0.25">
      <c r="A27" s="83" t="s">
        <v>191</v>
      </c>
      <c r="B27" s="69">
        <f>AVERAGE(B3:B12)</f>
        <v>14.516525941261008</v>
      </c>
      <c r="C27" s="70">
        <f>AVERAGE(C3:C18)</f>
        <v>15.724223540048444</v>
      </c>
      <c r="D27" s="70">
        <f>AVERAGE(D3:D14)</f>
        <v>16.933141793145374</v>
      </c>
      <c r="E27" s="70">
        <f>AVERAGE(E3:E22)</f>
        <v>16.394597766944617</v>
      </c>
      <c r="F27" s="70">
        <f>AVERAGE(F3:F20)</f>
        <v>14.117505119595336</v>
      </c>
      <c r="G27" s="70">
        <f>AVERAGE(G3:G14)</f>
        <v>15.382103940934819</v>
      </c>
      <c r="H27" s="70">
        <f>AVERAGE(H3:H22)</f>
        <v>14.40719949321913</v>
      </c>
      <c r="I27" s="70">
        <f>AVERAGE(I3:I21)</f>
        <v>15.083410777824199</v>
      </c>
      <c r="J27" s="70">
        <f>AVERAGE(J3:J12)</f>
        <v>16.775672114041917</v>
      </c>
      <c r="K27" s="71">
        <f>AVERAGE(K3:K13)</f>
        <v>15.181412488817591</v>
      </c>
      <c r="L27" s="69">
        <f>AVERAGE(L3:L6)</f>
        <v>13.3938770225</v>
      </c>
      <c r="M27" s="70">
        <f>AVERAGE(M3:M5)</f>
        <v>14.039945599999967</v>
      </c>
      <c r="N27" s="70">
        <f>AVERAGE(N3:N4)</f>
        <v>15.229511499999999</v>
      </c>
      <c r="O27" s="70">
        <f>AVERAGE(O3:O6)</f>
        <v>15.699949255</v>
      </c>
      <c r="P27" s="70">
        <f>AVERAGE(P3:P5)</f>
        <v>15.647601636666666</v>
      </c>
      <c r="Q27" s="70">
        <f>AVERAGE(Q3:Q9)</f>
        <v>17.469323335714286</v>
      </c>
      <c r="R27" s="70">
        <f>AVERAGE(R3:R6)</f>
        <v>14.2617093875</v>
      </c>
      <c r="S27" s="71">
        <f>AVERAGE(S3:S5)</f>
        <v>14.690900013333334</v>
      </c>
      <c r="T27" s="69">
        <f>AVERAGE(T3:T22)</f>
        <v>14.507231226499993</v>
      </c>
      <c r="U27" s="70">
        <f>AVERAGE(U3:U11)</f>
        <v>15.91424991111111</v>
      </c>
      <c r="V27" s="70">
        <f>AVERAGE(V3:V22)</f>
        <v>14.875202255999998</v>
      </c>
      <c r="W27" s="70">
        <f>AVERAGE(W3:W5)</f>
        <v>12.892328266666667</v>
      </c>
      <c r="X27" s="70">
        <f>AVERAGE(X3:X6)</f>
        <v>12.956591455</v>
      </c>
      <c r="Y27" s="70">
        <f>AVERAGE(Y3:Y21)</f>
        <v>16.032215268421051</v>
      </c>
      <c r="Z27" s="71">
        <f>AVERAGE(Z3:Z7)</f>
        <v>14.686126292000001</v>
      </c>
      <c r="AA27" s="69">
        <f>AVERAGE(AA3:AA11)</f>
        <v>14.691453315555552</v>
      </c>
      <c r="AB27" s="70">
        <f t="shared" ref="AB27:AG27" si="2">AVERAGE(AB3:AB22)</f>
        <v>17.183027502500003</v>
      </c>
      <c r="AC27" s="70">
        <f t="shared" si="2"/>
        <v>15.057314162999997</v>
      </c>
      <c r="AD27" s="70">
        <f t="shared" si="2"/>
        <v>15.467614439999997</v>
      </c>
      <c r="AE27" s="70">
        <f t="shared" si="2"/>
        <v>18.750168157499999</v>
      </c>
      <c r="AF27" s="70">
        <f t="shared" si="2"/>
        <v>14.775246862500003</v>
      </c>
      <c r="AG27" s="70">
        <f t="shared" si="2"/>
        <v>14.342173567000003</v>
      </c>
      <c r="AH27" s="71">
        <f>AVERAGE(AH3:AH17)</f>
        <v>17.288225012666668</v>
      </c>
      <c r="AI27" s="69">
        <f>AVERAGE(AI3:AI12)</f>
        <v>15.948204895714284</v>
      </c>
      <c r="AJ27" s="70">
        <f>AVERAGE(AJ3:AJ14)</f>
        <v>15.620660218333315</v>
      </c>
      <c r="AK27" s="70">
        <f>AVERAGE(AK3:AK22)</f>
        <v>16.644723541538461</v>
      </c>
      <c r="AL27" s="70">
        <f>AVERAGE(AL3:AL19)</f>
        <v>14.511227289999994</v>
      </c>
      <c r="AM27" s="70">
        <f>AVERAGE(AM3:AM22)</f>
        <v>15.270449747499995</v>
      </c>
      <c r="AN27" s="70">
        <f>AVERAGE(AN3:AN17)</f>
        <v>12.469012137142856</v>
      </c>
      <c r="AO27" s="70">
        <f>AVERAGE(AO3:AO16)</f>
        <v>15.37451317</v>
      </c>
      <c r="AP27" s="70">
        <f>AVERAGE(AP3:AP22)</f>
        <v>14.969586979999999</v>
      </c>
      <c r="AQ27" s="71">
        <f>AVERAGE(AQ3:AQ22)</f>
        <v>15.308368614000003</v>
      </c>
      <c r="AR27" s="69">
        <f>AVERAGE(AR3:AR11)</f>
        <v>15.421129298333318</v>
      </c>
      <c r="AS27" s="70">
        <f>AVERAGE(AS3:AS5)</f>
        <v>16.816669340000001</v>
      </c>
      <c r="AT27" s="70">
        <f>AVERAGE(AT3:AT5)</f>
        <v>15.437052433333299</v>
      </c>
      <c r="AU27" s="70">
        <f>AVERAGE(AU3:AU6)</f>
        <v>12.6767673275</v>
      </c>
      <c r="AV27" s="70">
        <f>AVERAGE(AV3:AV6)</f>
        <v>14.85456138</v>
      </c>
      <c r="AW27" s="70">
        <f>AVERAGE(AW3:AW7)</f>
        <v>16.97643248</v>
      </c>
      <c r="AX27" s="70">
        <f>AVERAGE(AX3:AX6)</f>
        <v>15.7540926625</v>
      </c>
      <c r="AY27" s="70">
        <f>AVERAGE(AY3:AY10)</f>
        <v>15.153036796250001</v>
      </c>
      <c r="AZ27" s="71">
        <f>AVERAGE(AZ3:AZ7)</f>
        <v>17.424205632</v>
      </c>
      <c r="BA27" s="69">
        <f>AVERAGE(BA3:BA22)</f>
        <v>12.944368800499998</v>
      </c>
      <c r="BB27" s="70">
        <f>AVERAGE(BB3:BB11)</f>
        <v>15.031823887142858</v>
      </c>
      <c r="BC27" s="70">
        <f>AVERAGE(BC3:BC6)</f>
        <v>14.033281557499999</v>
      </c>
      <c r="BD27" s="70">
        <f>AVERAGE(BD3:BD5)</f>
        <v>11.969949226666666</v>
      </c>
      <c r="BE27" s="70">
        <f>AVERAGE(BE3:BE5)</f>
        <v>13.800628443333332</v>
      </c>
      <c r="BF27" s="70">
        <f>AVERAGE(BF3:BF6)</f>
        <v>14.979395937500001</v>
      </c>
      <c r="BG27" s="70">
        <f>AVERAGE(BG3:BG4)</f>
        <v>18.788877370000002</v>
      </c>
      <c r="BH27" s="71">
        <f>AVERAGE(BH3:BH4)</f>
        <v>14.15614287</v>
      </c>
      <c r="BI27" s="69">
        <f>AVERAGE(BI3:BI17)</f>
        <v>14.879574895999999</v>
      </c>
      <c r="BJ27" s="70">
        <f>AVERAGE(BJ3:BJ22)</f>
        <v>17.045979542999998</v>
      </c>
      <c r="BK27" s="70">
        <f>AVERAGE(BK3:BK15)</f>
        <v>15.980736122307688</v>
      </c>
      <c r="BL27" s="70">
        <f>AVERAGE(BL3:BL17)</f>
        <v>15.884843921999993</v>
      </c>
      <c r="BM27" s="70">
        <f>AVERAGE(BM3:BM10)</f>
        <v>14.638316995</v>
      </c>
      <c r="BN27" s="70">
        <f>AVERAGE(BN3:BN22)</f>
        <v>16.542618507999997</v>
      </c>
      <c r="BO27" s="70">
        <f>AVERAGE(BO3:BO19)</f>
        <v>14.934016641176472</v>
      </c>
      <c r="BP27" s="70">
        <f>AVERAGE(BP3:BP22)</f>
        <v>18.31228685</v>
      </c>
      <c r="BQ27" s="69">
        <f>AVERAGE(BQ3:BQ7)</f>
        <v>15.955267623999998</v>
      </c>
      <c r="BR27" s="70">
        <f>AVERAGE(BR3:BR9)</f>
        <v>16.890774555714284</v>
      </c>
      <c r="BS27" s="70">
        <f>AVERAGE(BS3:BS9)</f>
        <v>16.826642747142859</v>
      </c>
      <c r="BT27" s="70">
        <f>AVERAGE(BT3:BT22)</f>
        <v>15.122741067999982</v>
      </c>
      <c r="BU27" s="70">
        <f>AVERAGE(BU3:BU9)</f>
        <v>14.596740197142859</v>
      </c>
      <c r="BV27" s="70">
        <f>AVERAGE(BV3:BV6)</f>
        <v>14.729042852499999</v>
      </c>
      <c r="BW27" s="70">
        <f>AVERAGE(BW3:BW7)</f>
        <v>14.591710274000002</v>
      </c>
      <c r="BX27" s="70">
        <f>AVERAGE(BX3:BX7)</f>
        <v>15.896766700000001</v>
      </c>
      <c r="BY27" s="71">
        <f>AVERAGE(BY3:BY8)</f>
        <v>16.756161709999969</v>
      </c>
    </row>
    <row r="28" spans="1:77" ht="13" x14ac:dyDescent="0.3">
      <c r="A28" s="98" t="s">
        <v>189</v>
      </c>
      <c r="B28" s="100"/>
      <c r="C28" s="94"/>
      <c r="D28" s="94"/>
      <c r="E28" s="94"/>
      <c r="F28" s="94"/>
      <c r="G28" s="94"/>
      <c r="H28" s="94"/>
      <c r="I28" s="94"/>
      <c r="J28" s="94"/>
      <c r="K28" s="101"/>
      <c r="L28" s="100"/>
      <c r="M28" s="94"/>
      <c r="N28" s="94"/>
      <c r="O28" s="94"/>
      <c r="P28" s="94"/>
      <c r="Q28" s="94"/>
      <c r="R28" s="94"/>
      <c r="S28" s="101"/>
      <c r="T28" s="100"/>
      <c r="U28" s="94"/>
      <c r="V28" s="94"/>
      <c r="W28" s="94"/>
      <c r="X28" s="94"/>
      <c r="Y28" s="94"/>
      <c r="Z28" s="101"/>
      <c r="AA28" s="100"/>
      <c r="AB28" s="94"/>
      <c r="AC28" s="94"/>
      <c r="AD28" s="94"/>
      <c r="AE28" s="94"/>
      <c r="AF28" s="94"/>
      <c r="AG28" s="94"/>
      <c r="AH28" s="101"/>
      <c r="AI28" s="100"/>
      <c r="AJ28" s="94"/>
      <c r="AK28" s="94"/>
      <c r="AL28" s="94"/>
      <c r="AM28" s="94"/>
      <c r="AN28" s="94"/>
      <c r="AO28" s="94"/>
      <c r="AP28" s="94"/>
      <c r="AQ28" s="101"/>
      <c r="AR28" s="102"/>
      <c r="AS28" s="95"/>
      <c r="AT28" s="95"/>
      <c r="AU28" s="95"/>
      <c r="AV28" s="95"/>
      <c r="AW28" s="95"/>
      <c r="AX28" s="95"/>
      <c r="AY28" s="95"/>
      <c r="AZ28" s="96"/>
      <c r="BA28" s="100"/>
      <c r="BB28" s="94"/>
      <c r="BC28" s="94"/>
      <c r="BD28" s="94"/>
      <c r="BE28" s="94"/>
      <c r="BF28" s="94"/>
      <c r="BG28" s="94"/>
      <c r="BH28" s="101"/>
      <c r="BI28" s="100"/>
      <c r="BJ28" s="94"/>
      <c r="BK28" s="94"/>
      <c r="BL28" s="94"/>
      <c r="BM28" s="94"/>
      <c r="BN28" s="94"/>
      <c r="BO28" s="94"/>
      <c r="BP28" s="94"/>
      <c r="BQ28" s="102"/>
      <c r="BR28" s="95"/>
      <c r="BS28" s="95"/>
      <c r="BT28" s="95"/>
      <c r="BU28" s="95"/>
      <c r="BV28" s="95"/>
      <c r="BW28" s="95"/>
      <c r="BX28" s="95"/>
      <c r="BY28" s="96"/>
    </row>
    <row r="29" spans="1:77" x14ac:dyDescent="0.25">
      <c r="A29" s="97" t="s">
        <v>186</v>
      </c>
      <c r="B29" s="67">
        <v>30.34</v>
      </c>
      <c r="C29" s="42">
        <v>63.64</v>
      </c>
      <c r="D29" s="42">
        <v>49.19</v>
      </c>
      <c r="E29" s="42">
        <v>48.75</v>
      </c>
      <c r="F29" s="42">
        <v>125.5</v>
      </c>
      <c r="G29" s="42">
        <v>32.22</v>
      </c>
      <c r="H29" s="42">
        <v>134.30000000000001</v>
      </c>
      <c r="I29" s="42">
        <v>44.59</v>
      </c>
      <c r="J29" s="42">
        <v>21.74</v>
      </c>
      <c r="K29" s="68">
        <v>27.16</v>
      </c>
      <c r="L29" s="67">
        <v>12.28</v>
      </c>
      <c r="M29" s="42">
        <v>12.03</v>
      </c>
      <c r="N29" s="42">
        <v>8.1859999999999999</v>
      </c>
      <c r="O29" s="42">
        <v>11.53</v>
      </c>
      <c r="P29" s="42">
        <v>7.883</v>
      </c>
      <c r="Q29" s="42">
        <v>17.7</v>
      </c>
      <c r="R29" s="42">
        <v>11.74</v>
      </c>
      <c r="S29" s="68">
        <v>8.9329999999999998</v>
      </c>
      <c r="T29" s="103">
        <v>4.355E+16</v>
      </c>
      <c r="U29" s="42">
        <v>26.53</v>
      </c>
      <c r="V29" s="42">
        <v>119.6</v>
      </c>
      <c r="W29" s="42">
        <v>8.3889999999999993</v>
      </c>
      <c r="X29" s="42">
        <v>4.1159999999999997</v>
      </c>
      <c r="Y29" s="42">
        <v>16.37</v>
      </c>
      <c r="Z29" s="68">
        <v>8.5039999999999996</v>
      </c>
      <c r="AA29" s="103">
        <v>2.092E+16</v>
      </c>
      <c r="AB29" s="42">
        <v>111</v>
      </c>
      <c r="AC29" s="42">
        <v>207</v>
      </c>
      <c r="AD29" s="42">
        <v>708.2</v>
      </c>
      <c r="AE29" s="42">
        <v>128</v>
      </c>
      <c r="AF29" s="85">
        <v>-1.858E+16</v>
      </c>
      <c r="AG29" s="42">
        <v>152</v>
      </c>
      <c r="AH29" s="68">
        <v>44.53</v>
      </c>
      <c r="AI29" s="67">
        <v>21.11</v>
      </c>
      <c r="AJ29" s="42">
        <v>52.94</v>
      </c>
      <c r="AK29" s="85">
        <v>-4126000000000000</v>
      </c>
      <c r="AL29" s="42">
        <v>49.85</v>
      </c>
      <c r="AM29" s="42">
        <v>72.5</v>
      </c>
      <c r="AN29" s="42">
        <v>67.12</v>
      </c>
      <c r="AO29" s="42">
        <v>38.31</v>
      </c>
      <c r="AP29" s="85">
        <v>335.8</v>
      </c>
      <c r="AQ29" s="68">
        <v>85.62</v>
      </c>
      <c r="AR29" s="67">
        <v>59.86</v>
      </c>
      <c r="AS29" s="42">
        <v>7.476</v>
      </c>
      <c r="AT29" s="42">
        <v>10.87</v>
      </c>
      <c r="AU29" s="42">
        <v>7.8289999999999997</v>
      </c>
      <c r="AV29" s="42">
        <v>12</v>
      </c>
      <c r="AW29" s="42">
        <v>13.74</v>
      </c>
      <c r="AX29" s="42">
        <v>13.22</v>
      </c>
      <c r="AY29" s="42">
        <v>27.15</v>
      </c>
      <c r="AZ29" s="68">
        <v>15.65</v>
      </c>
      <c r="BA29" s="67">
        <v>16.55</v>
      </c>
      <c r="BB29" s="42">
        <v>12.62</v>
      </c>
      <c r="BC29" s="42">
        <v>5.3579999999999997</v>
      </c>
      <c r="BD29" s="42">
        <v>11.71</v>
      </c>
      <c r="BE29" s="42">
        <v>12.27</v>
      </c>
      <c r="BF29" s="42">
        <v>12.32</v>
      </c>
      <c r="BG29" s="42">
        <v>4.9930000000000003</v>
      </c>
      <c r="BH29" s="68">
        <v>5.9260000000000002</v>
      </c>
      <c r="BI29" s="67">
        <v>21.6</v>
      </c>
      <c r="BJ29" s="85">
        <v>-3192000000000000</v>
      </c>
      <c r="BK29" s="42">
        <v>25.7</v>
      </c>
      <c r="BL29" s="42">
        <v>76.87</v>
      </c>
      <c r="BM29" s="42">
        <v>23.89</v>
      </c>
      <c r="BN29" s="85">
        <v>2.921E+16</v>
      </c>
      <c r="BO29" s="42">
        <v>62.88</v>
      </c>
      <c r="BP29" s="85">
        <v>18337504297</v>
      </c>
      <c r="BQ29" s="67">
        <v>17.64</v>
      </c>
      <c r="BR29" s="42">
        <v>8.7070000000000007</v>
      </c>
      <c r="BS29" s="42">
        <v>14</v>
      </c>
      <c r="BT29" s="85">
        <v>1.091E+16</v>
      </c>
      <c r="BU29" s="42">
        <v>20.61</v>
      </c>
      <c r="BV29" s="42">
        <v>34.56</v>
      </c>
      <c r="BW29" s="42">
        <v>16.36</v>
      </c>
      <c r="BX29" s="42">
        <v>15.98</v>
      </c>
      <c r="BY29" s="68">
        <v>15.18</v>
      </c>
    </row>
    <row r="30" spans="1:77" x14ac:dyDescent="0.25">
      <c r="A30" s="76" t="s">
        <v>25</v>
      </c>
      <c r="B30" s="77">
        <f>ROUND(B29/3,0)</f>
        <v>10</v>
      </c>
      <c r="C30" s="18">
        <f t="shared" ref="C30:BV30" si="3">ROUND(C29/3,0)</f>
        <v>21</v>
      </c>
      <c r="D30" s="18">
        <f t="shared" si="3"/>
        <v>16</v>
      </c>
      <c r="E30" s="18">
        <f t="shared" si="3"/>
        <v>16</v>
      </c>
      <c r="F30" s="18">
        <f t="shared" si="3"/>
        <v>42</v>
      </c>
      <c r="G30" s="18">
        <f t="shared" si="3"/>
        <v>11</v>
      </c>
      <c r="H30" s="18">
        <f t="shared" si="3"/>
        <v>45</v>
      </c>
      <c r="I30" s="18">
        <f t="shared" si="3"/>
        <v>15</v>
      </c>
      <c r="J30" s="18">
        <f t="shared" si="3"/>
        <v>7</v>
      </c>
      <c r="K30" s="78">
        <f t="shared" si="3"/>
        <v>9</v>
      </c>
      <c r="L30" s="77">
        <f t="shared" si="3"/>
        <v>4</v>
      </c>
      <c r="M30" s="18">
        <f t="shared" si="3"/>
        <v>4</v>
      </c>
      <c r="N30" s="18">
        <f t="shared" si="3"/>
        <v>3</v>
      </c>
      <c r="O30" s="18">
        <f t="shared" si="3"/>
        <v>4</v>
      </c>
      <c r="P30" s="18">
        <f t="shared" si="3"/>
        <v>3</v>
      </c>
      <c r="Q30" s="18">
        <f t="shared" si="3"/>
        <v>6</v>
      </c>
      <c r="R30" s="18">
        <f t="shared" si="3"/>
        <v>4</v>
      </c>
      <c r="S30" s="78">
        <f t="shared" si="3"/>
        <v>3</v>
      </c>
      <c r="T30" s="79">
        <f t="shared" si="3"/>
        <v>1.45166666666667E+16</v>
      </c>
      <c r="U30" s="18">
        <f t="shared" si="3"/>
        <v>9</v>
      </c>
      <c r="V30" s="18">
        <f t="shared" si="3"/>
        <v>40</v>
      </c>
      <c r="W30" s="18">
        <f t="shared" si="3"/>
        <v>3</v>
      </c>
      <c r="X30" s="18">
        <f t="shared" si="3"/>
        <v>1</v>
      </c>
      <c r="Y30" s="18">
        <f t="shared" si="3"/>
        <v>5</v>
      </c>
      <c r="Z30" s="78">
        <f t="shared" si="3"/>
        <v>3</v>
      </c>
      <c r="AA30" s="79">
        <f t="shared" si="3"/>
        <v>6973333333333330</v>
      </c>
      <c r="AB30" s="18">
        <f t="shared" si="3"/>
        <v>37</v>
      </c>
      <c r="AC30" s="18">
        <f t="shared" si="3"/>
        <v>69</v>
      </c>
      <c r="AD30" s="18">
        <f t="shared" si="3"/>
        <v>236</v>
      </c>
      <c r="AE30" s="18">
        <f t="shared" si="3"/>
        <v>43</v>
      </c>
      <c r="AF30" s="80">
        <f t="shared" si="3"/>
        <v>-6193333333333330</v>
      </c>
      <c r="AG30" s="18">
        <f t="shared" si="3"/>
        <v>51</v>
      </c>
      <c r="AH30" s="78">
        <f t="shared" si="3"/>
        <v>15</v>
      </c>
      <c r="AI30" s="77">
        <f t="shared" si="3"/>
        <v>7</v>
      </c>
      <c r="AJ30" s="18">
        <f t="shared" si="3"/>
        <v>18</v>
      </c>
      <c r="AK30" s="80">
        <f t="shared" si="3"/>
        <v>-1375333333333330</v>
      </c>
      <c r="AL30" s="18">
        <f t="shared" si="3"/>
        <v>17</v>
      </c>
      <c r="AM30" s="18">
        <f t="shared" si="3"/>
        <v>24</v>
      </c>
      <c r="AN30" s="18">
        <f t="shared" si="3"/>
        <v>22</v>
      </c>
      <c r="AO30" s="18">
        <f t="shared" si="3"/>
        <v>13</v>
      </c>
      <c r="AP30" s="80">
        <f t="shared" si="3"/>
        <v>112</v>
      </c>
      <c r="AQ30" s="78">
        <f t="shared" si="3"/>
        <v>29</v>
      </c>
      <c r="AR30" s="77">
        <f t="shared" si="3"/>
        <v>20</v>
      </c>
      <c r="AS30" s="18">
        <f t="shared" si="3"/>
        <v>2</v>
      </c>
      <c r="AT30" s="18">
        <f t="shared" si="3"/>
        <v>4</v>
      </c>
      <c r="AU30" s="18">
        <f t="shared" si="3"/>
        <v>3</v>
      </c>
      <c r="AV30" s="18">
        <f t="shared" si="3"/>
        <v>4</v>
      </c>
      <c r="AW30" s="18">
        <f t="shared" si="3"/>
        <v>5</v>
      </c>
      <c r="AX30" s="18">
        <f t="shared" si="3"/>
        <v>4</v>
      </c>
      <c r="AY30" s="18">
        <f t="shared" si="3"/>
        <v>9</v>
      </c>
      <c r="AZ30" s="78">
        <f t="shared" si="3"/>
        <v>5</v>
      </c>
      <c r="BA30" s="77">
        <f t="shared" si="3"/>
        <v>6</v>
      </c>
      <c r="BB30" s="18">
        <f t="shared" si="3"/>
        <v>4</v>
      </c>
      <c r="BC30" s="18">
        <f t="shared" si="3"/>
        <v>2</v>
      </c>
      <c r="BD30" s="18">
        <f t="shared" si="3"/>
        <v>4</v>
      </c>
      <c r="BE30" s="18">
        <f t="shared" si="3"/>
        <v>4</v>
      </c>
      <c r="BF30" s="18">
        <f t="shared" si="3"/>
        <v>4</v>
      </c>
      <c r="BG30" s="18">
        <f t="shared" si="3"/>
        <v>2</v>
      </c>
      <c r="BH30" s="78">
        <f t="shared" si="3"/>
        <v>2</v>
      </c>
      <c r="BI30" s="81">
        <f>ROUND(BI29/3,0)</f>
        <v>7</v>
      </c>
      <c r="BJ30" s="80">
        <f>ROUND(BJ29/3,0)</f>
        <v>-1064000000000000</v>
      </c>
      <c r="BK30" s="18">
        <f>ROUND(BK29/3,0)</f>
        <v>9</v>
      </c>
      <c r="BL30" s="18">
        <f t="shared" si="3"/>
        <v>26</v>
      </c>
      <c r="BM30" s="18">
        <f t="shared" si="3"/>
        <v>8</v>
      </c>
      <c r="BN30" s="80">
        <f t="shared" si="3"/>
        <v>9736666666666670</v>
      </c>
      <c r="BO30" s="18">
        <f t="shared" si="3"/>
        <v>21</v>
      </c>
      <c r="BP30" s="80">
        <f t="shared" si="3"/>
        <v>6112501432</v>
      </c>
      <c r="BQ30" s="77">
        <f t="shared" si="3"/>
        <v>6</v>
      </c>
      <c r="BR30" s="18">
        <f t="shared" si="3"/>
        <v>3</v>
      </c>
      <c r="BS30" s="18">
        <f t="shared" si="3"/>
        <v>5</v>
      </c>
      <c r="BT30" s="80">
        <f t="shared" si="3"/>
        <v>3636666666666670</v>
      </c>
      <c r="BU30" s="18">
        <f t="shared" si="3"/>
        <v>7</v>
      </c>
      <c r="BV30" s="18">
        <f t="shared" si="3"/>
        <v>12</v>
      </c>
      <c r="BW30" s="18">
        <f t="shared" ref="BW30:BY30" si="4">ROUND(BW29/3,0)</f>
        <v>5</v>
      </c>
      <c r="BX30" s="18">
        <f t="shared" si="4"/>
        <v>5</v>
      </c>
      <c r="BY30" s="78">
        <f t="shared" si="4"/>
        <v>5</v>
      </c>
    </row>
    <row r="31" spans="1:77" x14ac:dyDescent="0.25">
      <c r="A31" s="83" t="s">
        <v>191</v>
      </c>
      <c r="B31" s="69">
        <f>AVERAGE(B3:B12)</f>
        <v>14.516525941261008</v>
      </c>
      <c r="C31" s="70">
        <f>AVERAGE(C3:C22)</f>
        <v>15.602614262401691</v>
      </c>
      <c r="D31" s="70">
        <f>AVERAGE(D3:D18)</f>
        <v>16.933141793145374</v>
      </c>
      <c r="E31" s="70">
        <f>AVERAGE(E3:E18)</f>
        <v>16.409755404004997</v>
      </c>
      <c r="F31" s="70">
        <f>AVERAGE(F3:F22)</f>
        <v>14.122199483191972</v>
      </c>
      <c r="G31" s="70">
        <f>AVERAGE(G3:G13)</f>
        <v>15.417218444954138</v>
      </c>
      <c r="H31" s="70">
        <f>AVERAGE(H3:H22)</f>
        <v>14.40719949321913</v>
      </c>
      <c r="I31" s="70">
        <f>AVERAGE(I3:I17)</f>
        <v>15.142924504337712</v>
      </c>
      <c r="J31" s="70">
        <f>AVERAGE(J3:J9)</f>
        <v>16.870542144681327</v>
      </c>
      <c r="K31" s="71">
        <f>AVERAGE(K3:K11)</f>
        <v>15.232853810545476</v>
      </c>
      <c r="L31" s="69">
        <f>AVERAGE(L3:L6)</f>
        <v>13.3938770225</v>
      </c>
      <c r="M31" s="70">
        <f>AVERAGE(M3:M6)</f>
        <v>14.27548224999995</v>
      </c>
      <c r="N31" s="70">
        <f>AVERAGE(N3:N5)</f>
        <v>15.548098943333335</v>
      </c>
      <c r="O31" s="70">
        <f>AVERAGE(O3:O6)</f>
        <v>15.699949255</v>
      </c>
      <c r="P31" s="70">
        <f>AVERAGE(P3:P5)</f>
        <v>15.647601636666666</v>
      </c>
      <c r="Q31" s="70">
        <f>AVERAGE(Q3:Q8)</f>
        <v>17.531595210000003</v>
      </c>
      <c r="R31" s="70">
        <f>AVERAGE(R3:R6)</f>
        <v>14.2617093875</v>
      </c>
      <c r="S31" s="71">
        <f>AVERAGE(S3:S5)</f>
        <v>14.690900013333334</v>
      </c>
      <c r="T31" s="69">
        <f>AVERAGE(T3:T22)</f>
        <v>14.507231226499993</v>
      </c>
      <c r="U31" s="70">
        <f>AVERAGE(U3:U11)</f>
        <v>15.91424991111111</v>
      </c>
      <c r="V31" s="70">
        <f>AVERAGE(V3:V22)</f>
        <v>14.875202255999998</v>
      </c>
      <c r="W31" s="70">
        <f>AVERAGE(W3:W5)</f>
        <v>12.892328266666667</v>
      </c>
      <c r="X31" s="70">
        <f>AVERAGE(X3:X3)</f>
        <v>11.85647702</v>
      </c>
      <c r="Y31" s="70">
        <f>AVERAGE(Y3:Y7)</f>
        <v>15.980895048000002</v>
      </c>
      <c r="Z31" s="71">
        <f>AVERAGE(Z3:Z5)</f>
        <v>14.527202026666666</v>
      </c>
      <c r="AA31" s="69">
        <f t="shared" ref="AA31:AG31" si="5">AVERAGE(AA3:AA22)</f>
        <v>14.385829788499999</v>
      </c>
      <c r="AB31" s="70">
        <f t="shared" si="5"/>
        <v>17.183027502500003</v>
      </c>
      <c r="AC31" s="70">
        <f t="shared" si="5"/>
        <v>15.057314162999997</v>
      </c>
      <c r="AD31" s="70">
        <f t="shared" si="5"/>
        <v>15.467614439999997</v>
      </c>
      <c r="AE31" s="70">
        <f t="shared" si="5"/>
        <v>18.750168157499999</v>
      </c>
      <c r="AF31" s="70">
        <f t="shared" si="5"/>
        <v>14.775246862500003</v>
      </c>
      <c r="AG31" s="70">
        <f t="shared" si="5"/>
        <v>14.342173567000003</v>
      </c>
      <c r="AH31" s="71">
        <f>AVERAGE(AH3:AH17)</f>
        <v>17.288225012666668</v>
      </c>
      <c r="AI31" s="69">
        <f>AVERAGE(AI3:AI9)</f>
        <v>15.948204895714284</v>
      </c>
      <c r="AJ31" s="70">
        <f>AVERAGE(AJ3:AJ20)</f>
        <v>15.614421191666658</v>
      </c>
      <c r="AK31" s="70">
        <f>AVERAGE(AK3:AK22)</f>
        <v>16.644723541538461</v>
      </c>
      <c r="AL31" s="70">
        <f>AVERAGE(AL3:AL19)</f>
        <v>14.511227289999994</v>
      </c>
      <c r="AM31" s="70">
        <f>AVERAGE(AM3:AM22)</f>
        <v>15.270449747499995</v>
      </c>
      <c r="AN31" s="70">
        <f>AVERAGE(AN3:AN22)</f>
        <v>12.469012137142856</v>
      </c>
      <c r="AO31" s="70">
        <f>AVERAGE(AO3:AO15)</f>
        <v>15.445796883846155</v>
      </c>
      <c r="AP31" s="70">
        <f>AVERAGE(AP3:AP22)</f>
        <v>14.969586979999999</v>
      </c>
      <c r="AQ31" s="71">
        <f>AVERAGE(AQ3:AQ22)</f>
        <v>15.308368614000003</v>
      </c>
      <c r="AR31" s="69">
        <f>AVERAGE(AR3:AR22)</f>
        <v>15.421129298333318</v>
      </c>
      <c r="AS31" s="70">
        <f>AVERAGE(AS3:AS4)</f>
        <v>16.914991819999997</v>
      </c>
      <c r="AT31" s="70">
        <f>AVERAGE(AT3:AT6)</f>
        <v>15.629533534999975</v>
      </c>
      <c r="AU31" s="70">
        <f>AVERAGE(AU3:AU5)</f>
        <v>12.515509273333334</v>
      </c>
      <c r="AV31" s="70">
        <f>AVERAGE(AV3:AV6)</f>
        <v>14.85456138</v>
      </c>
      <c r="AW31" s="70">
        <f>AVERAGE(AW3:AW7)</f>
        <v>16.97643248</v>
      </c>
      <c r="AX31" s="70">
        <f>AVERAGE(AX3:AX6)</f>
        <v>15.7540926625</v>
      </c>
      <c r="AY31" s="70">
        <f>AVERAGE(AY3:AY11)</f>
        <v>15.178511628888891</v>
      </c>
      <c r="AZ31" s="71">
        <f>AVERAGE(AZ3:AZ7)</f>
        <v>17.424205632</v>
      </c>
      <c r="BA31" s="69">
        <f>AVERAGE(BA3:BA8)</f>
        <v>13.467684551666666</v>
      </c>
      <c r="BB31" s="70">
        <f>AVERAGE(BB3:BB6)</f>
        <v>14.338379152500002</v>
      </c>
      <c r="BC31" s="70">
        <f>AVERAGE(BC3:BC4)</f>
        <v>13.826262334999999</v>
      </c>
      <c r="BD31" s="70">
        <f>AVERAGE(BD3:BD6)</f>
        <v>12.122957962499999</v>
      </c>
      <c r="BE31" s="70">
        <f>AVERAGE(BE3:BE6)</f>
        <v>13.853413099999999</v>
      </c>
      <c r="BF31" s="70">
        <f>AVERAGE(BF3:BF6)</f>
        <v>14.979395937500001</v>
      </c>
      <c r="BG31" s="70">
        <f>AVERAGE(BG3:BG4)</f>
        <v>18.788877370000002</v>
      </c>
      <c r="BH31" s="71">
        <f>AVERAGE(BH3:BH4)</f>
        <v>14.15614287</v>
      </c>
      <c r="BI31" s="69">
        <f>AVERAGE(BI3:BI9)</f>
        <v>14.810010058571427</v>
      </c>
      <c r="BJ31" s="70">
        <f>AVERAGE(BJ3:BJ22)</f>
        <v>17.045979542999998</v>
      </c>
      <c r="BK31" s="70">
        <f>AVERAGE(BK3:BK11)</f>
        <v>16.177770246666658</v>
      </c>
      <c r="BL31" s="70">
        <f>AVERAGE(BL3:BL22)</f>
        <v>15.683114151499996</v>
      </c>
      <c r="BM31" s="70">
        <f>AVERAGE(BM3:BM10)</f>
        <v>14.638316995</v>
      </c>
      <c r="BN31" s="70">
        <f>AVERAGE(BN3:BN22)</f>
        <v>16.542618507999997</v>
      </c>
      <c r="BO31" s="70">
        <f>AVERAGE(BO3:BO22)</f>
        <v>14.886533631000001</v>
      </c>
      <c r="BP31" s="70">
        <f>AVERAGE(BP3:BP22)</f>
        <v>18.31228685</v>
      </c>
      <c r="BQ31" s="69">
        <f>AVERAGE(BQ3:BQ8)</f>
        <v>16.038676113333334</v>
      </c>
      <c r="BR31" s="70">
        <f>AVERAGE(BR3:BR5)</f>
        <v>16.753267723333334</v>
      </c>
      <c r="BS31" s="70">
        <f>AVERAGE(BS3:BS7)</f>
        <v>16.507033438000001</v>
      </c>
      <c r="BT31" s="70">
        <f>AVERAGE(BT3:BT22)</f>
        <v>15.122741067999982</v>
      </c>
      <c r="BU31" s="70">
        <f>AVERAGE(BU3:BU9)</f>
        <v>14.596740197142859</v>
      </c>
      <c r="BV31" s="70">
        <f>AVERAGE(BV3:BV14)</f>
        <v>14.753346896666669</v>
      </c>
      <c r="BW31" s="70">
        <f>AVERAGE(BW3:BW7)</f>
        <v>14.591710274000002</v>
      </c>
      <c r="BX31" s="70">
        <f>AVERAGE(BX3:BX7)</f>
        <v>15.896766700000001</v>
      </c>
      <c r="BY31" s="71">
        <f>AVERAGE(BY3:BY7)</f>
        <v>16.661614055999962</v>
      </c>
    </row>
    <row r="34" spans="1:77" x14ac:dyDescent="0.25">
      <c r="B34" s="1"/>
      <c r="G34" s="1"/>
      <c r="J34" s="1"/>
      <c r="K34" s="1"/>
      <c r="L34" s="19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H34" s="1"/>
      <c r="AI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91"/>
      <c r="BD34" s="1"/>
      <c r="BE34" s="1"/>
      <c r="BF34" s="1"/>
      <c r="BG34" s="1"/>
      <c r="BH34" s="1"/>
      <c r="BI34" s="1"/>
      <c r="BK34" s="1"/>
      <c r="BM34" s="1"/>
      <c r="BQ34" s="1"/>
      <c r="BR34" s="1"/>
      <c r="BV34" s="1"/>
      <c r="BW34" s="1"/>
      <c r="BX34" s="1"/>
      <c r="BY34" s="1"/>
    </row>
    <row r="35" spans="1:77" ht="13" x14ac:dyDescent="0.3">
      <c r="A35" s="138" t="s">
        <v>28</v>
      </c>
      <c r="D35" s="11" t="s">
        <v>335</v>
      </c>
    </row>
    <row r="36" spans="1:77" x14ac:dyDescent="0.25">
      <c r="A36" s="11" t="s">
        <v>27</v>
      </c>
      <c r="B36" s="142">
        <f>MIN(B3:BY22)</f>
        <v>10.58921033</v>
      </c>
      <c r="D36" s="11">
        <f>COUNT(B3:BY22)</f>
        <v>1290</v>
      </c>
      <c r="K36" s="140"/>
    </row>
    <row r="37" spans="1:77" x14ac:dyDescent="0.25">
      <c r="A37" s="11" t="s">
        <v>26</v>
      </c>
      <c r="B37" s="142">
        <f>MAX(B3:BY22)</f>
        <v>20.664315800000001</v>
      </c>
      <c r="AW37" s="142"/>
    </row>
    <row r="38" spans="1:77" x14ac:dyDescent="0.25">
      <c r="A38" s="11" t="s">
        <v>29</v>
      </c>
      <c r="B38" s="142">
        <f>AVERAGE(B3:BY22)</f>
        <v>15.368420654686721</v>
      </c>
    </row>
    <row r="39" spans="1:77" x14ac:dyDescent="0.25">
      <c r="A39" s="11" t="s">
        <v>30</v>
      </c>
      <c r="B39" s="142">
        <f>_xlfn.STDEV.P(B3:BY22)</f>
        <v>1.5082578649669789</v>
      </c>
    </row>
  </sheetData>
  <mergeCells count="9">
    <mergeCell ref="BI1:BP1"/>
    <mergeCell ref="BQ1:BY1"/>
    <mergeCell ref="B1:K1"/>
    <mergeCell ref="L1:S1"/>
    <mergeCell ref="T1:Z1"/>
    <mergeCell ref="AA1:AH1"/>
    <mergeCell ref="AI1:AQ1"/>
    <mergeCell ref="AR1:AZ1"/>
    <mergeCell ref="BA1:BH1"/>
  </mergeCells>
  <conditionalFormatting sqref="B34 AS34:BI34">
    <cfRule type="cellIs" dxfId="17" priority="9" operator="greaterThan">
      <formula>60</formula>
    </cfRule>
  </conditionalFormatting>
  <conditionalFormatting sqref="G34">
    <cfRule type="cellIs" dxfId="16" priority="8" operator="greaterThan">
      <formula>60</formula>
    </cfRule>
  </conditionalFormatting>
  <conditionalFormatting sqref="J34">
    <cfRule type="cellIs" dxfId="15" priority="7" operator="greaterThan">
      <formula>60</formula>
    </cfRule>
  </conditionalFormatting>
  <conditionalFormatting sqref="K34:S34">
    <cfRule type="cellIs" dxfId="14" priority="6" operator="greaterThan">
      <formula>60</formula>
    </cfRule>
  </conditionalFormatting>
  <conditionalFormatting sqref="W34:X34">
    <cfRule type="cellIs" dxfId="13" priority="5" operator="greaterThan">
      <formula>60</formula>
    </cfRule>
  </conditionalFormatting>
  <conditionalFormatting sqref="AH34:AI34">
    <cfRule type="cellIs" dxfId="12" priority="3" operator="greaterThan">
      <formula>60</formula>
    </cfRule>
  </conditionalFormatting>
  <conditionalFormatting sqref="BK34">
    <cfRule type="cellIs" dxfId="11" priority="2" operator="greaterThan">
      <formula>60</formula>
    </cfRule>
  </conditionalFormatting>
  <conditionalFormatting sqref="Z34:AA34">
    <cfRule type="cellIs" dxfId="10" priority="4" operator="greaterThan">
      <formula>60</formula>
    </cfRule>
  </conditionalFormatting>
  <conditionalFormatting sqref="BM34">
    <cfRule type="cellIs" dxfId="9" priority="1" operator="greaterThan">
      <formula>60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9"/>
  <sheetViews>
    <sheetView topLeftCell="AV1" zoomScale="75" zoomScaleNormal="75" workbookViewId="0">
      <selection sqref="A1:BY22"/>
    </sheetView>
  </sheetViews>
  <sheetFormatPr defaultRowHeight="12.5" x14ac:dyDescent="0.25"/>
  <cols>
    <col min="1" max="1" width="30.7265625" style="11" bestFit="1" customWidth="1"/>
    <col min="2" max="19" width="8.81640625" style="11" bestFit="1" customWidth="1"/>
    <col min="20" max="20" width="9.26953125" style="11" bestFit="1" customWidth="1"/>
    <col min="21" max="31" width="8.81640625" style="11" bestFit="1" customWidth="1"/>
    <col min="32" max="32" width="8.36328125" style="11" bestFit="1" customWidth="1"/>
    <col min="33" max="41" width="8.81640625" style="11" bestFit="1" customWidth="1"/>
    <col min="42" max="42" width="7.7265625" style="11" bestFit="1" customWidth="1"/>
    <col min="43" max="61" width="8.81640625" style="11" bestFit="1" customWidth="1"/>
    <col min="62" max="62" width="8.36328125" style="11" bestFit="1" customWidth="1"/>
    <col min="63" max="65" width="8.81640625" style="11" bestFit="1" customWidth="1"/>
    <col min="66" max="66" width="8.36328125" style="11" bestFit="1" customWidth="1"/>
    <col min="67" max="67" width="8.81640625" style="11" bestFit="1" customWidth="1"/>
    <col min="68" max="68" width="7.7265625" style="11" bestFit="1" customWidth="1"/>
    <col min="69" max="71" width="8.81640625" style="11" bestFit="1" customWidth="1"/>
    <col min="72" max="72" width="7.7265625" style="11" bestFit="1" customWidth="1"/>
    <col min="73" max="77" width="8.81640625" style="11" bestFit="1" customWidth="1"/>
    <col min="78" max="16384" width="8.7265625" style="11"/>
  </cols>
  <sheetData>
    <row r="1" spans="1:77" ht="13" x14ac:dyDescent="0.3">
      <c r="A1" s="105" t="s">
        <v>339</v>
      </c>
      <c r="B1" s="176" t="s">
        <v>16</v>
      </c>
      <c r="C1" s="177"/>
      <c r="D1" s="177"/>
      <c r="E1" s="177"/>
      <c r="F1" s="177"/>
      <c r="G1" s="177"/>
      <c r="H1" s="177"/>
      <c r="I1" s="177"/>
      <c r="J1" s="177"/>
      <c r="K1" s="178"/>
      <c r="L1" s="176" t="s">
        <v>21</v>
      </c>
      <c r="M1" s="177"/>
      <c r="N1" s="177"/>
      <c r="O1" s="177"/>
      <c r="P1" s="177"/>
      <c r="Q1" s="177"/>
      <c r="R1" s="177"/>
      <c r="S1" s="178"/>
      <c r="T1" s="176" t="s">
        <v>15</v>
      </c>
      <c r="U1" s="177"/>
      <c r="V1" s="177"/>
      <c r="W1" s="177"/>
      <c r="X1" s="177"/>
      <c r="Y1" s="177"/>
      <c r="Z1" s="178"/>
      <c r="AA1" s="176" t="s">
        <v>13</v>
      </c>
      <c r="AB1" s="177"/>
      <c r="AC1" s="177"/>
      <c r="AD1" s="177"/>
      <c r="AE1" s="177"/>
      <c r="AF1" s="177"/>
      <c r="AG1" s="177"/>
      <c r="AH1" s="178"/>
      <c r="AI1" s="176" t="s">
        <v>12</v>
      </c>
      <c r="AJ1" s="177"/>
      <c r="AK1" s="177"/>
      <c r="AL1" s="177"/>
      <c r="AM1" s="177"/>
      <c r="AN1" s="177"/>
      <c r="AO1" s="177"/>
      <c r="AP1" s="177"/>
      <c r="AQ1" s="178"/>
      <c r="AR1" s="176" t="s">
        <v>14</v>
      </c>
      <c r="AS1" s="177"/>
      <c r="AT1" s="177"/>
      <c r="AU1" s="177"/>
      <c r="AV1" s="177"/>
      <c r="AW1" s="177"/>
      <c r="AX1" s="177"/>
      <c r="AY1" s="177"/>
      <c r="AZ1" s="178"/>
      <c r="BA1" s="176" t="s">
        <v>82</v>
      </c>
      <c r="BB1" s="177"/>
      <c r="BC1" s="177"/>
      <c r="BD1" s="177"/>
      <c r="BE1" s="177"/>
      <c r="BF1" s="177"/>
      <c r="BG1" s="177"/>
      <c r="BH1" s="178"/>
      <c r="BI1" s="176" t="s">
        <v>10</v>
      </c>
      <c r="BJ1" s="177"/>
      <c r="BK1" s="177"/>
      <c r="BL1" s="177"/>
      <c r="BM1" s="177"/>
      <c r="BN1" s="177"/>
      <c r="BO1" s="177"/>
      <c r="BP1" s="178"/>
      <c r="BQ1" s="176" t="s">
        <v>11</v>
      </c>
      <c r="BR1" s="177"/>
      <c r="BS1" s="177"/>
      <c r="BT1" s="177"/>
      <c r="BU1" s="177"/>
      <c r="BV1" s="177"/>
      <c r="BW1" s="177"/>
      <c r="BX1" s="177"/>
      <c r="BY1" s="178"/>
    </row>
    <row r="2" spans="1:77" x14ac:dyDescent="0.25">
      <c r="A2" s="37" t="s">
        <v>22</v>
      </c>
      <c r="B2" s="37" t="s">
        <v>0</v>
      </c>
      <c r="C2" s="38" t="s">
        <v>1</v>
      </c>
      <c r="D2" s="38" t="s">
        <v>2</v>
      </c>
      <c r="E2" s="38" t="s">
        <v>3</v>
      </c>
      <c r="F2" s="38" t="s">
        <v>4</v>
      </c>
      <c r="G2" s="38" t="s">
        <v>5</v>
      </c>
      <c r="H2" s="38" t="s">
        <v>6</v>
      </c>
      <c r="I2" s="38" t="s">
        <v>7</v>
      </c>
      <c r="J2" s="38" t="s">
        <v>8</v>
      </c>
      <c r="K2" s="39" t="s">
        <v>9</v>
      </c>
      <c r="L2" s="37" t="s">
        <v>1</v>
      </c>
      <c r="M2" s="38" t="s">
        <v>2</v>
      </c>
      <c r="N2" s="38" t="s">
        <v>3</v>
      </c>
      <c r="O2" s="38" t="s">
        <v>4</v>
      </c>
      <c r="P2" s="38" t="s">
        <v>5</v>
      </c>
      <c r="Q2" s="38" t="s">
        <v>6</v>
      </c>
      <c r="R2" s="38" t="s">
        <v>7</v>
      </c>
      <c r="S2" s="39" t="s">
        <v>8</v>
      </c>
      <c r="T2" s="37" t="s">
        <v>0</v>
      </c>
      <c r="U2" s="38" t="s">
        <v>1</v>
      </c>
      <c r="V2" s="38" t="s">
        <v>2</v>
      </c>
      <c r="W2" s="38" t="s">
        <v>3</v>
      </c>
      <c r="X2" s="38" t="s">
        <v>5</v>
      </c>
      <c r="Y2" s="38" t="s">
        <v>6</v>
      </c>
      <c r="Z2" s="39" t="s">
        <v>7</v>
      </c>
      <c r="AA2" s="37" t="s">
        <v>0</v>
      </c>
      <c r="AB2" s="38" t="s">
        <v>1</v>
      </c>
      <c r="AC2" s="38" t="s">
        <v>2</v>
      </c>
      <c r="AD2" s="38" t="s">
        <v>4</v>
      </c>
      <c r="AE2" s="38" t="s">
        <v>5</v>
      </c>
      <c r="AF2" s="38" t="s">
        <v>6</v>
      </c>
      <c r="AG2" s="38" t="s">
        <v>7</v>
      </c>
      <c r="AH2" s="39" t="s">
        <v>8</v>
      </c>
      <c r="AI2" s="37" t="s">
        <v>0</v>
      </c>
      <c r="AJ2" s="38" t="s">
        <v>1</v>
      </c>
      <c r="AK2" s="38" t="s">
        <v>2</v>
      </c>
      <c r="AL2" s="38" t="s">
        <v>3</v>
      </c>
      <c r="AM2" s="38" t="s">
        <v>4</v>
      </c>
      <c r="AN2" s="38" t="s">
        <v>5</v>
      </c>
      <c r="AO2" s="38" t="s">
        <v>6</v>
      </c>
      <c r="AP2" s="38" t="s">
        <v>7</v>
      </c>
      <c r="AQ2" s="39" t="s">
        <v>8</v>
      </c>
      <c r="AR2" s="37" t="s">
        <v>0</v>
      </c>
      <c r="AS2" s="38" t="s">
        <v>1</v>
      </c>
      <c r="AT2" s="38" t="s">
        <v>2</v>
      </c>
      <c r="AU2" s="38" t="s">
        <v>3</v>
      </c>
      <c r="AV2" s="38" t="s">
        <v>4</v>
      </c>
      <c r="AW2" s="38" t="s">
        <v>5</v>
      </c>
      <c r="AX2" s="38" t="s">
        <v>6</v>
      </c>
      <c r="AY2" s="38" t="s">
        <v>7</v>
      </c>
      <c r="AZ2" s="39" t="s">
        <v>8</v>
      </c>
      <c r="BA2" s="37" t="s">
        <v>0</v>
      </c>
      <c r="BB2" s="38" t="s">
        <v>2</v>
      </c>
      <c r="BC2" s="38" t="s">
        <v>6</v>
      </c>
      <c r="BD2" s="38" t="s">
        <v>7</v>
      </c>
      <c r="BE2" s="38" t="s">
        <v>8</v>
      </c>
      <c r="BF2" s="38" t="s">
        <v>9</v>
      </c>
      <c r="BG2" s="38" t="s">
        <v>33</v>
      </c>
      <c r="BH2" s="39" t="s">
        <v>34</v>
      </c>
      <c r="BI2" s="37" t="s">
        <v>0</v>
      </c>
      <c r="BJ2" s="38" t="s">
        <v>1</v>
      </c>
      <c r="BK2" s="38" t="s">
        <v>2</v>
      </c>
      <c r="BL2" s="38" t="s">
        <v>3</v>
      </c>
      <c r="BM2" s="38" t="s">
        <v>4</v>
      </c>
      <c r="BN2" s="38" t="s">
        <v>5</v>
      </c>
      <c r="BO2" s="38" t="s">
        <v>6</v>
      </c>
      <c r="BP2" s="39" t="s">
        <v>7</v>
      </c>
      <c r="BQ2" s="37" t="s">
        <v>1</v>
      </c>
      <c r="BR2" s="38" t="s">
        <v>2</v>
      </c>
      <c r="BS2" s="38" t="s">
        <v>5</v>
      </c>
      <c r="BT2" s="38" t="s">
        <v>4</v>
      </c>
      <c r="BU2" s="38" t="s">
        <v>5</v>
      </c>
      <c r="BV2" s="38" t="s">
        <v>6</v>
      </c>
      <c r="BW2" s="38" t="s">
        <v>7</v>
      </c>
      <c r="BX2" s="38" t="s">
        <v>8</v>
      </c>
      <c r="BY2" s="39" t="s">
        <v>9</v>
      </c>
    </row>
    <row r="3" spans="1:77" x14ac:dyDescent="0.25">
      <c r="A3" s="5">
        <v>3</v>
      </c>
      <c r="B3" s="15">
        <f>(vL!B3*vL!B3)/3</f>
        <v>59.751396704898326</v>
      </c>
      <c r="C3" s="16">
        <f>(vL!C3*vL!C3)/3</f>
        <v>57.833314164990689</v>
      </c>
      <c r="D3" s="16">
        <f>(vL!D3*vL!D3)/3</f>
        <v>63.313145758002271</v>
      </c>
      <c r="E3" s="16">
        <f>(vL!E3*vL!E3)/3</f>
        <v>63.486699603261293</v>
      </c>
      <c r="F3" s="16">
        <f>(vL!F3*vL!F3)/3</f>
        <v>44.452595791135984</v>
      </c>
      <c r="G3" s="16">
        <f>(vL!G3*vL!G3)/3</f>
        <v>67.817462190147239</v>
      </c>
      <c r="H3" s="16">
        <f>(vL!H3*vL!H3)/3</f>
        <v>59.622219417830401</v>
      </c>
      <c r="I3" s="16">
        <f>(vL!I3*vL!I3)/3</f>
        <v>54.583064348838043</v>
      </c>
      <c r="J3" s="16">
        <f>(vL!J3*vL!J3)/3</f>
        <v>52.397605535179132</v>
      </c>
      <c r="K3" s="17">
        <f>(vL!K3*vL!K3)/3</f>
        <v>65.191655137244112</v>
      </c>
      <c r="L3" s="15">
        <f>(vL!L3*vL!L3)/3</f>
        <v>115.45906969641129</v>
      </c>
      <c r="M3" s="16">
        <f>(vL!M3*vL!M3)/3</f>
        <v>93.350437149034363</v>
      </c>
      <c r="N3" s="16">
        <f>(vL!N3*vL!N3)/3</f>
        <v>115.51891264547565</v>
      </c>
      <c r="O3" s="16">
        <f>(vL!O3*vL!O3)/3</f>
        <v>109.66570394578925</v>
      </c>
      <c r="P3" s="16">
        <f>(vL!P3*vL!P3)/3</f>
        <v>132.37944324420064</v>
      </c>
      <c r="Q3" s="16">
        <f>(vL!Q3*vL!Q3)/3</f>
        <v>127.50981630817775</v>
      </c>
      <c r="R3" s="16">
        <f>(vL!R3*vL!R3)/3</f>
        <v>124.12705943247182</v>
      </c>
      <c r="S3" s="17">
        <f>(vL!S3*vL!S3)/3</f>
        <v>127.34817307033808</v>
      </c>
      <c r="T3" s="15">
        <f>(vL!T3*vL!T3)/3</f>
        <v>65.640034928739993</v>
      </c>
      <c r="U3" s="16">
        <f>(vL!U3*vL!U3)/3</f>
        <v>65.77691263890695</v>
      </c>
      <c r="V3" s="16">
        <f>(vL!V3*vL!V3)/3</f>
        <v>70.801118667741989</v>
      </c>
      <c r="W3" s="16">
        <f>(vL!W3*vL!W3)/3</f>
        <v>64.587956915739554</v>
      </c>
      <c r="X3" s="16">
        <f>(vL!X3*vL!X3)/3</f>
        <v>58.913814169511504</v>
      </c>
      <c r="Y3" s="16">
        <f>(vL!Y3*vL!Y3)/3</f>
        <v>64.927540690674832</v>
      </c>
      <c r="Z3" s="17">
        <f>(vL!Z3*vL!Z3)/3</f>
        <v>64.047184247000686</v>
      </c>
      <c r="AA3" s="15">
        <f>(vL!AA3*vL!AA3)/3</f>
        <v>49.284066007479176</v>
      </c>
      <c r="AB3" s="16">
        <f>(vL!AB3*vL!AB3)/3</f>
        <v>41.80867328015686</v>
      </c>
      <c r="AC3" s="16">
        <f>(vL!AC3*vL!AC3)/3</f>
        <v>37.5424971846925</v>
      </c>
      <c r="AD3" s="16">
        <f>(vL!AD3*vL!AD3)/3</f>
        <v>58.83068723272234</v>
      </c>
      <c r="AE3" s="16">
        <f>(vL!AE3*vL!AE3)/3</f>
        <v>53.457095724919661</v>
      </c>
      <c r="AF3" s="16">
        <f>(vL!AF3*vL!AF3)/3</f>
        <v>64.994312147700171</v>
      </c>
      <c r="AG3" s="16">
        <f>(vL!AG3*vL!AG3)/3</f>
        <v>62.106038803335309</v>
      </c>
      <c r="AH3" s="17">
        <f>(vL!AH3*vL!AH3)/3</f>
        <v>60.072335822565499</v>
      </c>
      <c r="AI3" s="15">
        <f>(vL!AI3*vL!AI3)/3</f>
        <v>79.914596387749455</v>
      </c>
      <c r="AJ3" s="16">
        <f>(vL!AJ3*vL!AJ3)/3</f>
        <v>87.627438343004201</v>
      </c>
      <c r="AK3" s="16">
        <f>(vL!AK3*vL!AK3)/3</f>
        <v>71.614681178501783</v>
      </c>
      <c r="AL3" s="16">
        <f>(vL!AL3*vL!AL3)/3</f>
        <v>70.916628089359421</v>
      </c>
      <c r="AM3" s="16">
        <f>(vL!AM3*vL!AM3)/3</f>
        <v>68.614477343930574</v>
      </c>
      <c r="AN3" s="16">
        <f>(vL!AN3*vL!AN3)/3</f>
        <v>70.738511149742592</v>
      </c>
      <c r="AO3" s="16">
        <f>(vL!AO3*vL!AO3)/3</f>
        <v>68.720573548275937</v>
      </c>
      <c r="AP3" s="16">
        <f>(vL!AP3*vL!AP3)/3</f>
        <v>71.088642289206319</v>
      </c>
      <c r="AQ3" s="17">
        <f>(vL!AQ3*vL!AQ3)/3</f>
        <v>74.011608152288105</v>
      </c>
      <c r="AR3" s="15">
        <f>(vL!AR3*vL!AR3)/3</f>
        <v>72.619379465388292</v>
      </c>
      <c r="AS3" s="16">
        <f>(vL!AS3*vL!AS3)/3</f>
        <v>71.613327581975312</v>
      </c>
      <c r="AT3" s="16">
        <f>(vL!AT3*vL!AT3)/3</f>
        <v>77.626785584993584</v>
      </c>
      <c r="AU3" s="16">
        <f>(vL!AU3*vL!AU3)/3</f>
        <v>76.700901546477581</v>
      </c>
      <c r="AV3" s="16">
        <f>(vL!AV3*vL!AV3)/3</f>
        <v>76.221218825123415</v>
      </c>
      <c r="AW3" s="16">
        <f>(vL!AW3*vL!AW3)/3</f>
        <v>68.045449098384779</v>
      </c>
      <c r="AX3" s="16">
        <f>(vL!AX3*vL!AX3)/3</f>
        <v>76.770256432580751</v>
      </c>
      <c r="AY3" s="16">
        <f>(vL!AY3*vL!AY3)/3</f>
        <v>75.951893030158644</v>
      </c>
      <c r="AZ3" s="17">
        <f>(vL!AZ3*vL!AZ3)/3</f>
        <v>83.641928410704466</v>
      </c>
      <c r="BA3" s="15">
        <f>(vL!BA3*vL!BA3)/3</f>
        <v>48.926538693880104</v>
      </c>
      <c r="BB3" s="16">
        <f>(vL!BB3*vL!BB3)/3</f>
        <v>56.252878430708357</v>
      </c>
      <c r="BC3" s="16">
        <f>(vL!BC3*vL!BC3)/3</f>
        <v>51.603096367268158</v>
      </c>
      <c r="BD3" s="16">
        <f>(vL!BD3*vL!BD3)/3</f>
        <v>35.858536028593228</v>
      </c>
      <c r="BE3" s="16">
        <f>(vL!BE3*vL!BE3)/3</f>
        <v>48.026698344688263</v>
      </c>
      <c r="BF3" s="16">
        <f>(vL!BF3*vL!BF3)/3</f>
        <v>60.586139269601539</v>
      </c>
      <c r="BG3" s="16">
        <f>(vL!BG3*vL!BG3)/3</f>
        <v>59.953729070844361</v>
      </c>
      <c r="BH3" s="17">
        <f>(vL!BH3*vL!BH3)/3</f>
        <v>50.148847555102662</v>
      </c>
      <c r="BI3" s="15">
        <f>(vL!BI3*vL!BI3)/3</f>
        <v>31.840601091248118</v>
      </c>
      <c r="BJ3" s="16">
        <f>(vL!BJ3*vL!BJ3)/3</f>
        <v>33.980794706959472</v>
      </c>
      <c r="BK3" s="16">
        <f>(vL!BK3*vL!BK3)/3</f>
        <v>34.299039951666877</v>
      </c>
      <c r="BL3" s="16">
        <f>(vL!BL3*vL!BL3)/3</f>
        <v>32.101665290855671</v>
      </c>
      <c r="BM3" s="16">
        <f>(vL!BM3*vL!BM3)/3</f>
        <v>28.71157182189366</v>
      </c>
      <c r="BN3" s="16">
        <f>(vL!BN3*vL!BN3)/3</f>
        <v>31.658000082307371</v>
      </c>
      <c r="BO3" s="16">
        <f>(vL!BO3*vL!BO3)/3</f>
        <v>40.850818948202921</v>
      </c>
      <c r="BP3" s="17">
        <f>(vL!BP3*vL!BP3)/3</f>
        <v>31.319261272951127</v>
      </c>
      <c r="BQ3" s="15">
        <f>(vL!BQ3*vL!BQ3)/3</f>
        <v>47.697342819102367</v>
      </c>
      <c r="BR3" s="16">
        <f>(vL!BR3*vL!BR3)/3</f>
        <v>43.70296352606622</v>
      </c>
      <c r="BS3" s="16">
        <f>(vL!BS3*vL!BS3)/3</f>
        <v>45.599301801918763</v>
      </c>
      <c r="BT3" s="16">
        <f>(vL!BT3*vL!BT3)/3</f>
        <v>44.929401560521306</v>
      </c>
      <c r="BU3" s="16">
        <f>(vL!BU3*vL!BU3)/3</f>
        <v>45.567455200048393</v>
      </c>
      <c r="BV3" s="16">
        <f>(vL!BV3*vL!BV3)/3</f>
        <v>49.583961496497267</v>
      </c>
      <c r="BW3" s="16">
        <f>(vL!BW3*vL!BW3)/3</f>
        <v>49.455927076634573</v>
      </c>
      <c r="BX3" s="16">
        <f>(vL!BX3*vL!BX3)/3</f>
        <v>48.802542622064188</v>
      </c>
      <c r="BY3" s="17">
        <f>(vL!BY3*vL!BY3)/3</f>
        <v>48.821184236522328</v>
      </c>
    </row>
    <row r="4" spans="1:77" x14ac:dyDescent="0.25">
      <c r="A4" s="5">
        <v>6</v>
      </c>
      <c r="B4" s="15">
        <f>(vL!B4*vL!B4)/3</f>
        <v>60.178412852139992</v>
      </c>
      <c r="C4" s="16">
        <f>(vL!C4*vL!C4)/3</f>
        <v>75.95070410092859</v>
      </c>
      <c r="D4" s="16">
        <f>(vL!D4*vL!D4)/3</f>
        <v>56.961960701374444</v>
      </c>
      <c r="E4" s="16">
        <f>(vL!E4*vL!E4)/3</f>
        <v>56.961960701374444</v>
      </c>
      <c r="F4" s="16">
        <f>(vL!F4*vL!F4)/3</f>
        <v>66.020488379532125</v>
      </c>
      <c r="G4" s="16">
        <f>(vL!G4*vL!G4)/3</f>
        <v>62.98708594560474</v>
      </c>
      <c r="H4" s="16">
        <f>(vL!H4*vL!H4)/3</f>
        <v>69.247597050446288</v>
      </c>
      <c r="I4" s="16">
        <f>(vL!I4*vL!I4)/3</f>
        <v>62.380185394797685</v>
      </c>
      <c r="J4" s="16">
        <f>(vL!J4*vL!J4)/3</f>
        <v>60.312386098365096</v>
      </c>
      <c r="K4" s="17">
        <f>(vL!K4*vL!K4)/3</f>
        <v>74.108228133002413</v>
      </c>
      <c r="L4" s="15">
        <f>(vL!L4*vL!L4)/3</f>
        <v>117.4954230988664</v>
      </c>
      <c r="M4" s="16">
        <f>(vL!M4*vL!M4)/3</f>
        <v>118.90345888715719</v>
      </c>
      <c r="N4" s="16">
        <f>(vL!N4*vL!N4)/3</f>
        <v>115.34066667166293</v>
      </c>
      <c r="O4" s="16">
        <f>(vL!O4*vL!O4)/3</f>
        <v>94.181872715106365</v>
      </c>
      <c r="P4" s="16">
        <f>(vL!P4*vL!P4)/3</f>
        <v>97.50869907483802</v>
      </c>
      <c r="Q4" s="16">
        <f>(vL!Q4*vL!Q4)/3</f>
        <v>97.598389480840339</v>
      </c>
      <c r="R4" s="16">
        <f>(vL!R4*vL!R4)/3</f>
        <v>103.92724019225996</v>
      </c>
      <c r="S4" s="17">
        <f>(vL!S4*vL!S4)/3</f>
        <v>100.53844899544504</v>
      </c>
      <c r="T4" s="15">
        <f>(vL!T4*vL!T4)/3</f>
        <v>107.1803763525533</v>
      </c>
      <c r="U4" s="16">
        <f>(vL!U4*vL!U4)/3</f>
        <v>84.991230124535221</v>
      </c>
      <c r="V4" s="16">
        <f>(vL!V4*vL!V4)/3</f>
        <v>90.868729025815057</v>
      </c>
      <c r="W4" s="16">
        <f>(vL!W4*vL!W4)/3</f>
        <v>70.096164928219395</v>
      </c>
      <c r="X4" s="16">
        <f>(vL!X4*vL!X4)/3</f>
        <v>75.565783847644738</v>
      </c>
      <c r="Y4" s="16">
        <f>(vL!Y4*vL!Y4)/3</f>
        <v>71.873782370842122</v>
      </c>
      <c r="Z4" s="17">
        <f>(vL!Z4*vL!Z4)/3</f>
        <v>66.813402083576392</v>
      </c>
      <c r="AA4" s="15">
        <f>(vL!AA4*vL!AA4)/3</f>
        <v>82.757440413024185</v>
      </c>
      <c r="AB4" s="16">
        <f>(vL!AB4*vL!AB4)/3</f>
        <v>72.181318261541989</v>
      </c>
      <c r="AC4" s="16">
        <f>(vL!AC4*vL!AC4)/3</f>
        <v>63.449784722935128</v>
      </c>
      <c r="AD4" s="16">
        <f>(vL!AD4*vL!AD4)/3</f>
        <v>55.970762728297267</v>
      </c>
      <c r="AE4" s="16">
        <f>(vL!AE4*vL!AE4)/3</f>
        <v>60.724356664008724</v>
      </c>
      <c r="AF4" s="16">
        <f>(vL!AF4*vL!AF4)/3</f>
        <v>62.519047268176585</v>
      </c>
      <c r="AG4" s="16">
        <f>(vL!AG4*vL!AG4)/3</f>
        <v>64.116809834561266</v>
      </c>
      <c r="AH4" s="17">
        <f>(vL!AH4*vL!AH4)/3</f>
        <v>60.713196136606648</v>
      </c>
      <c r="AI4" s="15">
        <f>(vL!AI4*vL!AI4)/3</f>
        <v>71.246911753254025</v>
      </c>
      <c r="AJ4" s="16">
        <f>(vL!AJ4*vL!AJ4)/3</f>
        <v>72.190308099575446</v>
      </c>
      <c r="AK4" s="16">
        <f>(vL!AK4*vL!AK4)/3</f>
        <v>74.327666964214089</v>
      </c>
      <c r="AL4" s="16">
        <f>(vL!AL4*vL!AL4)/3</f>
        <v>64.021090375845176</v>
      </c>
      <c r="AM4" s="16">
        <f>(vL!AM4*vL!AM4)/3</f>
        <v>74.92077953994702</v>
      </c>
      <c r="AN4" s="16">
        <f>(vL!AN4*vL!AN4)/3</f>
        <v>84.538652759046357</v>
      </c>
      <c r="AO4" s="16">
        <f>(vL!AO4*vL!AO4)/3</f>
        <v>86.77040893074178</v>
      </c>
      <c r="AP4" s="16">
        <f>(vL!AP4*vL!AP4)/3</f>
        <v>61.631355084751526</v>
      </c>
      <c r="AQ4" s="17">
        <f>(vL!AQ4*vL!AQ4)/3</f>
        <v>73.508496229939794</v>
      </c>
      <c r="AR4" s="15">
        <f>(vL!AR4*vL!AR4)/3</f>
        <v>68.020408267311879</v>
      </c>
      <c r="AS4" s="16">
        <f>(vL!AS4*vL!AS4)/3</f>
        <v>71.692016260515189</v>
      </c>
      <c r="AT4" s="16">
        <f>(vL!AT4*vL!AT4)/3</f>
        <v>72.125493539955116</v>
      </c>
      <c r="AU4" s="16">
        <f>(vL!AU4*vL!AU4)/3</f>
        <v>70.830154479244555</v>
      </c>
      <c r="AV4" s="16">
        <f>(vL!AV4*vL!AV4)/3</f>
        <v>75.093023361429687</v>
      </c>
      <c r="AW4" s="16">
        <f>(vL!AW4*vL!AW4)/3</f>
        <v>71.672948303038467</v>
      </c>
      <c r="AX4" s="16">
        <f>(vL!AX4*vL!AX4)/3</f>
        <v>74.066486412091251</v>
      </c>
      <c r="AY4" s="16">
        <f>(vL!AY4*vL!AY4)/3</f>
        <v>75.865890453274986</v>
      </c>
      <c r="AZ4" s="17">
        <f>(vL!AZ4*vL!AZ4)/3</f>
        <v>72.365577640011466</v>
      </c>
      <c r="BA4" s="15">
        <f>(vL!BA4*vL!BA4)/3</f>
        <v>77.047562364568492</v>
      </c>
      <c r="BB4" s="16">
        <f>(vL!BB4*vL!BB4)/3</f>
        <v>68.753827577339607</v>
      </c>
      <c r="BC4" s="16">
        <f>(vL!BC4*vL!BC4)/3</f>
        <v>79.370509037382718</v>
      </c>
      <c r="BD4" s="16">
        <f>(vL!BD4*vL!BD4)/3</f>
        <v>92.653912623675168</v>
      </c>
      <c r="BE4" s="16">
        <f>(vL!BE4*vL!BE4)/3</f>
        <v>103.26256335809296</v>
      </c>
      <c r="BF4" s="16">
        <f>(vL!BF4*vL!BF4)/3</f>
        <v>93.715180947288047</v>
      </c>
      <c r="BG4" s="16">
        <f>(vL!BG4*vL!BG4)/3</f>
        <v>121.55304238455614</v>
      </c>
      <c r="BH4" s="17">
        <f>(vL!BH4*vL!BH4)/3</f>
        <v>114.32851543077065</v>
      </c>
      <c r="BI4" s="15">
        <f>(vL!BI4*vL!BI4)/3</f>
        <v>27.046738567661126</v>
      </c>
      <c r="BJ4" s="16">
        <f>(vL!BJ4*vL!BJ4)/3</f>
        <v>29.330799055437144</v>
      </c>
      <c r="BK4" s="16">
        <f>(vL!BK4*vL!BK4)/3</f>
        <v>30.801837367683195</v>
      </c>
      <c r="BL4" s="16">
        <f>(vL!BL4*vL!BL4)/3</f>
        <v>33.368805830197161</v>
      </c>
      <c r="BM4" s="16">
        <f>(vL!BM4*vL!BM4)/3</f>
        <v>36.47909365565107</v>
      </c>
      <c r="BN4" s="16">
        <f>(vL!BN4*vL!BN4)/3</f>
        <v>34.968997939484829</v>
      </c>
      <c r="BO4" s="16">
        <f>(vL!BO4*vL!BO4)/3</f>
        <v>37.185272831537823</v>
      </c>
      <c r="BP4" s="17">
        <f>(vL!BP4*vL!BP4)/3</f>
        <v>43.350599085519455</v>
      </c>
      <c r="BQ4" s="15">
        <f>(vL!BQ4*vL!BQ4)/3</f>
        <v>30.370788508755073</v>
      </c>
      <c r="BR4" s="16">
        <f>(vL!BR4*vL!BR4)/3</f>
        <v>26.107232921732308</v>
      </c>
      <c r="BS4" s="16">
        <f>(vL!BS4*vL!BS4)/3</f>
        <v>30.305588761992684</v>
      </c>
      <c r="BT4" s="16">
        <f>(vL!BT4*vL!BT4)/3</f>
        <v>26.926823525236028</v>
      </c>
      <c r="BU4" s="16">
        <f>(vL!BU4*vL!BU4)/3</f>
        <v>28.10484568442368</v>
      </c>
      <c r="BV4" s="16">
        <f>(vL!BV4*vL!BV4)/3</f>
        <v>28.987013453046362</v>
      </c>
      <c r="BW4" s="16">
        <f>(vL!BW4*vL!BW4)/3</f>
        <v>30.335039824901013</v>
      </c>
      <c r="BX4" s="16">
        <f>(vL!BX4*vL!BX4)/3</f>
        <v>31.810121885942536</v>
      </c>
      <c r="BY4" s="17">
        <f>(vL!BY4*vL!BY4)/3</f>
        <v>30.901065243570134</v>
      </c>
    </row>
    <row r="5" spans="1:77" x14ac:dyDescent="0.25">
      <c r="A5" s="5">
        <v>9</v>
      </c>
      <c r="B5" s="15">
        <f>(vL!B5*vL!B5)/3</f>
        <v>53.029086263567478</v>
      </c>
      <c r="C5" s="16">
        <f>(vL!C5*vL!C5)/3</f>
        <v>63.930318613818649</v>
      </c>
      <c r="D5" s="16">
        <f>(vL!D5*vL!D5)/3</f>
        <v>71.682707721687407</v>
      </c>
      <c r="E5" s="16">
        <f>(vL!E5*vL!E5)/3</f>
        <v>78.24503546481931</v>
      </c>
      <c r="F5" s="16">
        <f>(vL!F5*vL!F5)/3</f>
        <v>54.551541234958442</v>
      </c>
      <c r="G5" s="16">
        <f>(vL!G5*vL!G5)/3</f>
        <v>57.41066633617649</v>
      </c>
      <c r="H5" s="16">
        <f>(vL!H5*vL!H5)/3</f>
        <v>70.946068476490055</v>
      </c>
      <c r="I5" s="16">
        <f>(vL!I5*vL!I5)/3</f>
        <v>74.121941220273712</v>
      </c>
      <c r="J5" s="16">
        <f>(vL!J5*vL!J5)/3</f>
        <v>67.943513878061722</v>
      </c>
      <c r="K5" s="17">
        <f>(vL!K5*vL!K5)/3</f>
        <v>63.777326833412609</v>
      </c>
      <c r="L5" s="15">
        <f>(vL!L5*vL!L5)/3</f>
        <v>88.695787331897648</v>
      </c>
      <c r="M5" s="16">
        <f>(vL!M5*vL!M5)/3</f>
        <v>80.906069575421711</v>
      </c>
      <c r="N5" s="16">
        <f>(vL!N5*vL!N5)/3</f>
        <v>111.56165041975753</v>
      </c>
      <c r="O5" s="16">
        <f>(vL!O5*vL!O5)/3</f>
        <v>96.70446005011685</v>
      </c>
      <c r="P5" s="16">
        <f>(vL!P5*vL!P5)/3</f>
        <v>103.5106924061355</v>
      </c>
      <c r="Q5" s="16">
        <f>(vL!Q5*vL!Q5)/3</f>
        <v>109.49606677500405</v>
      </c>
      <c r="R5" s="16">
        <f>(vL!R5*vL!R5)/3</f>
        <v>103.31253160814212</v>
      </c>
      <c r="S5" s="17">
        <f>(vL!S5*vL!S5)/3</f>
        <v>91.26118359546939</v>
      </c>
      <c r="T5" s="15">
        <f>(vL!T5*vL!T5)/3</f>
        <v>86.704561651992151</v>
      </c>
      <c r="U5" s="16">
        <f>(vL!U5*vL!U5)/3</f>
        <v>76.937157918312565</v>
      </c>
      <c r="V5" s="16">
        <f>(vL!V5*vL!V5)/3</f>
        <v>78.336204708371852</v>
      </c>
      <c r="W5" s="16">
        <f>(vL!W5*vL!W5)/3</f>
        <v>66.439193284622647</v>
      </c>
      <c r="X5" s="16">
        <f>(vL!X5*vL!X5)/3</f>
        <v>78.856041356422452</v>
      </c>
      <c r="Y5" s="16">
        <f>(vL!Y5*vL!Y5)/3</f>
        <v>62.834747582441985</v>
      </c>
      <c r="Z5" s="17">
        <f>(vL!Z5*vL!Z5)/3</f>
        <v>82.030118532628364</v>
      </c>
      <c r="AA5" s="15">
        <f>(vL!AA5*vL!AA5)/3</f>
        <v>79.578017937661187</v>
      </c>
      <c r="AB5" s="16">
        <f>(vL!AB5*vL!AB5)/3</f>
        <v>70.950718128245128</v>
      </c>
      <c r="AC5" s="16">
        <f>(vL!AC5*vL!AC5)/3</f>
        <v>60.080432709407283</v>
      </c>
      <c r="AD5" s="16">
        <f>(vL!AD5*vL!AD5)/3</f>
        <v>67.477990067756352</v>
      </c>
      <c r="AE5" s="16">
        <f>(vL!AE5*vL!AE5)/3</f>
        <v>81.129553032160914</v>
      </c>
      <c r="AF5" s="16">
        <f>(vL!AF5*vL!AF5)/3</f>
        <v>62.914068727976883</v>
      </c>
      <c r="AG5" s="16">
        <f>(vL!AG5*vL!AG5)/3</f>
        <v>80.345021035452433</v>
      </c>
      <c r="AH5" s="17">
        <f>(vL!AH5*vL!AH5)/3</f>
        <v>70.742523121493164</v>
      </c>
      <c r="AI5" s="15">
        <f>(vL!AI5*vL!AI5)/3</f>
        <v>68.530775043279547</v>
      </c>
      <c r="AJ5" s="16">
        <f>(vL!AJ5*vL!AJ5)/3</f>
        <v>74.948813546422613</v>
      </c>
      <c r="AK5" s="16">
        <f>(vL!AK5*vL!AK5)/3</f>
        <v>69.582710401442412</v>
      </c>
      <c r="AL5" s="16">
        <f>(vL!AL5*vL!AL5)/3</f>
        <v>72.698303344110215</v>
      </c>
      <c r="AM5" s="16">
        <f>(vL!AM5*vL!AM5)/3</f>
        <v>74.508478900234891</v>
      </c>
      <c r="AN5" s="16">
        <f>(vL!AN5*vL!AN5)/3</f>
        <v>70.321344513632653</v>
      </c>
      <c r="AO5" s="16">
        <f>(vL!AO5*vL!AO5)/3</f>
        <v>76.151576420348945</v>
      </c>
      <c r="AP5" s="16">
        <f>(vL!AP5*vL!AP5)/3</f>
        <v>61.073985511549772</v>
      </c>
      <c r="AQ5" s="17">
        <f>(vL!AQ5*vL!AQ5)/3</f>
        <v>77.80219245551487</v>
      </c>
      <c r="AR5" s="15">
        <f>(vL!AR5*vL!AR5)/3</f>
        <v>62.10724340731295</v>
      </c>
      <c r="AS5" s="16">
        <f>(vL!AS5*vL!AS5)/3</f>
        <v>67.181015192087884</v>
      </c>
      <c r="AT5" s="16">
        <f>(vL!AT5*vL!AT5)/3</f>
        <v>60.25785743313812</v>
      </c>
      <c r="AU5" s="16">
        <f>(vL!AU5*vL!AU5)/3</f>
        <v>65.682512254035984</v>
      </c>
      <c r="AV5" s="16">
        <f>(vL!AV5*vL!AV5)/3</f>
        <v>63.602801932331431</v>
      </c>
      <c r="AW5" s="16">
        <f>(vL!AW5*vL!AW5)/3</f>
        <v>65.34403237772672</v>
      </c>
      <c r="AX5" s="16">
        <f>(vL!AX5*vL!AX5)/3</f>
        <v>71.1984646300278</v>
      </c>
      <c r="AY5" s="16">
        <f>(vL!AY5*vL!AY5)/3</f>
        <v>70.985142642658133</v>
      </c>
      <c r="AZ5" s="17">
        <f>(vL!AZ5*vL!AZ5)/3</f>
        <v>70.450409779784039</v>
      </c>
      <c r="BA5" s="15">
        <f>(vL!BA5*vL!BA5)/3</f>
        <v>81.582436121091732</v>
      </c>
      <c r="BB5" s="16">
        <f>(vL!BB5*vL!BB5)/3</f>
        <v>74.107544255336293</v>
      </c>
      <c r="BC5" s="16">
        <f>(vL!BC5*vL!BC5)/3</f>
        <v>103.10736498503273</v>
      </c>
      <c r="BD5" s="16">
        <f>(vL!BD5*vL!BD5)/3</f>
        <v>96.952757911380345</v>
      </c>
      <c r="BE5" s="16">
        <f>(vL!BE5*vL!BE5)/3</f>
        <v>95.256972605644989</v>
      </c>
      <c r="BF5" s="16">
        <f>(vL!BF5*vL!BF5)/3</f>
        <v>81.612298317033733</v>
      </c>
      <c r="BG5" s="16">
        <f>(vL!BG5*vL!BG5)/3</f>
        <v>123.94713080415154</v>
      </c>
      <c r="BH5" s="17">
        <f>(vL!BH5*vL!BH5)/3</f>
        <v>143.79614622797394</v>
      </c>
      <c r="BI5" s="15">
        <f>(vL!BI5*vL!BI5)/3</f>
        <v>37.287049018899609</v>
      </c>
      <c r="BJ5" s="16">
        <f>(vL!BJ5*vL!BJ5)/3</f>
        <v>34.788397823041883</v>
      </c>
      <c r="BK5" s="16">
        <f>(vL!BK5*vL!BK5)/3</f>
        <v>39.485239738763617</v>
      </c>
      <c r="BL5" s="16">
        <f>(vL!BL5*vL!BL5)/3</f>
        <v>35.648260305421189</v>
      </c>
      <c r="BM5" s="16">
        <f>(vL!BM5*vL!BM5)/3</f>
        <v>40.306095006446895</v>
      </c>
      <c r="BN5" s="16">
        <f>(vL!BN5*vL!BN5)/3</f>
        <v>38.311395786405463</v>
      </c>
      <c r="BO5" s="16">
        <f>(vL!BO5*vL!BO5)/3</f>
        <v>35.892129355398822</v>
      </c>
      <c r="BP5" s="17">
        <f>(vL!BP5*vL!BP5)/3</f>
        <v>36.799540645697881</v>
      </c>
      <c r="BQ5" s="15">
        <f>(vL!BQ5*vL!BQ5)/3</f>
        <v>41.081234859162464</v>
      </c>
      <c r="BR5" s="16">
        <f>(vL!BR5*vL!BR5)/3</f>
        <v>41.52421190290444</v>
      </c>
      <c r="BS5" s="16">
        <f>(vL!BS5*vL!BS5)/3</f>
        <v>43.679090930223673</v>
      </c>
      <c r="BT5" s="16">
        <f>(vL!BT5*vL!BT5)/3</f>
        <v>40.58143457389113</v>
      </c>
      <c r="BU5" s="16">
        <f>(vL!BU5*vL!BU5)/3</f>
        <v>42.718361720186458</v>
      </c>
      <c r="BV5" s="16">
        <f>(vL!BV5*vL!BV5)/3</f>
        <v>45.677162070508039</v>
      </c>
      <c r="BW5" s="16">
        <f>(vL!BW5*vL!BW5)/3</f>
        <v>47.772513966396197</v>
      </c>
      <c r="BX5" s="16">
        <f>(vL!BX5*vL!BX5)/3</f>
        <v>45.847570732908785</v>
      </c>
      <c r="BY5" s="17">
        <f>(vL!BY5*vL!BY5)/3</f>
        <v>44.055800297535036</v>
      </c>
    </row>
    <row r="6" spans="1:77" x14ac:dyDescent="0.25">
      <c r="A6" s="5">
        <v>12</v>
      </c>
      <c r="B6" s="15">
        <f>(vL!B6*vL!B6)/3</f>
        <v>63.105776590457253</v>
      </c>
      <c r="C6" s="16">
        <f>(vL!C6*vL!C6)/3</f>
        <v>53.785875292260066</v>
      </c>
      <c r="D6" s="16">
        <f>(vL!D6*vL!D6)/3</f>
        <v>66.251804620293655</v>
      </c>
      <c r="E6" s="16">
        <f>(vL!E6*vL!E6)/3</f>
        <v>70.251385495025247</v>
      </c>
      <c r="F6" s="16">
        <f>(vL!F6*vL!F6)/3</f>
        <v>49.431133519995051</v>
      </c>
      <c r="G6" s="16">
        <f>(vL!G6*vL!G6)/3</f>
        <v>64.27870809558145</v>
      </c>
      <c r="H6" s="16">
        <f>(vL!H6*vL!H6)/3</f>
        <v>75.7761205243213</v>
      </c>
      <c r="I6" s="16">
        <f>(vL!I6*vL!I6)/3</f>
        <v>59.114525132153972</v>
      </c>
      <c r="J6" s="16">
        <f>(vL!J6*vL!J6)/3</f>
        <v>51.213901973433202</v>
      </c>
      <c r="K6" s="17">
        <f>(vL!K6*vL!K6)/3</f>
        <v>70.827198815729005</v>
      </c>
      <c r="L6" s="15">
        <f>(vL!L6*vL!L6)/3</f>
        <v>76.423963052344547</v>
      </c>
      <c r="M6" s="16">
        <f>(vL!M6*vL!M6)/3</f>
        <v>77.003822860585601</v>
      </c>
      <c r="N6" s="16">
        <f>(vL!N6*vL!N6)/3</f>
        <v>100.23954431648802</v>
      </c>
      <c r="O6" s="16">
        <f>(vL!O6*vL!O6)/3</f>
        <v>87.003269394280593</v>
      </c>
      <c r="P6" s="16">
        <f>(vL!P6*vL!P6)/3</f>
        <v>77.791313341521104</v>
      </c>
      <c r="Q6" s="16">
        <f>(vL!Q6*vL!Q6)/3</f>
        <v>90.746222184048221</v>
      </c>
      <c r="R6" s="16">
        <f>(vL!R6*vL!R6)/3</f>
        <v>93.824589969032061</v>
      </c>
      <c r="S6" s="17">
        <f>(vL!S6*vL!S6)/3</f>
        <v>91.733636952149723</v>
      </c>
      <c r="T6" s="15">
        <f>(vL!T6*vL!T6)/3</f>
        <v>66.172207109654678</v>
      </c>
      <c r="U6" s="16">
        <f>(vL!U6*vL!U6)/3</f>
        <v>59.5764839452494</v>
      </c>
      <c r="V6" s="16">
        <f>(vL!V6*vL!V6)/3</f>
        <v>60.09005118936421</v>
      </c>
      <c r="W6" s="16">
        <f>(vL!W6*vL!W6)/3</f>
        <v>53.260288803345013</v>
      </c>
      <c r="X6" s="16">
        <f>(vL!X6*vL!X6)/3</f>
        <v>58.410105859941353</v>
      </c>
      <c r="Y6" s="16">
        <f>(vL!Y6*vL!Y6)/3</f>
        <v>64.026965937313861</v>
      </c>
      <c r="Z6" s="17">
        <f>(vL!Z6*vL!Z6)/3</f>
        <v>66.230966352274876</v>
      </c>
      <c r="AA6" s="15">
        <f>(vL!AA6*vL!AA6)/3</f>
        <v>63.967282890199776</v>
      </c>
      <c r="AB6" s="16">
        <f>(vL!AB6*vL!AB6)/3</f>
        <v>67.976477008256751</v>
      </c>
      <c r="AC6" s="16">
        <f>(vL!AC6*vL!AC6)/3</f>
        <v>67.401986849618496</v>
      </c>
      <c r="AD6" s="16">
        <f>(vL!AD6*vL!AD6)/3</f>
        <v>60.373676745850439</v>
      </c>
      <c r="AE6" s="16">
        <f>(vL!AE6*vL!AE6)/3</f>
        <v>71.93289700239967</v>
      </c>
      <c r="AF6" s="16">
        <f>(vL!AF6*vL!AF6)/3</f>
        <v>70.039039554999206</v>
      </c>
      <c r="AG6" s="16">
        <f>(vL!AG6*vL!AG6)/3</f>
        <v>67.102398993340202</v>
      </c>
      <c r="AH6" s="17">
        <f>(vL!AH6*vL!AH6)/3</f>
        <v>74.629903399028279</v>
      </c>
      <c r="AI6" s="15">
        <f>(vL!AI6*vL!AI6)/3</f>
        <v>72.006720724081774</v>
      </c>
      <c r="AJ6" s="16">
        <f>(vL!AJ6*vL!AJ6)/3</f>
        <v>70.297233247306835</v>
      </c>
      <c r="AK6" s="16">
        <f>(vL!AK6*vL!AK6)/3</f>
        <v>65.198323724060728</v>
      </c>
      <c r="AL6" s="16">
        <f>(vL!AL6*vL!AL6)/3</f>
        <v>68.721783873455607</v>
      </c>
      <c r="AM6" s="16">
        <f>(vL!AM6*vL!AM6)/3</f>
        <v>66.7781854097626</v>
      </c>
      <c r="AN6" s="16">
        <f>(vL!AN6*vL!AN6)/3</f>
        <v>59.440347591625105</v>
      </c>
      <c r="AO6" s="16">
        <f>(vL!AO6*vL!AO6)/3</f>
        <v>76.473128754083817</v>
      </c>
      <c r="AP6" s="16">
        <f>(vL!AP6*vL!AP6)/3</f>
        <v>52.050629532801715</v>
      </c>
      <c r="AQ6" s="17">
        <f>(vL!AQ6*vL!AQ6)/3</f>
        <v>63.840080461683506</v>
      </c>
      <c r="AR6" s="15">
        <f>(vL!AR6*vL!AR6)/3</f>
        <v>64.19791575101101</v>
      </c>
      <c r="AS6" s="16">
        <f>(vL!AS6*vL!AS6)/3</f>
        <v>61.173055752983423</v>
      </c>
      <c r="AT6" s="16">
        <f>(vL!AT6*vL!AT6)/3</f>
        <v>59.917461081254352</v>
      </c>
      <c r="AU6" s="16">
        <f>(vL!AU6*vL!AU6)/3</f>
        <v>58.72199797013284</v>
      </c>
      <c r="AV6" s="16">
        <f>(vL!AV6*vL!AV6)/3</f>
        <v>64.899018348408134</v>
      </c>
      <c r="AW6" s="16">
        <f>(vL!AW6*vL!AW6)/3</f>
        <v>61.213877194789369</v>
      </c>
      <c r="AX6" s="16">
        <f>(vL!AX6*vL!AX6)/3</f>
        <v>64.64624375073079</v>
      </c>
      <c r="AY6" s="16">
        <f>(vL!AY6*vL!AY6)/3</f>
        <v>62.147186261743151</v>
      </c>
      <c r="AZ6" s="17">
        <f>(vL!AZ6*vL!AZ6)/3</f>
        <v>70.821985446656015</v>
      </c>
      <c r="BA6" s="15">
        <f>(vL!BA6*vL!BA6)/3</f>
        <v>52.027270285899426</v>
      </c>
      <c r="BB6" s="16">
        <f>(vL!BB6*vL!BB6)/3</f>
        <v>54.2132768801495</v>
      </c>
      <c r="BC6" s="16">
        <f>(vL!BC6*vL!BC6)/3</f>
        <v>96.189330860297844</v>
      </c>
      <c r="BD6" s="16">
        <f>(vL!BD6*vL!BD6)/3</f>
        <v>141.16384922776783</v>
      </c>
      <c r="BE6" s="16">
        <f>(vL!BE6*vL!BE6)/3</f>
        <v>137.49815599745483</v>
      </c>
      <c r="BF6" s="16">
        <f>(vL!BF6*vL!BF6)/3</f>
        <v>92.917227469349598</v>
      </c>
      <c r="BG6" s="16">
        <f>(vL!BG6*vL!BG6)/3</f>
        <v>86.797817729325871</v>
      </c>
      <c r="BH6" s="17">
        <f>(vL!BH6*vL!BH6)/3</f>
        <v>128.15338093199782</v>
      </c>
      <c r="BI6" s="15">
        <f>(vL!BI6*vL!BI6)/3</f>
        <v>38.596477802357583</v>
      </c>
      <c r="BJ6" s="16">
        <f>(vL!BJ6*vL!BJ6)/3</f>
        <v>34.798793077981429</v>
      </c>
      <c r="BK6" s="16">
        <f>(vL!BK6*vL!BK6)/3</f>
        <v>32.535068484531443</v>
      </c>
      <c r="BL6" s="16">
        <f>(vL!BL6*vL!BL6)/3</f>
        <v>32.787781954903487</v>
      </c>
      <c r="BM6" s="16">
        <f>(vL!BM6*vL!BM6)/3</f>
        <v>34.263349324237673</v>
      </c>
      <c r="BN6" s="16">
        <f>(vL!BN6*vL!BN6)/3</f>
        <v>32.034038330564705</v>
      </c>
      <c r="BO6" s="16">
        <f>(vL!BO6*vL!BO6)/3</f>
        <v>37.423399065953184</v>
      </c>
      <c r="BP6" s="17">
        <f>(vL!BP6*vL!BP6)/3</f>
        <v>35.655107764473748</v>
      </c>
      <c r="BQ6" s="15">
        <f>(vL!BQ6*vL!BQ6)/3</f>
        <v>42.319328067808989</v>
      </c>
      <c r="BR6" s="16">
        <f>(vL!BR6*vL!BR6)/3</f>
        <v>38.874191438147001</v>
      </c>
      <c r="BS6" s="16">
        <f>(vL!BS6*vL!BS6)/3</f>
        <v>42.258059672449896</v>
      </c>
      <c r="BT6" s="16">
        <f>(vL!BT6*vL!BT6)/3</f>
        <v>42.244204593949995</v>
      </c>
      <c r="BU6" s="16">
        <f>(vL!BU6*vL!BU6)/3</f>
        <v>42.613297436017376</v>
      </c>
      <c r="BV6" s="16">
        <f>(vL!BV6*vL!BV6)/3</f>
        <v>45.232839710323447</v>
      </c>
      <c r="BW6" s="16">
        <f>(vL!BW6*vL!BW6)/3</f>
        <v>46.140062202396713</v>
      </c>
      <c r="BX6" s="16">
        <f>(vL!BX6*vL!BX6)/3</f>
        <v>44.869600058386737</v>
      </c>
      <c r="BY6" s="17">
        <f>(vL!BY6*vL!BY6)/3</f>
        <v>45.206557817333596</v>
      </c>
    </row>
    <row r="7" spans="1:77" x14ac:dyDescent="0.25">
      <c r="A7" s="5">
        <v>15</v>
      </c>
      <c r="B7" s="15">
        <f>(vL!B7*vL!B7)/3</f>
        <v>64.813129153376096</v>
      </c>
      <c r="C7" s="16">
        <f>(vL!C7*vL!C7)/3</f>
        <v>71.490443162818664</v>
      </c>
      <c r="D7" s="16">
        <f>(vL!D7*vL!D7)/3</f>
        <v>69.800357824891691</v>
      </c>
      <c r="E7" s="16">
        <f>(vL!E7*vL!E7)/3</f>
        <v>60.118372826775527</v>
      </c>
      <c r="F7" s="16">
        <f>(vL!F7*vL!F7)/3</f>
        <v>62.192034365602758</v>
      </c>
      <c r="G7" s="16">
        <f>(vL!G7*vL!G7)/3</f>
        <v>61.020737314514726</v>
      </c>
      <c r="H7" s="16">
        <f>(vL!H7*vL!H7)/3</f>
        <v>67.403368901016293</v>
      </c>
      <c r="I7" s="16">
        <f>(vL!I7*vL!I7)/3</f>
        <v>61.278762872476769</v>
      </c>
      <c r="J7" s="16">
        <f>(vL!J7*vL!J7)/3</f>
        <v>63.839863835032652</v>
      </c>
      <c r="K7" s="17">
        <f>(vL!K7*vL!K7)/3</f>
        <v>57.392304137846395</v>
      </c>
      <c r="L7" s="15">
        <f>(vL!L7*vL!L7)/3</f>
        <v>100.48197335482742</v>
      </c>
      <c r="M7" s="16">
        <f>(vL!M7*vL!M7)/3</f>
        <v>91.888369175119934</v>
      </c>
      <c r="N7" s="16">
        <f>(vL!N7*vL!N7)/3</f>
        <v>95.00896301428223</v>
      </c>
      <c r="O7" s="16">
        <f>(vL!O7*vL!O7)/3</f>
        <v>88.061338448535537</v>
      </c>
      <c r="P7" s="16">
        <f>(vL!P7*vL!P7)/3</f>
        <v>86.979815907690124</v>
      </c>
      <c r="Q7" s="16">
        <f>(vL!Q7*vL!Q7)/3</f>
        <v>93.845717683650207</v>
      </c>
      <c r="R7" s="16">
        <f>(vL!R7*vL!R7)/3</f>
        <v>95.94366552502963</v>
      </c>
      <c r="S7" s="17">
        <f>(vL!S7*vL!S7)/3</f>
        <v>91.966585621548049</v>
      </c>
      <c r="T7" s="15">
        <f>(vL!T7*vL!T7)/3</f>
        <v>66.852646621100135</v>
      </c>
      <c r="U7" s="16">
        <f>(vL!U7*vL!U7)/3</f>
        <v>58.565097256460092</v>
      </c>
      <c r="V7" s="16">
        <f>(vL!V7*vL!V7)/3</f>
        <v>68.612668114573793</v>
      </c>
      <c r="W7" s="16">
        <f>(vL!W7*vL!W7)/3</f>
        <v>47.959289612911611</v>
      </c>
      <c r="X7" s="16">
        <f>(vL!X7*vL!X7)/3</f>
        <v>55.404000949959773</v>
      </c>
      <c r="Y7" s="16">
        <f>(vL!Y7*vL!Y7)/3</f>
        <v>51.894186251806815</v>
      </c>
      <c r="Z7" s="17">
        <f>(vL!Z7*vL!Z7)/3</f>
        <v>55.992736321113235</v>
      </c>
      <c r="AA7" s="15">
        <f>(vL!AA7*vL!AA7)/3</f>
        <v>76.592721461043041</v>
      </c>
      <c r="AB7" s="16">
        <f>(vL!AB7*vL!AB7)/3</f>
        <v>67.28168558064263</v>
      </c>
      <c r="AC7" s="16">
        <f>(vL!AC7*vL!AC7)/3</f>
        <v>85.157646863822848</v>
      </c>
      <c r="AD7" s="16">
        <f>(vL!AD7*vL!AD7)/3</f>
        <v>68.087779567398741</v>
      </c>
      <c r="AE7" s="16">
        <f>(vL!AE7*vL!AE7)/3</f>
        <v>68.361218275977919</v>
      </c>
      <c r="AF7" s="16">
        <f>(vL!AF7*vL!AF7)/3</f>
        <v>72.241735685440304</v>
      </c>
      <c r="AG7" s="16">
        <f>(vL!AG7*vL!AG7)/3</f>
        <v>66.50935150694734</v>
      </c>
      <c r="AH7" s="17">
        <f>(vL!AH7*vL!AH7)/3</f>
        <v>55.560222537262774</v>
      </c>
      <c r="AI7" s="15">
        <f>(vL!AI7*vL!AI7)/3</f>
        <v>57.727177836045115</v>
      </c>
      <c r="AJ7" s="16">
        <f>(vL!AJ7*vL!AJ7)/3</f>
        <v>65.669436404857464</v>
      </c>
      <c r="AK7" s="16">
        <f>(vL!AK7*vL!AK7)/3</f>
        <v>59.115600885830958</v>
      </c>
      <c r="AL7" s="16">
        <f>(vL!AL7*vL!AL7)/3</f>
        <v>57.181000494768078</v>
      </c>
      <c r="AM7" s="16">
        <f>(vL!AM7*vL!AM7)/3</f>
        <v>68.123154284190193</v>
      </c>
      <c r="AN7" s="16">
        <f>(vL!AN7*vL!AN7)/3</f>
        <v>56.181649710898093</v>
      </c>
      <c r="AO7" s="16">
        <f>(vL!AO7*vL!AO7)/3</f>
        <v>61.726948340984158</v>
      </c>
      <c r="AP7" s="16">
        <f>(vL!AP7*vL!AP7)/3</f>
        <v>60.313257705348406</v>
      </c>
      <c r="AQ7" s="17">
        <f>(vL!AQ7*vL!AQ7)/3</f>
        <v>72.518027359738554</v>
      </c>
      <c r="AR7" s="15">
        <f>(vL!AR7*vL!AR7)/3</f>
        <v>58.316816758147802</v>
      </c>
      <c r="AS7" s="16">
        <f>(vL!AS7*vL!AS7)/3</f>
        <v>54.656835656057034</v>
      </c>
      <c r="AT7" s="16">
        <f>(vL!AT7*vL!AT7)/3</f>
        <v>61.106070236772929</v>
      </c>
      <c r="AU7" s="16">
        <f>(vL!AU7*vL!AU7)/3</f>
        <v>60.895521742310684</v>
      </c>
      <c r="AV7" s="16">
        <f>(vL!AV7*vL!AV7)/3</f>
        <v>67.840299692802873</v>
      </c>
      <c r="AW7" s="16">
        <f>(vL!AW7*vL!AW7)/3</f>
        <v>59.366856560743933</v>
      </c>
      <c r="AX7" s="16">
        <f>(vL!AX7*vL!AX7)/3</f>
        <v>64.63912235016214</v>
      </c>
      <c r="AY7" s="16">
        <f>(vL!AY7*vL!AY7)/3</f>
        <v>65.520283914827942</v>
      </c>
      <c r="AZ7" s="17">
        <f>(vL!AZ7*vL!AZ7)/3</f>
        <v>62.768574563388654</v>
      </c>
      <c r="BA7" s="15">
        <f>(vL!BA7*vL!BA7)/3</f>
        <v>46.989818658006556</v>
      </c>
      <c r="BB7" s="16">
        <f>(vL!BB7*vL!BB7)/3</f>
        <v>41.194985079485704</v>
      </c>
      <c r="BC7" s="16">
        <f>(vL!BC7*vL!BC7)/3</f>
        <v>46.030908340842082</v>
      </c>
      <c r="BD7" s="16">
        <f>(vL!BD7*vL!BD7)/3</f>
        <v>39.927526137859672</v>
      </c>
      <c r="BE7" s="16">
        <f>(vL!BE7*vL!BE7)/3</f>
        <v>103.77311406916817</v>
      </c>
      <c r="BF7" s="16">
        <f>(vL!BF7*vL!BF7)/3</f>
        <v>60.247706964646198</v>
      </c>
      <c r="BG7" s="16">
        <f>(vL!BG7*vL!BG7)/3</f>
        <v>86.651885758131129</v>
      </c>
      <c r="BH7" s="17">
        <f>(vL!BH7*vL!BH7)/3</f>
        <v>88.091698576235657</v>
      </c>
      <c r="BI7" s="15">
        <f>(vL!BI7*vL!BI7)/3</f>
        <v>22.507513826076135</v>
      </c>
      <c r="BJ7" s="16">
        <f>(vL!BJ7*vL!BJ7)/3</f>
        <v>26.306396376368394</v>
      </c>
      <c r="BK7" s="16">
        <f>(vL!BK7*vL!BK7)/3</f>
        <v>23.628177366149288</v>
      </c>
      <c r="BL7" s="16">
        <f>(vL!BL7*vL!BL7)/3</f>
        <v>23.296836421212802</v>
      </c>
      <c r="BM7" s="16">
        <f>(vL!BM7*vL!BM7)/3</f>
        <v>22.077368356810595</v>
      </c>
      <c r="BN7" s="16">
        <f>(vL!BN7*vL!BN7)/3</f>
        <v>24.002444063658356</v>
      </c>
      <c r="BO7" s="16">
        <f>(vL!BO7*vL!BO7)/3</f>
        <v>21.627431093728813</v>
      </c>
      <c r="BP7" s="17">
        <f>(vL!BP7*vL!BP7)/3</f>
        <v>24.079649560056883</v>
      </c>
      <c r="BQ7" s="15">
        <f>(vL!BQ7*vL!BQ7)/3</f>
        <v>43.248659530972503</v>
      </c>
      <c r="BR7" s="16">
        <f>(vL!BR7*vL!BR7)/3</f>
        <v>40.808540266675685</v>
      </c>
      <c r="BS7" s="16">
        <f>(vL!BS7*vL!BS7)/3</f>
        <v>44.873988845237442</v>
      </c>
      <c r="BT7" s="16">
        <f>(vL!BT7*vL!BT7)/3</f>
        <v>43.160015317109135</v>
      </c>
      <c r="BU7" s="16">
        <f>(vL!BU7*vL!BU7)/3</f>
        <v>39.988773604774188</v>
      </c>
      <c r="BV7" s="16">
        <f>(vL!BV7*vL!BV7)/3</f>
        <v>44.23716590990918</v>
      </c>
      <c r="BW7" s="16">
        <f>(vL!BW7*vL!BW7)/3</f>
        <v>43.492058395452602</v>
      </c>
      <c r="BX7" s="16">
        <f>(vL!BX7*vL!BX7)/3</f>
        <v>40.159805086013002</v>
      </c>
      <c r="BY7" s="17">
        <f>(vL!BY7*vL!BY7)/3</f>
        <v>46.666801422186971</v>
      </c>
    </row>
    <row r="8" spans="1:77" x14ac:dyDescent="0.25">
      <c r="A8" s="5">
        <v>18</v>
      </c>
      <c r="B8" s="15">
        <f>(vL!B8*vL!B8)/3</f>
        <v>70.054147920847143</v>
      </c>
      <c r="C8" s="16">
        <f>(vL!C8*vL!C8)/3</f>
        <v>71.549120490297753</v>
      </c>
      <c r="D8" s="16">
        <f>(vL!D8*vL!D8)/3</f>
        <v>62.659266954754486</v>
      </c>
      <c r="E8" s="16">
        <f>(vL!E8*vL!E8)/3</f>
        <v>63.337876498247113</v>
      </c>
      <c r="F8" s="16">
        <f>(vL!F8*vL!F8)/3</f>
        <v>71.380684933449174</v>
      </c>
      <c r="G8" s="16">
        <f>(vL!G8*vL!G8)/3</f>
        <v>71.063446187875243</v>
      </c>
      <c r="H8" s="16">
        <f>(vL!H8*vL!H8)/3</f>
        <v>62.224080614075739</v>
      </c>
      <c r="I8" s="16">
        <f>(vL!I8*vL!I8)/3</f>
        <v>73.987133030509895</v>
      </c>
      <c r="J8" s="16">
        <f>(vL!J8*vL!J8)/3</f>
        <v>53.02706224963989</v>
      </c>
      <c r="K8" s="17">
        <f>(vL!K8*vL!K8)/3</f>
        <v>62.678957436246094</v>
      </c>
      <c r="L8" s="15">
        <f>(vL!L8*vL!L8)/3</f>
        <v>109.21568856840874</v>
      </c>
      <c r="M8" s="16">
        <f>(vL!M8*vL!M8)/3</f>
        <v>98.997122407172128</v>
      </c>
      <c r="N8" s="16">
        <f>(vL!N8*vL!N8)/3</f>
        <v>69.574235065761641</v>
      </c>
      <c r="O8" s="16">
        <f>(vL!O8*vL!O8)/3</f>
        <v>84.10089678053221</v>
      </c>
      <c r="P8" s="16">
        <f>(vL!P8*vL!P8)/3</f>
        <v>101.3479713523223</v>
      </c>
      <c r="Q8" s="16">
        <f>(vL!Q8*vL!Q8)/3</f>
        <v>81.853210241072517</v>
      </c>
      <c r="R8" s="16">
        <f>(vL!R8*vL!R8)/3</f>
        <v>77.375659808092152</v>
      </c>
      <c r="S8" s="17">
        <f>(vL!S8*vL!S8)/3</f>
        <v>78.831702780489593</v>
      </c>
      <c r="T8" s="15">
        <f>(vL!T8*vL!T8)/3</f>
        <v>64.784043667063614</v>
      </c>
      <c r="U8" s="16">
        <f>(vL!U8*vL!U8)/3</f>
        <v>67.570578354673202</v>
      </c>
      <c r="V8" s="16">
        <f>(vL!V8*vL!V8)/3</f>
        <v>72.289200061318283</v>
      </c>
      <c r="W8" s="16">
        <f>(vL!W8*vL!W8)/3</f>
        <v>63.961414003309727</v>
      </c>
      <c r="X8" s="16">
        <f>(vL!X8*vL!X8)/3</f>
        <v>63.686746579536724</v>
      </c>
      <c r="Y8" s="16">
        <f>(vL!Y8*vL!Y8)/3</f>
        <v>48.551357057023978</v>
      </c>
      <c r="Z8" s="17">
        <f>(vL!Z8*vL!Z8)/3</f>
        <v>47.914909911043203</v>
      </c>
      <c r="AA8" s="15">
        <f>(vL!AA8*vL!AA8)/3</f>
        <v>72.392001823353425</v>
      </c>
      <c r="AB8" s="16">
        <f>(vL!AB8*vL!AB8)/3</f>
        <v>70.377196096584655</v>
      </c>
      <c r="AC8" s="16">
        <f>(vL!AC8*vL!AC8)/3</f>
        <v>62.898851989775096</v>
      </c>
      <c r="AD8" s="16">
        <f>(vL!AD8*vL!AD8)/3</f>
        <v>63.928069836670403</v>
      </c>
      <c r="AE8" s="16">
        <f>(vL!AE8*vL!AE8)/3</f>
        <v>57.771079572548018</v>
      </c>
      <c r="AF8" s="16">
        <f>(vL!AF8*vL!AF8)/3</f>
        <v>69.962671691076636</v>
      </c>
      <c r="AG8" s="16">
        <f>(vL!AG8*vL!AG8)/3</f>
        <v>64.870560281424744</v>
      </c>
      <c r="AH8" s="17">
        <f>(vL!AH8*vL!AH8)/3</f>
        <v>56.388959916188355</v>
      </c>
      <c r="AI8" s="15">
        <f>(vL!AI8*vL!AI8)/3</f>
        <v>58.80874106139381</v>
      </c>
      <c r="AJ8" s="16">
        <f>(vL!AJ8*vL!AJ8)/3</f>
        <v>63.309323770878443</v>
      </c>
      <c r="AK8" s="16">
        <f>(vL!AK8*vL!AK8)/3</f>
        <v>57.06337649020184</v>
      </c>
      <c r="AL8" s="16">
        <f>(vL!AL8*vL!AL8)/3</f>
        <v>56.786538344933383</v>
      </c>
      <c r="AM8" s="16">
        <f>(vL!AM8*vL!AM8)/3</f>
        <v>60.240232554070303</v>
      </c>
      <c r="AN8" s="16">
        <f>(vL!AN8*vL!AN8)/3</f>
        <v>49.844813136847499</v>
      </c>
      <c r="AO8" s="16">
        <f>(vL!AO8*vL!AO8)/3</f>
        <v>63.867905248105615</v>
      </c>
      <c r="AP8" s="16">
        <f>(vL!AP8*vL!AP8)/3</f>
        <v>65.705140411206429</v>
      </c>
      <c r="AQ8" s="17">
        <f>(vL!AQ8*vL!AQ8)/3</f>
        <v>57.707524702196132</v>
      </c>
      <c r="AR8" s="15">
        <f>(vL!AR8*vL!AR8)/3</f>
        <v>59.679518503031112</v>
      </c>
      <c r="AS8" s="16">
        <f>(vL!AS8*vL!AS8)/3</f>
        <v>58.425730909985759</v>
      </c>
      <c r="AT8" s="16">
        <f>(vL!AT8*vL!AT8)/3</f>
        <v>71.46810842667999</v>
      </c>
      <c r="AU8" s="16">
        <f>(vL!AU8*vL!AU8)/3</f>
        <v>58.358136959389888</v>
      </c>
      <c r="AV8" s="16">
        <f>(vL!AV8*vL!AV8)/3</f>
        <v>63.66654867022303</v>
      </c>
      <c r="AW8" s="16">
        <f>(vL!AW8*vL!AW8)/3</f>
        <v>60.835011787617155</v>
      </c>
      <c r="AX8" s="16">
        <f>(vL!AX8*vL!AX8)/3</f>
        <v>56.702019500835114</v>
      </c>
      <c r="AY8" s="16">
        <f>(vL!AY8*vL!AY8)/3</f>
        <v>63.320070260298003</v>
      </c>
      <c r="AZ8" s="17">
        <f>(vL!AZ8*vL!AZ8)/3</f>
        <v>62.156007158509375</v>
      </c>
      <c r="BA8" s="15">
        <f>(vL!BA8*vL!BA8)/3</f>
        <v>22.333879367156914</v>
      </c>
      <c r="BB8" s="16">
        <f>(vL!BB8*vL!BB8)/3</f>
        <v>35.221411564197837</v>
      </c>
      <c r="BC8" s="16">
        <f>(vL!BC8*vL!BC8)/3</f>
        <v>19.610643716257645</v>
      </c>
      <c r="BD8" s="16">
        <f>(vL!BD8*vL!BD8)/3</f>
        <v>22.394379118279783</v>
      </c>
      <c r="BE8" s="16">
        <f>(vL!BE8*vL!BE8)/3</f>
        <v>38.638685500582433</v>
      </c>
      <c r="BF8" s="16">
        <f>(vL!BF8*vL!BF8)/3</f>
        <v>18.910187164090193</v>
      </c>
      <c r="BG8" s="16">
        <f>(vL!BG8*vL!BG8)/3</f>
        <v>81.936937006012101</v>
      </c>
      <c r="BH8" s="17"/>
      <c r="BI8" s="15">
        <f>(vL!BI8*vL!BI8)/3</f>
        <v>31.070818998240728</v>
      </c>
      <c r="BJ8" s="16">
        <f>(vL!BJ8*vL!BJ8)/3</f>
        <v>36.180303855377893</v>
      </c>
      <c r="BK8" s="16">
        <f>(vL!BK8*vL!BK8)/3</f>
        <v>40.677533512442743</v>
      </c>
      <c r="BL8" s="16">
        <f>(vL!BL8*vL!BL8)/3</f>
        <v>35.236196959138624</v>
      </c>
      <c r="BM8" s="16">
        <f>(vL!BM8*vL!BM8)/3</f>
        <v>43.228173646553707</v>
      </c>
      <c r="BN8" s="16">
        <f>(vL!BN8*vL!BN8)/3</f>
        <v>37.238324927901679</v>
      </c>
      <c r="BO8" s="16">
        <f>(vL!BO8*vL!BO8)/3</f>
        <v>38.282939190903313</v>
      </c>
      <c r="BP8" s="17">
        <f>(vL!BP8*vL!BP8)/3</f>
        <v>42.192835856143255</v>
      </c>
      <c r="BQ8" s="15">
        <f>(vL!BQ8*vL!BQ8)/3</f>
        <v>42.820692355152268</v>
      </c>
      <c r="BR8" s="16">
        <f>(vL!BR8*vL!BR8)/3</f>
        <v>37.213024762547342</v>
      </c>
      <c r="BS8" s="16">
        <f>(vL!BS8*vL!BS8)/3</f>
        <v>44.006960239999131</v>
      </c>
      <c r="BT8" s="16"/>
      <c r="BU8" s="16">
        <f>(vL!BU8*vL!BU8)/3</f>
        <v>42.0672603890212</v>
      </c>
      <c r="BV8" s="16">
        <f>(vL!BV8*vL!BV8)/3</f>
        <v>43.016059249427208</v>
      </c>
      <c r="BW8" s="16">
        <f>(vL!BW8*vL!BW8)/3</f>
        <v>45.852139991337104</v>
      </c>
      <c r="BX8" s="16">
        <f>(vL!BX8*vL!BX8)/3</f>
        <v>48.802002650145859</v>
      </c>
      <c r="BY8" s="17">
        <f>(vL!BY8*vL!BY8)/3</f>
        <v>45.442702143446958</v>
      </c>
    </row>
    <row r="9" spans="1:77" x14ac:dyDescent="0.25">
      <c r="A9" s="5">
        <v>21</v>
      </c>
      <c r="B9" s="15">
        <f>(vL!B9*vL!B9)/3</f>
        <v>76.136862286125705</v>
      </c>
      <c r="C9" s="16">
        <f>(vL!C9*vL!C9)/3</f>
        <v>64.715732277501644</v>
      </c>
      <c r="D9" s="16">
        <f>(vL!D9*vL!D9)/3</f>
        <v>58.936477147778902</v>
      </c>
      <c r="E9" s="16">
        <f>(vL!E9*vL!E9)/3</f>
        <v>70.497234304037249</v>
      </c>
      <c r="F9" s="16">
        <f>(vL!F9*vL!F9)/3</f>
        <v>67.653057699593859</v>
      </c>
      <c r="G9" s="16">
        <f>(vL!G9*vL!G9)/3</f>
        <v>57.050980354001922</v>
      </c>
      <c r="H9" s="16">
        <f>(vL!H9*vL!H9)/3</f>
        <v>65.029932611224766</v>
      </c>
      <c r="I9" s="16">
        <f>(vL!I9*vL!I9)/3</f>
        <v>50.744859969387612</v>
      </c>
      <c r="J9" s="16">
        <f>(vL!J9*vL!J9)/3</f>
        <v>51.924915763473841</v>
      </c>
      <c r="K9" s="17">
        <f>(vL!K9*vL!K9)/3</f>
        <v>59.779768365233927</v>
      </c>
      <c r="L9" s="15">
        <f>(vL!L9*vL!L9)/3</f>
        <v>97.68086830653391</v>
      </c>
      <c r="M9" s="16">
        <f>(vL!M9*vL!M9)/3</f>
        <v>78.403239902567762</v>
      </c>
      <c r="N9" s="16">
        <f>(vL!N9*vL!N9)/3</f>
        <v>86.774629881977447</v>
      </c>
      <c r="O9" s="16">
        <f>(vL!O9*vL!O9)/3</f>
        <v>90.024282428613859</v>
      </c>
      <c r="P9" s="16">
        <f>(vL!P9*vL!P9)/3</f>
        <v>62.652135626468045</v>
      </c>
      <c r="Q9" s="16">
        <f>(vL!Q9*vL!Q9)/3</f>
        <v>77.263983852736587</v>
      </c>
      <c r="R9" s="16">
        <f>(vL!R9*vL!R9)/3</f>
        <v>70.567671840541905</v>
      </c>
      <c r="S9" s="17">
        <f>(vL!S9*vL!S9)/3</f>
        <v>59.07181017225961</v>
      </c>
      <c r="T9" s="15">
        <f>(vL!T9*vL!T9)/3</f>
        <v>74.009036745220456</v>
      </c>
      <c r="U9" s="16">
        <f>(vL!U9*vL!U9)/3</f>
        <v>57.255393904182796</v>
      </c>
      <c r="V9" s="16">
        <f>(vL!V9*vL!V9)/3</f>
        <v>68.30160157791434</v>
      </c>
      <c r="W9" s="16"/>
      <c r="X9" s="16">
        <f>(vL!X9*vL!X9)/3</f>
        <v>72.700285296994565</v>
      </c>
      <c r="Y9" s="16">
        <f>(vL!Y9*vL!Y9)/3</f>
        <v>56.226955364594296</v>
      </c>
      <c r="Z9" s="17">
        <f>(vL!Z9*vL!Z9)/3</f>
        <v>67.157764741634026</v>
      </c>
      <c r="AA9" s="15">
        <f>(vL!AA9*vL!AA9)/3</f>
        <v>62.821470733535165</v>
      </c>
      <c r="AB9" s="16">
        <f>(vL!AB9*vL!AB9)/3</f>
        <v>71.141867909929857</v>
      </c>
      <c r="AC9" s="16">
        <f>(vL!AC9*vL!AC9)/3</f>
        <v>61.329412847910596</v>
      </c>
      <c r="AD9" s="16">
        <f>(vL!AD9*vL!AD9)/3</f>
        <v>51.417649507033957</v>
      </c>
      <c r="AE9" s="16">
        <f>(vL!AE9*vL!AE9)/3</f>
        <v>60.621133874307127</v>
      </c>
      <c r="AF9" s="16">
        <f>(vL!AF9*vL!AF9)/3</f>
        <v>68.721254301217286</v>
      </c>
      <c r="AG9" s="16">
        <f>(vL!AG9*vL!AG9)/3</f>
        <v>67.025822347949045</v>
      </c>
      <c r="AH9" s="17">
        <f>(vL!AH9*vL!AH9)/3</f>
        <v>73.635234031307647</v>
      </c>
      <c r="AI9" s="15">
        <f>(vL!AI9*vL!AI9)/3</f>
        <v>41.142432905991427</v>
      </c>
      <c r="AJ9" s="16">
        <f>(vL!AJ9*vL!AJ9)/3</f>
        <v>50.512512079024084</v>
      </c>
      <c r="AK9" s="16">
        <f>(vL!AK9*vL!AK9)/3</f>
        <v>53.021849657810463</v>
      </c>
      <c r="AL9" s="16">
        <f>(vL!AL9*vL!AL9)/3</f>
        <v>47.507037636877861</v>
      </c>
      <c r="AM9" s="16">
        <f>(vL!AM9*vL!AM9)/3</f>
        <v>45.878965947117329</v>
      </c>
      <c r="AN9" s="16">
        <f>(vL!AN9*vL!AN9)/3</f>
        <v>42.735499845098076</v>
      </c>
      <c r="AO9" s="16">
        <f>(vL!AO9*vL!AO9)/3</f>
        <v>41.215525381285524</v>
      </c>
      <c r="AP9" s="16">
        <f>(vL!AP9*vL!AP9)/3</f>
        <v>47.002871877618922</v>
      </c>
      <c r="AQ9" s="17">
        <f>(vL!AQ9*vL!AQ9)/3</f>
        <v>49.375086332940441</v>
      </c>
      <c r="AR9" s="15"/>
      <c r="AS9" s="16">
        <f>(vL!AS9*vL!AS9)/3</f>
        <v>62.569855794634066</v>
      </c>
      <c r="AT9" s="16">
        <f>(vL!AT9*vL!AT9)/3</f>
        <v>56.395987725332041</v>
      </c>
      <c r="AU9" s="16">
        <f>(vL!AU9*vL!AU9)/3</f>
        <v>50.155710175976225</v>
      </c>
      <c r="AV9" s="16">
        <f>(vL!AV9*vL!AV9)/3</f>
        <v>54.158198219262005</v>
      </c>
      <c r="AW9" s="16">
        <f>(vL!AW9*vL!AW9)/3</f>
        <v>55.622387952399684</v>
      </c>
      <c r="AX9" s="16">
        <f>(vL!AX9*vL!AX9)/3</f>
        <v>53.288394487187759</v>
      </c>
      <c r="AY9" s="16">
        <f>(vL!AY9*vL!AY9)/3</f>
        <v>49.364543047848322</v>
      </c>
      <c r="AZ9" s="17">
        <f>(vL!AZ9*vL!AZ9)/3</f>
        <v>56.993696431676547</v>
      </c>
      <c r="BA9" s="15">
        <f>(vL!BA9*vL!BA9)/3</f>
        <v>82.167002920670811</v>
      </c>
      <c r="BB9" s="16">
        <f>(vL!BB9*vL!BB9)/3</f>
        <v>2.6072966422596116</v>
      </c>
      <c r="BC9" s="16">
        <f>(vL!BC9*vL!BC9)/3</f>
        <v>6.7937297285821669</v>
      </c>
      <c r="BD9" s="16">
        <f>(vL!BD9*vL!BD9)/3</f>
        <v>3.961269786423808</v>
      </c>
      <c r="BE9" s="16">
        <f>(vL!BE9*vL!BE9)/3</f>
        <v>22.604123274249108</v>
      </c>
      <c r="BF9" s="16">
        <f>(vL!BF9*vL!BF9)/3</f>
        <v>29.172012839359414</v>
      </c>
      <c r="BG9" s="16">
        <f>(vL!BG9*vL!BG9)/3</f>
        <v>45.805590731815222</v>
      </c>
      <c r="BH9" s="17">
        <f>(vL!BH9*vL!BH9)/3</f>
        <v>2.8667347189266685</v>
      </c>
      <c r="BI9" s="15">
        <f>(vL!BI9*vL!BI9)/3</f>
        <v>34.592066707126669</v>
      </c>
      <c r="BJ9" s="16">
        <f>(vL!BJ9*vL!BJ9)/3</f>
        <v>37.920537837267545</v>
      </c>
      <c r="BK9" s="16">
        <f>(vL!BK9*vL!BK9)/3</f>
        <v>36.826390758943504</v>
      </c>
      <c r="BL9" s="16">
        <f>(vL!BL9*vL!BL9)/3</f>
        <v>32.53036902635629</v>
      </c>
      <c r="BM9" s="16">
        <f>(vL!BM9*vL!BM9)/3</f>
        <v>37.041446578268953</v>
      </c>
      <c r="BN9" s="16">
        <f>(vL!BN9*vL!BN9)/3</f>
        <v>36.426030789827188</v>
      </c>
      <c r="BO9" s="16">
        <f>(vL!BO9*vL!BO9)/3</f>
        <v>38.319189919003328</v>
      </c>
      <c r="BP9" s="17">
        <f>(vL!BP9*vL!BP9)/3</f>
        <v>42.289941477324746</v>
      </c>
      <c r="BQ9" s="15">
        <f>(vL!BQ9*vL!BQ9)/3</f>
        <v>31.095164419420438</v>
      </c>
      <c r="BR9" s="16">
        <f>(vL!BR9*vL!BR9)/3</f>
        <v>25.161524070553281</v>
      </c>
      <c r="BS9" s="16">
        <f>(vL!BS9*vL!BS9)/3</f>
        <v>30.222896002007484</v>
      </c>
      <c r="BT9" s="16"/>
      <c r="BU9" s="16">
        <f>(vL!BU9*vL!BU9)/3</f>
        <v>27.886287025350821</v>
      </c>
      <c r="BV9" s="16">
        <f>(vL!BV9*vL!BV9)/3</f>
        <v>29.718417122433085</v>
      </c>
      <c r="BW9" s="16">
        <f>(vL!BW9*vL!BW9)/3</f>
        <v>33.288705371433217</v>
      </c>
      <c r="BX9" s="16">
        <f>(vL!BX9*vL!BX9)/3</f>
        <v>25.579805787887256</v>
      </c>
      <c r="BY9" s="17">
        <f>(vL!BY9*vL!BY9)/3</f>
        <v>33.865594619360955</v>
      </c>
    </row>
    <row r="10" spans="1:77" x14ac:dyDescent="0.25">
      <c r="A10" s="5">
        <v>24</v>
      </c>
      <c r="B10" s="15">
        <f>(vL!B10*vL!B10)/3</f>
        <v>72.907980543668316</v>
      </c>
      <c r="C10" s="16">
        <f>(vL!C10*vL!C10)/3</f>
        <v>54.852544024874753</v>
      </c>
      <c r="D10" s="16">
        <f>(vL!D10*vL!D10)/3</f>
        <v>65.230919672258196</v>
      </c>
      <c r="E10" s="16">
        <f>(vL!E10*vL!E10)/3</f>
        <v>61.888631450418835</v>
      </c>
      <c r="F10" s="16">
        <f>(vL!F10*vL!F10)/3</f>
        <v>59.309575215469209</v>
      </c>
      <c r="G10" s="16">
        <f>(vL!G10*vL!G10)/3</f>
        <v>60.532882425690786</v>
      </c>
      <c r="H10" s="16">
        <f>(vL!H10*vL!H10)/3</f>
        <v>71.891378860522266</v>
      </c>
      <c r="I10" s="16">
        <f>(vL!I10*vL!I10)/3</f>
        <v>49.957267755466553</v>
      </c>
      <c r="J10" s="16">
        <f>(vL!J10*vL!J10)/3</f>
        <v>64.361557503426027</v>
      </c>
      <c r="K10" s="17">
        <f>(vL!K10*vL!K10)/3</f>
        <v>69.987004091230958</v>
      </c>
      <c r="L10" s="15">
        <f>(vL!L10*vL!L10)/3</f>
        <v>56.119200893975439</v>
      </c>
      <c r="M10" s="16">
        <f>(vL!M10*vL!M10)/3</f>
        <v>83.807654966939566</v>
      </c>
      <c r="N10" s="16">
        <f>(vL!N10*vL!N10)/3</f>
        <v>57.840602556837645</v>
      </c>
      <c r="O10" s="16">
        <f>(vL!O10*vL!O10)/3</f>
        <v>69.039546331392742</v>
      </c>
      <c r="P10" s="16">
        <f>(vL!P10*vL!P10)/3</f>
        <v>87.366847277934781</v>
      </c>
      <c r="Q10" s="16">
        <f>(vL!Q10*vL!Q10)/3</f>
        <v>65.703203062502652</v>
      </c>
      <c r="R10" s="16">
        <f>(vL!R10*vL!R10)/3</f>
        <v>73.587208409298384</v>
      </c>
      <c r="S10" s="17">
        <f>(vL!S10*vL!S10)/3</f>
        <v>64.970630168613752</v>
      </c>
      <c r="T10" s="15">
        <f>(vL!T10*vL!T10)/3</f>
        <v>67.86153098258994</v>
      </c>
      <c r="U10" s="16">
        <f>(vL!U10*vL!U10)/3</f>
        <v>60.300825038516876</v>
      </c>
      <c r="V10" s="16">
        <f>(vL!V10*vL!V10)/3</f>
        <v>74.105057290796381</v>
      </c>
      <c r="W10" s="16"/>
      <c r="X10" s="16">
        <f>(vL!X10*vL!X10)/3</f>
        <v>81.366626822669261</v>
      </c>
      <c r="Y10" s="16">
        <f>(vL!Y10*vL!Y10)/3</f>
        <v>42.211782676480354</v>
      </c>
      <c r="Z10" s="17">
        <f>(vL!Z10*vL!Z10)/3</f>
        <v>54.72386467810626</v>
      </c>
      <c r="AA10" s="15">
        <f>(vL!AA10*vL!AA10)/3</f>
        <v>63.207941766424518</v>
      </c>
      <c r="AB10" s="16">
        <f>(vL!AB10*vL!AB10)/3</f>
        <v>69.089167801659698</v>
      </c>
      <c r="AC10" s="16">
        <f>(vL!AC10*vL!AC10)/3</f>
        <v>60.587079959136446</v>
      </c>
      <c r="AD10" s="16">
        <f>(vL!AD10*vL!AD10)/3</f>
        <v>64.827547282833777</v>
      </c>
      <c r="AE10" s="16">
        <f>(vL!AE10*vL!AE10)/3</f>
        <v>73.37575413745769</v>
      </c>
      <c r="AF10" s="16">
        <f>(vL!AF10*vL!AF10)/3</f>
        <v>63.957194473621065</v>
      </c>
      <c r="AG10" s="16">
        <f>(vL!AG10*vL!AG10)/3</f>
        <v>61.069590977855114</v>
      </c>
      <c r="AH10" s="17">
        <f>(vL!AH10*vL!AH10)/3</f>
        <v>67.584521804864949</v>
      </c>
      <c r="AI10" s="15"/>
      <c r="AJ10" s="16">
        <f>(vL!AJ10*vL!AJ10)/3</f>
        <v>58.061371137029418</v>
      </c>
      <c r="AK10" s="16">
        <f>(vL!AK10*vL!AK10)/3</f>
        <v>57.054572377902254</v>
      </c>
      <c r="AL10" s="16">
        <f>(vL!AL10*vL!AL10)/3</f>
        <v>65.155928812809677</v>
      </c>
      <c r="AM10" s="16">
        <f>(vL!AM10*vL!AM10)/3</f>
        <v>58.563685387362206</v>
      </c>
      <c r="AN10" s="16">
        <f>(vL!AN10*vL!AN10)/3</f>
        <v>53.429360335495581</v>
      </c>
      <c r="AO10" s="16">
        <f>(vL!AO10*vL!AO10)/3</f>
        <v>52.531836464894916</v>
      </c>
      <c r="AP10" s="16">
        <f>(vL!AP10*vL!AP10)/3</f>
        <v>48.419369771317285</v>
      </c>
      <c r="AQ10" s="17">
        <f>(vL!AQ10*vL!AQ10)/3</f>
        <v>61.775176755785417</v>
      </c>
      <c r="AR10" s="15"/>
      <c r="AS10" s="16">
        <f>(vL!AS10*vL!AS10)/3</f>
        <v>52.933473680676123</v>
      </c>
      <c r="AT10" s="16">
        <f>(vL!AT10*vL!AT10)/3</f>
        <v>48.118510302391336</v>
      </c>
      <c r="AU10" s="16">
        <f>(vL!AU10*vL!AU10)/3</f>
        <v>48.649216172232194</v>
      </c>
      <c r="AV10" s="16">
        <f>(vL!AV10*vL!AV10)/3</f>
        <v>62.5686081769881</v>
      </c>
      <c r="AW10" s="16">
        <f>(vL!AW10*vL!AW10)/3</f>
        <v>53.983430378757625</v>
      </c>
      <c r="AX10" s="16">
        <f>(vL!AX10*vL!AX10)/3</f>
        <v>59.151658564590065</v>
      </c>
      <c r="AY10" s="16">
        <f>(vL!AY10*vL!AY10)/3</f>
        <v>48.927793078439294</v>
      </c>
      <c r="AZ10" s="17">
        <f>(vL!AZ10*vL!AZ10)/3</f>
        <v>58.347491647948772</v>
      </c>
      <c r="BA10" s="15">
        <f>(vL!BA10*vL!BA10)/3</f>
        <v>26.81188799065184</v>
      </c>
      <c r="BB10" s="16"/>
      <c r="BC10" s="16">
        <f>(vL!BC10*vL!BC10)/3</f>
        <v>29.835303940919491</v>
      </c>
      <c r="BD10" s="16"/>
      <c r="BE10" s="16">
        <f>(vL!BE10*vL!BE10)/3</f>
        <v>67.628371899766037</v>
      </c>
      <c r="BF10" s="16">
        <f>(vL!BF10*vL!BF10)/3</f>
        <v>1.4644518780329774</v>
      </c>
      <c r="BG10" s="16">
        <f>(vL!BG10*vL!BG10)/3</f>
        <v>3.5594289797937098</v>
      </c>
      <c r="BH10" s="17">
        <f>(vL!BH10*vL!BH10)/3</f>
        <v>3.8351686883380225</v>
      </c>
      <c r="BI10" s="15">
        <f>(vL!BI10*vL!BI10)/3</f>
        <v>32.426838530338387</v>
      </c>
      <c r="BJ10" s="16">
        <f>(vL!BJ10*vL!BJ10)/3</f>
        <v>33.723351443270992</v>
      </c>
      <c r="BK10" s="16">
        <f>(vL!BK10*vL!BK10)/3</f>
        <v>38.125721525795882</v>
      </c>
      <c r="BL10" s="16">
        <f>(vL!BL10*vL!BL10)/3</f>
        <v>33.757622887309893</v>
      </c>
      <c r="BM10" s="16">
        <f>(vL!BM10*vL!BM10)/3</f>
        <v>43.517888476417475</v>
      </c>
      <c r="BN10" s="16">
        <f>(vL!BN10*vL!BN10)/3</f>
        <v>42.12780820637353</v>
      </c>
      <c r="BO10" s="16">
        <f>(vL!BO10*vL!BO10)/3</f>
        <v>37.07225431204732</v>
      </c>
      <c r="BP10" s="17"/>
      <c r="BQ10" s="15">
        <f>(vL!BQ10*vL!BQ10)/3</f>
        <v>37.070277458184883</v>
      </c>
      <c r="BR10" s="16">
        <f>(vL!BR10*vL!BR10)/3</f>
        <v>46.117563425041205</v>
      </c>
      <c r="BS10" s="16">
        <f>(vL!BS10*vL!BS10)/3</f>
        <v>38.005052557403154</v>
      </c>
      <c r="BT10" s="16"/>
      <c r="BU10" s="16">
        <f>(vL!BU10*vL!BU10)/3</f>
        <v>45.175266269182195</v>
      </c>
      <c r="BV10" s="16">
        <f>(vL!BV10*vL!BV10)/3</f>
        <v>44.946520859951221</v>
      </c>
      <c r="BW10" s="16">
        <f>(vL!BW10*vL!BW10)/3</f>
        <v>41.326951710372093</v>
      </c>
      <c r="BX10" s="16">
        <f>(vL!BX10*vL!BX10)/3</f>
        <v>45.54443087344589</v>
      </c>
      <c r="BY10" s="17">
        <f>(vL!BY10*vL!BY10)/3</f>
        <v>53.046628750977931</v>
      </c>
    </row>
    <row r="11" spans="1:77" x14ac:dyDescent="0.25">
      <c r="A11" s="5">
        <v>27</v>
      </c>
      <c r="B11" s="15">
        <f>(vL!B11*vL!B11)/3</f>
        <v>64.337383448879393</v>
      </c>
      <c r="C11" s="16">
        <f>(vL!C11*vL!C11)/3</f>
        <v>47.531054537278273</v>
      </c>
      <c r="D11" s="16"/>
      <c r="E11" s="16">
        <f>(vL!E11*vL!E11)/3</f>
        <v>59.260555793996843</v>
      </c>
      <c r="F11" s="16">
        <f>(vL!F11*vL!F11)/3</f>
        <v>47.417641967525604</v>
      </c>
      <c r="G11" s="16">
        <f>(vL!G11*vL!G11)/3</f>
        <v>59.374284515018161</v>
      </c>
      <c r="H11" s="16">
        <f>(vL!H11*vL!H11)/3</f>
        <v>62.005756741244085</v>
      </c>
      <c r="I11" s="16">
        <f>(vL!I11*vL!I11)/3</f>
        <v>49.483674971736214</v>
      </c>
      <c r="J11" s="16">
        <f>(vL!J11*vL!J11)/3</f>
        <v>74.406314739619702</v>
      </c>
      <c r="K11" s="17">
        <f>(vL!K11*vL!K11)/3</f>
        <v>62.3731135072778</v>
      </c>
      <c r="L11" s="15">
        <f>(vL!L11*vL!L11)/3</f>
        <v>59.462756778880482</v>
      </c>
      <c r="M11" s="16">
        <f>(vL!M11*vL!M11)/3</f>
        <v>67.650323548545344</v>
      </c>
      <c r="N11" s="16">
        <f>(vL!N11*vL!N11)/3</f>
        <v>76.553883175445876</v>
      </c>
      <c r="O11" s="16">
        <f>(vL!O11*vL!O11)/3</f>
        <v>89.649143353919882</v>
      </c>
      <c r="P11" s="16">
        <f>(vL!P11*vL!P11)/3</f>
        <v>47.332081126848017</v>
      </c>
      <c r="Q11" s="16">
        <f>(vL!Q11*vL!Q11)/3</f>
        <v>62.610386223976029</v>
      </c>
      <c r="R11" s="16">
        <f>(vL!R11*vL!R11)/3</f>
        <v>81.310852371484415</v>
      </c>
      <c r="S11" s="17">
        <f>(vL!S11*vL!S11)/3</f>
        <v>65.535238453668953</v>
      </c>
      <c r="T11" s="15">
        <f>(vL!T11*vL!T11)/3</f>
        <v>45.637358844654955</v>
      </c>
      <c r="U11" s="16">
        <f>(vL!U11*vL!U11)/3</f>
        <v>54.826613773450497</v>
      </c>
      <c r="V11" s="16">
        <f>(vL!V11*vL!V11)/3</f>
        <v>69.652826093577815</v>
      </c>
      <c r="W11" s="16"/>
      <c r="X11" s="16">
        <f>(vL!X11*vL!X11)/3</f>
        <v>48.136744122415791</v>
      </c>
      <c r="Y11" s="16">
        <f>(vL!Y11*vL!Y11)/3</f>
        <v>41.345977499430205</v>
      </c>
      <c r="Z11" s="17">
        <f>(vL!Z11*vL!Z11)/3</f>
        <v>39.713831838886428</v>
      </c>
      <c r="AA11" s="15">
        <f>(vL!AA11*vL!AA11)/3</f>
        <v>67.695196516036745</v>
      </c>
      <c r="AB11" s="16">
        <f>(vL!AB11*vL!AB11)/3</f>
        <v>68.701177076292964</v>
      </c>
      <c r="AC11" s="16">
        <f>(vL!AC11*vL!AC11)/3</f>
        <v>69.944817729551758</v>
      </c>
      <c r="AD11" s="16">
        <f>(vL!AD11*vL!AD11)/3</f>
        <v>56.112968351331439</v>
      </c>
      <c r="AE11" s="16">
        <f>(vL!AE11*vL!AE11)/3</f>
        <v>63.952762318780422</v>
      </c>
      <c r="AF11" s="16">
        <f>(vL!AF11*vL!AF11)/3</f>
        <v>63.198825496132251</v>
      </c>
      <c r="AG11" s="16">
        <f>(vL!AG11*vL!AG11)/3</f>
        <v>60.839260038294782</v>
      </c>
      <c r="AH11" s="17">
        <f>(vL!AH11*vL!AH11)/3</f>
        <v>55.559794901566903</v>
      </c>
      <c r="AI11" s="15"/>
      <c r="AJ11" s="16">
        <f>(vL!AJ11*vL!AJ11)/3</f>
        <v>47.393580681726689</v>
      </c>
      <c r="AK11" s="16">
        <f>(vL!AK11*vL!AK11)/3</f>
        <v>43.309141861502574</v>
      </c>
      <c r="AL11" s="16">
        <f>(vL!AL11*vL!AL11)/3</f>
        <v>48.790377508918844</v>
      </c>
      <c r="AM11" s="16">
        <f>(vL!AM11*vL!AM11)/3</f>
        <v>48.619890559410116</v>
      </c>
      <c r="AN11" s="16">
        <f>(vL!AN11*vL!AN11)/3</f>
        <v>44.639455476861521</v>
      </c>
      <c r="AO11" s="16">
        <f>(vL!AO11*vL!AO11)/3</f>
        <v>45.354962109173805</v>
      </c>
      <c r="AP11" s="16">
        <f>(vL!AP11*vL!AP11)/3</f>
        <v>39.010548480945616</v>
      </c>
      <c r="AQ11" s="17">
        <f>(vL!AQ11*vL!AQ11)/3</f>
        <v>38.776470519773405</v>
      </c>
      <c r="AR11" s="15"/>
      <c r="AS11" s="16">
        <f>(vL!AS11*vL!AS11)/3</f>
        <v>42.331476030405334</v>
      </c>
      <c r="AT11" s="16">
        <f>(vL!AT11*vL!AT11)/3</f>
        <v>44.965954546516308</v>
      </c>
      <c r="AU11" s="16">
        <f>(vL!AU11*vL!AU11)/3</f>
        <v>41.422972603115831</v>
      </c>
      <c r="AV11" s="16">
        <f>(vL!AV11*vL!AV11)/3</f>
        <v>46.76931873762075</v>
      </c>
      <c r="AW11" s="16">
        <f>(vL!AW11*vL!AW11)/3</f>
        <v>57.251824701408587</v>
      </c>
      <c r="AX11" s="16">
        <f>(vL!AX11*vL!AX11)/3</f>
        <v>53.514052209942967</v>
      </c>
      <c r="AY11" s="16">
        <f>(vL!AY11*vL!AY11)/3</f>
        <v>46.166250609928518</v>
      </c>
      <c r="AZ11" s="17">
        <f>(vL!AZ11*vL!AZ11)/3</f>
        <v>50.555927996707631</v>
      </c>
      <c r="BA11" s="15">
        <f>(vL!BA11*vL!BA11)/3</f>
        <v>23.281381077504559</v>
      </c>
      <c r="BB11" s="16"/>
      <c r="BC11" s="16">
        <f>(vL!BC11*vL!BC11)/3</f>
        <v>15.215424361255609</v>
      </c>
      <c r="BD11" s="16"/>
      <c r="BE11" s="16">
        <f>(vL!BE11*vL!BE11)/3</f>
        <v>11.469870254942251</v>
      </c>
      <c r="BF11" s="16"/>
      <c r="BG11" s="16"/>
      <c r="BH11" s="17"/>
      <c r="BI11" s="15">
        <f>(vL!BI11*vL!BI11)/3</f>
        <v>30.261569502002001</v>
      </c>
      <c r="BJ11" s="16">
        <f>(vL!BJ11*vL!BJ11)/3</f>
        <v>36.653747356378403</v>
      </c>
      <c r="BK11" s="16">
        <f>(vL!BK11*vL!BK11)/3</f>
        <v>32.305904735378896</v>
      </c>
      <c r="BL11" s="16">
        <f>(vL!BL11*vL!BL11)/3</f>
        <v>29.419599652023788</v>
      </c>
      <c r="BM11" s="16">
        <f>(vL!BM11*vL!BM11)/3</f>
        <v>32.37913159500183</v>
      </c>
      <c r="BN11" s="16">
        <f>(vL!BN11*vL!BN11)/3</f>
        <v>38.042357907113448</v>
      </c>
      <c r="BO11" s="16">
        <f>(vL!BO11*vL!BO11)/3</f>
        <v>35.647661530806793</v>
      </c>
      <c r="BP11" s="17"/>
      <c r="BQ11" s="15">
        <f>(vL!BQ11*vL!BQ11)/3</f>
        <v>44.515148187186348</v>
      </c>
      <c r="BR11" s="16">
        <f>(vL!BR11*vL!BR11)/3</f>
        <v>43.239353853289941</v>
      </c>
      <c r="BS11" s="16">
        <f>(vL!BS11*vL!BS11)/3</f>
        <v>42.535587796306125</v>
      </c>
      <c r="BT11" s="16"/>
      <c r="BU11" s="16">
        <f>(vL!BU11*vL!BU11)/3</f>
        <v>49.278954916755396</v>
      </c>
      <c r="BV11" s="16">
        <f>(vL!BV11*vL!BV11)/3</f>
        <v>47.012141856047094</v>
      </c>
      <c r="BW11" s="16">
        <f>(vL!BW11*vL!BW11)/3</f>
        <v>41.846087078944741</v>
      </c>
      <c r="BX11" s="16">
        <f>(vL!BX11*vL!BX11)/3</f>
        <v>39.532257438678961</v>
      </c>
      <c r="BY11" s="17">
        <f>(vL!BY11*vL!BY11)/3</f>
        <v>49.399868192167304</v>
      </c>
    </row>
    <row r="12" spans="1:77" x14ac:dyDescent="0.25">
      <c r="A12" s="5">
        <v>30</v>
      </c>
      <c r="B12" s="15">
        <f>(vL!B12*vL!B12)/3</f>
        <v>38.211955149655147</v>
      </c>
      <c r="C12" s="16">
        <f>(vL!C12*vL!C12)/3</f>
        <v>62.993985540602068</v>
      </c>
      <c r="D12" s="16"/>
      <c r="E12" s="16">
        <f>(vL!E12*vL!E12)/3</f>
        <v>65.597018243715254</v>
      </c>
      <c r="F12" s="16">
        <f>(vL!F12*vL!F12)/3</f>
        <v>58.282050456816279</v>
      </c>
      <c r="G12" s="16">
        <f>(vL!G12*vL!G12)/3</f>
        <v>55.05999092192021</v>
      </c>
      <c r="H12" s="16">
        <f>(vL!H12*vL!H12)/3</f>
        <v>61.3716841389612</v>
      </c>
      <c r="I12" s="16">
        <f>(vL!I12*vL!I12)/3</f>
        <v>74.714260478183135</v>
      </c>
      <c r="J12" s="16">
        <f>(vL!J12*vL!J12)/3</f>
        <v>68.939493773988104</v>
      </c>
      <c r="K12" s="17">
        <f>(vL!K12*vL!K12)/3</f>
        <v>60.461703876209448</v>
      </c>
      <c r="L12" s="15">
        <f>(vL!L12*vL!L12)/3</f>
        <v>62.994895689284554</v>
      </c>
      <c r="M12" s="16">
        <f>(vL!M12*vL!M12)/3</f>
        <v>69.688260782184472</v>
      </c>
      <c r="N12" s="16">
        <f>(vL!N12*vL!N12)/3</f>
        <v>55.434718785476861</v>
      </c>
      <c r="O12" s="16">
        <f>(vL!O12*vL!O12)/3</f>
        <v>42.576433849830686</v>
      </c>
      <c r="P12" s="16">
        <f>(vL!P12*vL!P12)/3</f>
        <v>50.093817116397481</v>
      </c>
      <c r="Q12" s="16">
        <f>(vL!Q12*vL!Q12)/3</f>
        <v>57.55034416983316</v>
      </c>
      <c r="R12" s="16">
        <f>(vL!R12*vL!R12)/3</f>
        <v>50.455200362873541</v>
      </c>
      <c r="S12" s="17">
        <f>(vL!S12*vL!S12)/3</f>
        <v>70.238348316277012</v>
      </c>
      <c r="T12" s="15">
        <f>(vL!T12*vL!T12)/3</f>
        <v>52.974248159153234</v>
      </c>
      <c r="U12" s="16">
        <f>(vL!U12*vL!U12)/3</f>
        <v>57.012718635998176</v>
      </c>
      <c r="V12" s="16">
        <f>(vL!V12*vL!V12)/3</f>
        <v>62.244761562603856</v>
      </c>
      <c r="W12" s="16"/>
      <c r="X12" s="16">
        <f>(vL!X12*vL!X12)/3</f>
        <v>44.784774312339209</v>
      </c>
      <c r="Y12" s="16">
        <f>(vL!Y12*vL!Y12)/3</f>
        <v>72.479431098219905</v>
      </c>
      <c r="Z12" s="17">
        <f>(vL!Z12*vL!Z12)/3</f>
        <v>45.772920213834936</v>
      </c>
      <c r="AA12" s="15">
        <f>(vL!AA12*vL!AA12)/3</f>
        <v>51.948195212852056</v>
      </c>
      <c r="AB12" s="16">
        <f>(vL!AB12*vL!AB12)/3</f>
        <v>70.021905172534545</v>
      </c>
      <c r="AC12" s="16">
        <f>(vL!AC12*vL!AC12)/3</f>
        <v>72.68191476966517</v>
      </c>
      <c r="AD12" s="16">
        <f>(vL!AD12*vL!AD12)/3</f>
        <v>67.596427514981215</v>
      </c>
      <c r="AE12" s="16">
        <f>(vL!AE12*vL!AE12)/3</f>
        <v>57.268155635633512</v>
      </c>
      <c r="AF12" s="16">
        <f>(vL!AF12*vL!AF12)/3</f>
        <v>64.02807006415587</v>
      </c>
      <c r="AG12" s="16">
        <f>(vL!AG12*vL!AG12)/3</f>
        <v>49.07600891834781</v>
      </c>
      <c r="AH12" s="17">
        <f>(vL!AH12*vL!AH12)/3</f>
        <v>59.321307090684776</v>
      </c>
      <c r="AI12" s="15"/>
      <c r="AJ12" s="16">
        <f>(vL!AJ12*vL!AJ12)/3</f>
        <v>59.333554889419503</v>
      </c>
      <c r="AK12" s="16">
        <f>(vL!AK12*vL!AK12)/3</f>
        <v>58.462129915952183</v>
      </c>
      <c r="AL12" s="16">
        <f>(vL!AL12*vL!AL12)/3</f>
        <v>52.521404639518956</v>
      </c>
      <c r="AM12" s="16">
        <f>(vL!AM12*vL!AM12)/3</f>
        <v>54.087794449264969</v>
      </c>
      <c r="AN12" s="16">
        <f>(vL!AN12*vL!AN12)/3</f>
        <v>55.045906171149632</v>
      </c>
      <c r="AO12" s="16">
        <f>(vL!AO12*vL!AO12)/3</f>
        <v>63.330894888160493</v>
      </c>
      <c r="AP12" s="16">
        <f>(vL!AP12*vL!AP12)/3</f>
        <v>56.196549670359609</v>
      </c>
      <c r="AQ12" s="17">
        <f>(vL!AQ12*vL!AQ12)/3</f>
        <v>55.767863242395386</v>
      </c>
      <c r="AR12" s="15"/>
      <c r="AS12" s="16">
        <f>(vL!AS12*vL!AS12)/3</f>
        <v>50.547360778251438</v>
      </c>
      <c r="AT12" s="16">
        <f>(vL!AT12*vL!AT12)/3</f>
        <v>40.43889159934178</v>
      </c>
      <c r="AU12" s="16">
        <f>(vL!AU12*vL!AU12)/3</f>
        <v>58.079632419924629</v>
      </c>
      <c r="AV12" s="16">
        <f>(vL!AV12*vL!AV12)/3</f>
        <v>56.281936789034461</v>
      </c>
      <c r="AW12" s="16">
        <f>(vL!AW12*vL!AW12)/3</f>
        <v>53.878440055653165</v>
      </c>
      <c r="AX12" s="16">
        <f>(vL!AX12*vL!AX12)/3</f>
        <v>52.764282099122084</v>
      </c>
      <c r="AY12" s="16">
        <f>(vL!AY12*vL!AY12)/3</f>
        <v>59.400600003905197</v>
      </c>
      <c r="AZ12" s="17">
        <f>(vL!AZ12*vL!AZ12)/3</f>
        <v>59.422803705588713</v>
      </c>
      <c r="BA12" s="15"/>
      <c r="BB12" s="16"/>
      <c r="BC12" s="16"/>
      <c r="BD12" s="16"/>
      <c r="BE12" s="16">
        <f>(vL!BE12*vL!BE12)/3</f>
        <v>2.2051485148116172</v>
      </c>
      <c r="BF12" s="16"/>
      <c r="BG12" s="16">
        <f>(vL!BG12*vL!BG12)/3</f>
        <v>17.767689846315911</v>
      </c>
      <c r="BH12" s="17"/>
      <c r="BI12" s="15">
        <f>(vL!BI12*vL!BI12)/3</f>
        <v>32.477280078648377</v>
      </c>
      <c r="BJ12" s="16">
        <f>(vL!BJ12*vL!BJ12)/3</f>
        <v>33.766402494704806</v>
      </c>
      <c r="BK12" s="16">
        <f>(vL!BK12*vL!BK12)/3</f>
        <v>34.288284105888728</v>
      </c>
      <c r="BL12" s="16">
        <f>(vL!BL12*vL!BL12)/3</f>
        <v>34.840218899743284</v>
      </c>
      <c r="BM12" s="16">
        <f>(vL!BM12*vL!BM12)/3</f>
        <v>33.525682803674123</v>
      </c>
      <c r="BN12" s="16">
        <f>(vL!BN12*vL!BN12)/3</f>
        <v>38.84793668541284</v>
      </c>
      <c r="BO12" s="16">
        <f>(vL!BO12*vL!BO12)/3</f>
        <v>38.451307704415036</v>
      </c>
      <c r="BP12" s="17"/>
      <c r="BQ12" s="15">
        <f>(vL!BQ12*vL!BQ12)/3</f>
        <v>39.20200574988268</v>
      </c>
      <c r="BR12" s="16">
        <f>(vL!BR12*vL!BR12)/3</f>
        <v>34.499633061265214</v>
      </c>
      <c r="BS12" s="16">
        <f>(vL!BS12*vL!BS12)/3</f>
        <v>36.12209987173128</v>
      </c>
      <c r="BT12" s="16"/>
      <c r="BU12" s="16">
        <f>(vL!BU12*vL!BU12)/3</f>
        <v>42.509189999367102</v>
      </c>
      <c r="BV12" s="16">
        <f>(vL!BV12*vL!BV12)/3</f>
        <v>42.393925271293135</v>
      </c>
      <c r="BW12" s="16">
        <f>(vL!BW12*vL!BW12)/3</f>
        <v>48.840647618776245</v>
      </c>
      <c r="BX12" s="16">
        <f>(vL!BX12*vL!BX12)/3</f>
        <v>40.580572686676419</v>
      </c>
      <c r="BY12" s="17">
        <f>(vL!BY12*vL!BY12)/3</f>
        <v>45.684625589591199</v>
      </c>
    </row>
    <row r="13" spans="1:77" x14ac:dyDescent="0.25">
      <c r="A13" s="5">
        <v>33</v>
      </c>
      <c r="B13" s="15">
        <f>(vL!B13*vL!B13)/3</f>
        <v>61.272632308297034</v>
      </c>
      <c r="C13" s="16">
        <f>(vL!C13*vL!C13)/3</f>
        <v>57.711265214132169</v>
      </c>
      <c r="D13" s="16"/>
      <c r="E13" s="16">
        <f>(vL!E13*vL!E13)/3</f>
        <v>56.177993536171662</v>
      </c>
      <c r="F13" s="16">
        <f>(vL!F13*vL!F13)/3</f>
        <v>48.98098993418472</v>
      </c>
      <c r="G13" s="16">
        <f>(vL!G13*vL!G13)/3</f>
        <v>68.072403592577203</v>
      </c>
      <c r="H13" s="16">
        <f>(vL!H13*vL!H13)/3</f>
        <v>54.328172005961427</v>
      </c>
      <c r="I13" s="16">
        <f>(vL!I13*vL!I13)/3</f>
        <v>65.67487908958357</v>
      </c>
      <c r="J13" s="16">
        <f>(vL!J13*vL!J13)/3</f>
        <v>78.906711241129486</v>
      </c>
      <c r="K13" s="17">
        <f>(vL!K13*vL!K13)/3</f>
        <v>61.763916135596752</v>
      </c>
      <c r="L13" s="15">
        <f>(vL!L13*vL!L13)/3</f>
        <v>69.070075552793938</v>
      </c>
      <c r="M13" s="16">
        <f>(vL!M13*vL!M13)/3</f>
        <v>57.001964739845249</v>
      </c>
      <c r="N13" s="16">
        <f>(vL!N13*vL!N13)/3</f>
        <v>51.917711192812895</v>
      </c>
      <c r="O13" s="16">
        <f>(vL!O13*vL!O13)/3</f>
        <v>59.230795826021108</v>
      </c>
      <c r="P13" s="16">
        <f>(vL!P13*vL!P13)/3</f>
        <v>46.773109807639692</v>
      </c>
      <c r="Q13" s="16">
        <f>(vL!Q13*vL!Q13)/3</f>
        <v>45.596767242495162</v>
      </c>
      <c r="R13" s="16">
        <f>(vL!R13*vL!R13)/3</f>
        <v>37.443951261461386</v>
      </c>
      <c r="S13" s="17">
        <f>(vL!S13*vL!S13)/3</f>
        <v>31.450311653669676</v>
      </c>
      <c r="T13" s="15">
        <f>(vL!T13*vL!T13)/3</f>
        <v>50.904446267495814</v>
      </c>
      <c r="U13" s="16"/>
      <c r="V13" s="16">
        <f>(vL!V13*vL!V13)/3</f>
        <v>57.699503347234149</v>
      </c>
      <c r="W13" s="16"/>
      <c r="X13" s="16">
        <f>(vL!X13*vL!X13)/3</f>
        <v>61.575926876456712</v>
      </c>
      <c r="Y13" s="16">
        <f>(vL!Y13*vL!Y13)/3</f>
        <v>61.574220456712773</v>
      </c>
      <c r="Z13" s="17">
        <f>(vL!Z13*vL!Z13)/3</f>
        <v>57.433098188259748</v>
      </c>
      <c r="AA13" s="15">
        <f>(vL!AA13*vL!AA13)/3</f>
        <v>60.482449794276484</v>
      </c>
      <c r="AB13" s="16">
        <f>(vL!AB13*vL!AB13)/3</f>
        <v>66.720714219297946</v>
      </c>
      <c r="AC13" s="16">
        <f>(vL!AC13*vL!AC13)/3</f>
        <v>65.53869673279209</v>
      </c>
      <c r="AD13" s="16">
        <f>(vL!AD13*vL!AD13)/3</f>
        <v>63.640914636956701</v>
      </c>
      <c r="AE13" s="16">
        <f>(vL!AE13*vL!AE13)/3</f>
        <v>65.682604245736982</v>
      </c>
      <c r="AF13" s="16">
        <f>(vL!AF13*vL!AF13)/3</f>
        <v>64.711293183827692</v>
      </c>
      <c r="AG13" s="16">
        <f>(vL!AG13*vL!AG13)/3</f>
        <v>44.639286483382811</v>
      </c>
      <c r="AH13" s="17">
        <f>(vL!AH13*vL!AH13)/3</f>
        <v>66.371224233344648</v>
      </c>
      <c r="AI13" s="15"/>
      <c r="AJ13" s="16">
        <f>(vL!AJ13*vL!AJ13)/3</f>
        <v>62.200122806363311</v>
      </c>
      <c r="AK13" s="16">
        <f>(vL!AK13*vL!AK13)/3</f>
        <v>61.370961431385091</v>
      </c>
      <c r="AL13" s="16">
        <f>(vL!AL13*vL!AL13)/3</f>
        <v>57.617096880808468</v>
      </c>
      <c r="AM13" s="16">
        <f>(vL!AM13*vL!AM13)/3</f>
        <v>51.552374257541267</v>
      </c>
      <c r="AN13" s="16">
        <f>(vL!AN13*vL!AN13)/3</f>
        <v>65.436059590579021</v>
      </c>
      <c r="AO13" s="16">
        <f>(vL!AO13*vL!AO13)/3</f>
        <v>56.215323681770307</v>
      </c>
      <c r="AP13" s="16">
        <f>(vL!AP13*vL!AP13)/3</f>
        <v>57.640483412134721</v>
      </c>
      <c r="AQ13" s="17">
        <f>(vL!AQ13*vL!AQ13)/3</f>
        <v>53.869080524087877</v>
      </c>
      <c r="AR13" s="15"/>
      <c r="AS13" s="16">
        <f>(vL!AS13*vL!AS13)/3</f>
        <v>44.732224968166598</v>
      </c>
      <c r="AT13" s="16">
        <f>(vL!AT13*vL!AT13)/3</f>
        <v>38.753656489829112</v>
      </c>
      <c r="AU13" s="16">
        <f>(vL!AU13*vL!AU13)/3</f>
        <v>50.634019932358676</v>
      </c>
      <c r="AV13" s="16">
        <f>(vL!AV13*vL!AV13)/3</f>
        <v>50.497044112476097</v>
      </c>
      <c r="AW13" s="16">
        <f>(vL!AW13*vL!AW13)/3</f>
        <v>48.902594599570513</v>
      </c>
      <c r="AX13" s="16">
        <f>(vL!AX13*vL!AX13)/3</f>
        <v>55.936160786135098</v>
      </c>
      <c r="AY13" s="16">
        <f>(vL!AY13*vL!AY13)/3</f>
        <v>58.770026766780724</v>
      </c>
      <c r="AZ13" s="17">
        <f>(vL!AZ13*vL!AZ13)/3</f>
        <v>53.768662563070876</v>
      </c>
      <c r="BA13" s="15">
        <f>(vL!BA13*vL!BA13)/3</f>
        <v>7.3894674936197733</v>
      </c>
      <c r="BB13" s="16"/>
      <c r="BC13" s="16">
        <f>(vL!BC13*vL!BC13)/3</f>
        <v>7.9111048920051239</v>
      </c>
      <c r="BD13" s="16"/>
      <c r="BE13" s="16">
        <f>(vL!BE13*vL!BE13)/3</f>
        <v>12.834661442444984</v>
      </c>
      <c r="BF13" s="16">
        <f>(vL!BF13*vL!BF13)/3</f>
        <v>16.740972597862594</v>
      </c>
      <c r="BG13" s="16">
        <f>(vL!BG13*vL!BG13)/3</f>
        <v>33.755971156046606</v>
      </c>
      <c r="BH13" s="17"/>
      <c r="BI13" s="15">
        <f>(vL!BI13*vL!BI13)/3</f>
        <v>30.19985059767777</v>
      </c>
      <c r="BJ13" s="16">
        <f>(vL!BJ13*vL!BJ13)/3</f>
        <v>39.146865417544483</v>
      </c>
      <c r="BK13" s="16">
        <f>(vL!BK13*vL!BK13)/3</f>
        <v>35.705153044758298</v>
      </c>
      <c r="BL13" s="16">
        <f>(vL!BL13*vL!BL13)/3</f>
        <v>45.42294833659173</v>
      </c>
      <c r="BM13" s="16">
        <f>(vL!BM13*vL!BM13)/3</f>
        <v>37.822933865393956</v>
      </c>
      <c r="BN13" s="16">
        <f>(vL!BN13*vL!BN13)/3</f>
        <v>36.597082946216545</v>
      </c>
      <c r="BO13" s="16">
        <f>(vL!BO13*vL!BO13)/3</f>
        <v>35.051146211737795</v>
      </c>
      <c r="BP13" s="17"/>
      <c r="BQ13" s="15">
        <f>(vL!BQ13*vL!BQ13)/3</f>
        <v>42.17041799459242</v>
      </c>
      <c r="BR13" s="16"/>
      <c r="BS13" s="16">
        <f>(vL!BS13*vL!BS13)/3</f>
        <v>39.725540867405279</v>
      </c>
      <c r="BT13" s="16"/>
      <c r="BU13" s="16">
        <f>(vL!BU13*vL!BU13)/3</f>
        <v>45.951265049838049</v>
      </c>
      <c r="BV13" s="16">
        <f>(vL!BV13*vL!BV13)/3</f>
        <v>33.474155592341923</v>
      </c>
      <c r="BW13" s="16">
        <f>(vL!BW13*vL!BW13)/3</f>
        <v>51.770250192375102</v>
      </c>
      <c r="BX13" s="16">
        <f>(vL!BX13*vL!BX13)/3</f>
        <v>42.438960207835798</v>
      </c>
      <c r="BY13" s="17">
        <f>(vL!BY13*vL!BY13)/3</f>
        <v>52.139919573767315</v>
      </c>
    </row>
    <row r="14" spans="1:77" x14ac:dyDescent="0.25">
      <c r="A14" s="5">
        <v>36</v>
      </c>
      <c r="B14" s="15">
        <f>(vL!B14*vL!B14)/3</f>
        <v>67.738445698397996</v>
      </c>
      <c r="C14" s="16">
        <f>(vL!C14*vL!C14)/3</f>
        <v>60.464318769259364</v>
      </c>
      <c r="D14" s="16"/>
      <c r="E14" s="16">
        <f>(vL!E14*vL!E14)/3</f>
        <v>76.821518334248466</v>
      </c>
      <c r="F14" s="16">
        <f>(vL!F14*vL!F14)/3</f>
        <v>52.434029868996248</v>
      </c>
      <c r="G14" s="16">
        <f>(vL!G14*vL!G14)/3</f>
        <v>60.643542720070904</v>
      </c>
      <c r="H14" s="16">
        <f>(vL!H14*vL!H14)/3</f>
        <v>57.331632584963245</v>
      </c>
      <c r="I14" s="16">
        <f>(vL!I14*vL!I14)/3</f>
        <v>56.680758372814573</v>
      </c>
      <c r="J14" s="16">
        <f>(vL!J14*vL!J14)/3</f>
        <v>65.069839617704091</v>
      </c>
      <c r="K14" s="17">
        <f>(vL!K14*vL!K14)/3</f>
        <v>63.436418640362611</v>
      </c>
      <c r="L14" s="15">
        <f>(vL!L14*vL!L14)/3</f>
        <v>44.198140617417444</v>
      </c>
      <c r="M14" s="16">
        <f>(vL!M14*vL!M14)/3</f>
        <v>60.057042981018952</v>
      </c>
      <c r="N14" s="16">
        <f>(vL!N14*vL!N14)/3</f>
        <v>42.1898677115704</v>
      </c>
      <c r="O14" s="16">
        <f>(vL!O14*vL!O14)/3</f>
        <v>46.540697497532811</v>
      </c>
      <c r="P14" s="16"/>
      <c r="Q14" s="16">
        <f>(vL!Q14*vL!Q14)/3</f>
        <v>57.036786616755442</v>
      </c>
      <c r="R14" s="16">
        <f>(vL!R14*vL!R14)/3</f>
        <v>37.242463594460638</v>
      </c>
      <c r="S14" s="17"/>
      <c r="T14" s="15">
        <f>(vL!T14*vL!T14)/3</f>
        <v>47.754679753933658</v>
      </c>
      <c r="U14" s="16"/>
      <c r="V14" s="16">
        <f>(vL!V14*vL!V14)/3</f>
        <v>51.036264937980853</v>
      </c>
      <c r="W14" s="16"/>
      <c r="X14" s="16">
        <f>(vL!X14*vL!X14)/3</f>
        <v>58.108675179892806</v>
      </c>
      <c r="Y14" s="16">
        <f>(vL!Y14*vL!Y14)/3</f>
        <v>43.378017687842679</v>
      </c>
      <c r="Z14" s="17">
        <f>(vL!Z14*vL!Z14)/3</f>
        <v>48.787731279643886</v>
      </c>
      <c r="AA14" s="15">
        <f>(vL!AA14*vL!AA14)/3</f>
        <v>49.688619658325358</v>
      </c>
      <c r="AB14" s="16">
        <f>(vL!AB14*vL!AB14)/3</f>
        <v>38.161194875467736</v>
      </c>
      <c r="AC14" s="16">
        <f>(vL!AC14*vL!AC14)/3</f>
        <v>36.089573229429035</v>
      </c>
      <c r="AD14" s="16">
        <f>(vL!AD14*vL!AD14)/3</f>
        <v>53.653007432585518</v>
      </c>
      <c r="AE14" s="16">
        <f>(vL!AE14*vL!AE14)/3</f>
        <v>51.804216390328115</v>
      </c>
      <c r="AF14" s="16">
        <f>(vL!AF14*vL!AF14)/3</f>
        <v>54.430637306216624</v>
      </c>
      <c r="AG14" s="16">
        <f>(vL!AG14*vL!AG14)/3</f>
        <v>48.445301698292326</v>
      </c>
      <c r="AH14" s="17">
        <f>(vL!AH14*vL!AH14)/3</f>
        <v>44.156842655655261</v>
      </c>
      <c r="AI14" s="15"/>
      <c r="AJ14" s="16">
        <f>(vL!AJ14*vL!AJ14)/3</f>
        <v>57.404407602619017</v>
      </c>
      <c r="AK14" s="16">
        <f>(vL!AK14*vL!AK14)/3</f>
        <v>55.832074328883472</v>
      </c>
      <c r="AL14" s="16">
        <f>(vL!AL14*vL!AL14)/3</f>
        <v>49.933653696668216</v>
      </c>
      <c r="AM14" s="16">
        <f>(vL!AM14*vL!AM14)/3</f>
        <v>52.624065437811716</v>
      </c>
      <c r="AN14" s="16">
        <f>(vL!AN14*vL!AN14)/3</f>
        <v>63.613771908165411</v>
      </c>
      <c r="AO14" s="16">
        <f>(vL!AO14*vL!AO14)/3</f>
        <v>52.407599000967529</v>
      </c>
      <c r="AP14" s="16">
        <f>(vL!AP14*vL!AP14)/3</f>
        <v>56.21130299482423</v>
      </c>
      <c r="AQ14" s="17">
        <f>(vL!AQ14*vL!AQ14)/3</f>
        <v>54.352351642096352</v>
      </c>
      <c r="AR14" s="15"/>
      <c r="AS14" s="16">
        <f>(vL!AS14*vL!AS14)/3</f>
        <v>45.364788330837776</v>
      </c>
      <c r="AT14" s="16">
        <f>(vL!AT14*vL!AT14)/3</f>
        <v>38.766959789933757</v>
      </c>
      <c r="AU14" s="16">
        <f>(vL!AU14*vL!AU14)/3</f>
        <v>40.934602466637159</v>
      </c>
      <c r="AV14" s="16">
        <f>(vL!AV14*vL!AV14)/3</f>
        <v>45.700703184924919</v>
      </c>
      <c r="AW14" s="16"/>
      <c r="AX14" s="16"/>
      <c r="AY14" s="16">
        <f>(vL!AY14*vL!AY14)/3</f>
        <v>54.562835499963022</v>
      </c>
      <c r="AZ14" s="17">
        <f>(vL!AZ14*vL!AZ14)/3</f>
        <v>55.504234978393463</v>
      </c>
      <c r="BA14" s="15">
        <f>(vL!BA14*vL!BA14)/3</f>
        <v>2.0257087221517693</v>
      </c>
      <c r="BB14" s="16"/>
      <c r="BC14" s="16">
        <f>(vL!BC14*vL!BC14)/3</f>
        <v>8.8264826337592179</v>
      </c>
      <c r="BD14" s="16"/>
      <c r="BE14" s="16">
        <f>(vL!BE14*vL!BE14)/3</f>
        <v>2.4193179724843663</v>
      </c>
      <c r="BF14" s="16">
        <f>(vL!BF14*vL!BF14)/3</f>
        <v>46.255996227083763</v>
      </c>
      <c r="BG14" s="16">
        <f>(vL!BG14*vL!BG14)/3</f>
        <v>7.174766909669696</v>
      </c>
      <c r="BH14" s="17"/>
      <c r="BI14" s="15">
        <f>(vL!BI14*vL!BI14)/3</f>
        <v>31.576123848997881</v>
      </c>
      <c r="BJ14" s="16">
        <f>(vL!BJ14*vL!BJ14)/3</f>
        <v>29.060296336107598</v>
      </c>
      <c r="BK14" s="16">
        <f>(vL!BK14*vL!BK14)/3</f>
        <v>31.747798913678579</v>
      </c>
      <c r="BL14" s="16">
        <f>(vL!BL14*vL!BL14)/3</f>
        <v>35.224067214200652</v>
      </c>
      <c r="BM14" s="16">
        <f>(vL!BM14*vL!BM14)/3</f>
        <v>35.536849068153771</v>
      </c>
      <c r="BN14" s="16">
        <f>(vL!BN14*vL!BN14)/3</f>
        <v>41.218764257213991</v>
      </c>
      <c r="BO14" s="16">
        <f>(vL!BO14*vL!BO14)/3</f>
        <v>32.982025927903315</v>
      </c>
      <c r="BP14" s="17"/>
      <c r="BQ14" s="15">
        <f>(vL!BQ14*vL!BQ14)/3</f>
        <v>41.154538065615803</v>
      </c>
      <c r="BR14" s="16"/>
      <c r="BS14" s="16">
        <f>(vL!BS14*vL!BS14)/3</f>
        <v>46.272197948861439</v>
      </c>
      <c r="BT14" s="16"/>
      <c r="BU14" s="16"/>
      <c r="BV14" s="16">
        <f>(vL!BV14*vL!BV14)/3</f>
        <v>38.775475367961938</v>
      </c>
      <c r="BW14" s="16">
        <f>(vL!BW14*vL!BW14)/3</f>
        <v>40.357064789420583</v>
      </c>
      <c r="BX14" s="16"/>
      <c r="BY14" s="17">
        <f>(vL!BY14*vL!BY14)/3</f>
        <v>40.697312569470675</v>
      </c>
    </row>
    <row r="15" spans="1:77" x14ac:dyDescent="0.25">
      <c r="A15" s="5">
        <v>39</v>
      </c>
      <c r="B15" s="15">
        <f>(vL!B15*vL!B15)/3</f>
        <v>55.556821417435231</v>
      </c>
      <c r="C15" s="16">
        <f>(vL!C15*vL!C15)/3</f>
        <v>62.229619457738032</v>
      </c>
      <c r="D15" s="16"/>
      <c r="E15" s="16">
        <f>(vL!E15*vL!E15)/3</f>
        <v>47.249516497645892</v>
      </c>
      <c r="F15" s="16">
        <f>(vL!F15*vL!F15)/3</f>
        <v>59.429276863818053</v>
      </c>
      <c r="G15" s="16">
        <f>(vL!G15*vL!G15)/3</f>
        <v>50.050289826880224</v>
      </c>
      <c r="H15" s="16">
        <f>(vL!H15*vL!H15)/3</f>
        <v>45.923016005308448</v>
      </c>
      <c r="I15" s="16">
        <f>(vL!I15*vL!I15)/3</f>
        <v>74.364186590257631</v>
      </c>
      <c r="J15" s="16">
        <f>(vL!J15*vL!J15)/3</f>
        <v>50.158185844246113</v>
      </c>
      <c r="K15" s="17">
        <f>(vL!K15*vL!K15)/3</f>
        <v>37.07281435937535</v>
      </c>
      <c r="L15" s="15">
        <f>(vL!L15*vL!L15)/3</f>
        <v>51.049589499227231</v>
      </c>
      <c r="M15" s="16">
        <f>(vL!M15*vL!M15)/3</f>
        <v>62.638016834213914</v>
      </c>
      <c r="N15" s="16">
        <f>(vL!N15*vL!N15)/3</f>
        <v>42.556390677036575</v>
      </c>
      <c r="O15" s="16">
        <f>(vL!O15*vL!O15)/3</f>
        <v>35.958471132325478</v>
      </c>
      <c r="P15" s="16"/>
      <c r="Q15" s="16">
        <f>(vL!Q15*vL!Q15)/3</f>
        <v>37.884235653823261</v>
      </c>
      <c r="R15" s="16">
        <f>(vL!R15*vL!R15)/3</f>
        <v>38.291110321693601</v>
      </c>
      <c r="S15" s="17"/>
      <c r="T15" s="15">
        <f>(vL!T15*vL!T15)/3</f>
        <v>61.709606762045688</v>
      </c>
      <c r="U15" s="16"/>
      <c r="V15" s="16">
        <f>(vL!V15*vL!V15)/3</f>
        <v>51.137024532275397</v>
      </c>
      <c r="W15" s="16"/>
      <c r="X15" s="16">
        <f>(vL!X15*vL!X15)/3</f>
        <v>54.957100023320045</v>
      </c>
      <c r="Y15" s="16">
        <f>(vL!Y15*vL!Y15)/3</f>
        <v>47.407325468268375</v>
      </c>
      <c r="Z15" s="17">
        <f>(vL!Z15*vL!Z15)/3</f>
        <v>48.161161955541566</v>
      </c>
      <c r="AA15" s="15">
        <f>(vL!AA15*vL!AA15)/3</f>
        <v>70.147960295105037</v>
      </c>
      <c r="AB15" s="16">
        <f>(vL!AB15*vL!AB15)/3</f>
        <v>58.501870112084731</v>
      </c>
      <c r="AC15" s="16">
        <f>(vL!AC15*vL!AC15)/3</f>
        <v>52.400434325059301</v>
      </c>
      <c r="AD15" s="16">
        <f>(vL!AD15*vL!AD15)/3</f>
        <v>60.189415757522575</v>
      </c>
      <c r="AE15" s="16">
        <f>(vL!AE15*vL!AE15)/3</f>
        <v>64.413982459982265</v>
      </c>
      <c r="AF15" s="16">
        <f>(vL!AF15*vL!AF15)/3</f>
        <v>67.643482620370932</v>
      </c>
      <c r="AG15" s="16">
        <f>(vL!AG15*vL!AG15)/3</f>
        <v>58.962822534689245</v>
      </c>
      <c r="AH15" s="17">
        <f>(vL!AH15*vL!AH15)/3</f>
        <v>71.095137995636762</v>
      </c>
      <c r="AI15" s="15"/>
      <c r="AJ15" s="16">
        <f>(vL!AJ15*vL!AJ15)/3</f>
        <v>57.5701639850679</v>
      </c>
      <c r="AK15" s="16">
        <f>(vL!AK15*vL!AK15)/3</f>
        <v>45.940386058224242</v>
      </c>
      <c r="AL15" s="16">
        <f>(vL!AL15*vL!AL15)/3</f>
        <v>48.425707063881191</v>
      </c>
      <c r="AM15" s="16">
        <f>(vL!AM15*vL!AM15)/3</f>
        <v>53.816313517157361</v>
      </c>
      <c r="AN15" s="16">
        <f>(vL!AN15*vL!AN15)/3</f>
        <v>35.983417982568156</v>
      </c>
      <c r="AO15" s="16">
        <f>(vL!AO15*vL!AO15)/3</f>
        <v>51.949200657115597</v>
      </c>
      <c r="AP15" s="16">
        <f>(vL!AP15*vL!AP15)/3</f>
        <v>57.591344943102115</v>
      </c>
      <c r="AQ15" s="17">
        <f>(vL!AQ15*vL!AQ15)/3</f>
        <v>53.191387726718638</v>
      </c>
      <c r="AR15" s="15"/>
      <c r="AS15" s="16">
        <f>(vL!AS15*vL!AS15)/3</f>
        <v>41.989608064266541</v>
      </c>
      <c r="AT15" s="16">
        <f>(vL!AT15*vL!AT15)/3</f>
        <v>40.127791664239304</v>
      </c>
      <c r="AU15" s="16">
        <f>(vL!AU15*vL!AU15)/3</f>
        <v>44.387743792072406</v>
      </c>
      <c r="AV15" s="16">
        <f>(vL!AV15*vL!AV15)/3</f>
        <v>47.888289644008459</v>
      </c>
      <c r="AW15" s="16"/>
      <c r="AX15" s="16"/>
      <c r="AY15" s="16">
        <f>(vL!AY15*vL!AY15)/3</f>
        <v>54.658450561077224</v>
      </c>
      <c r="AZ15" s="17">
        <f>(vL!AZ15*vL!AZ15)/3</f>
        <v>48.936858080843741</v>
      </c>
      <c r="BA15" s="15">
        <f>(vL!BA15*vL!BA15)/3</f>
        <v>6.6252292584917276</v>
      </c>
      <c r="BB15" s="16"/>
      <c r="BC15" s="16">
        <f>(vL!BC15*vL!BC15)/3</f>
        <v>2.7952786897517323</v>
      </c>
      <c r="BD15" s="16"/>
      <c r="BE15" s="16">
        <f>(vL!BE15*vL!BE15)/3</f>
        <v>21.663961196608273</v>
      </c>
      <c r="BF15" s="16">
        <f>(vL!BF15*vL!BF15)/3</f>
        <v>29.066109424377064</v>
      </c>
      <c r="BG15" s="16">
        <f>(vL!BG15*vL!BG15)/3</f>
        <v>50.850180431622469</v>
      </c>
      <c r="BH15" s="17"/>
      <c r="BI15" s="15">
        <f>(vL!BI15*vL!BI15)/3</f>
        <v>34.937955209215239</v>
      </c>
      <c r="BJ15" s="16">
        <f>(vL!BJ15*vL!BJ15)/3</f>
        <v>36.799050338489486</v>
      </c>
      <c r="BK15" s="16">
        <f>(vL!BK15*vL!BK15)/3</f>
        <v>37.096711049650402</v>
      </c>
      <c r="BL15" s="16">
        <f>(vL!BL15*vL!BL15)/3</f>
        <v>34.611655138978257</v>
      </c>
      <c r="BM15" s="16">
        <f>(vL!BM15*vL!BM15)/3</f>
        <v>27.822452679849718</v>
      </c>
      <c r="BN15" s="16">
        <f>(vL!BN15*vL!BN15)/3</f>
        <v>33.914410558305974</v>
      </c>
      <c r="BO15" s="16">
        <f>(vL!BO15*vL!BO15)/3</f>
        <v>36.639292064759879</v>
      </c>
      <c r="BP15" s="17"/>
      <c r="BQ15" s="15">
        <f>(vL!BQ15*vL!BQ15)/3</f>
        <v>44.29320873394844</v>
      </c>
      <c r="BR15" s="16"/>
      <c r="BS15" s="16">
        <f>(vL!BS15*vL!BS15)/3</f>
        <v>29.826272006766818</v>
      </c>
      <c r="BT15" s="16"/>
      <c r="BU15" s="16"/>
      <c r="BV15" s="16">
        <f>(vL!BV15*vL!BV15)/3</f>
        <v>41.009901373902402</v>
      </c>
      <c r="BW15" s="16">
        <f>(vL!BW15*vL!BW15)/3</f>
        <v>44.070194626790993</v>
      </c>
      <c r="BX15" s="16"/>
      <c r="BY15" s="17">
        <f>(vL!BY15*vL!BY15)/3</f>
        <v>41.173675218212217</v>
      </c>
    </row>
    <row r="16" spans="1:77" x14ac:dyDescent="0.25">
      <c r="A16" s="5">
        <v>42</v>
      </c>
      <c r="B16" s="15">
        <f>(vL!B16*vL!B16)/3</f>
        <v>78.161553338824049</v>
      </c>
      <c r="C16" s="16">
        <f>(vL!C16*vL!C16)/3</f>
        <v>79.063032377864701</v>
      </c>
      <c r="D16" s="16"/>
      <c r="E16" s="16">
        <f>(vL!E16*vL!E16)/3</f>
        <v>66.658383789288621</v>
      </c>
      <c r="F16" s="16">
        <f>(vL!F16*vL!F16)/3</f>
        <v>56.139218414673401</v>
      </c>
      <c r="G16" s="16">
        <f>(vL!G16*vL!G16)/3</f>
        <v>54.687154216801922</v>
      </c>
      <c r="H16" s="16">
        <f>(vL!H16*vL!H16)/3</f>
        <v>48.226996119840038</v>
      </c>
      <c r="I16" s="16">
        <f>(vL!I16*vL!I16)/3</f>
        <v>46.289667242753474</v>
      </c>
      <c r="J16" s="16">
        <f>(vL!J16*vL!J16)/3</f>
        <v>56.355271433994098</v>
      </c>
      <c r="K16" s="17">
        <f>(vL!K16*vL!K16)/3</f>
        <v>79.301955912980972</v>
      </c>
      <c r="L16" s="15">
        <f>(vL!L16*vL!L16)/3</f>
        <v>56.418289178758727</v>
      </c>
      <c r="M16" s="16">
        <f>(vL!M16*vL!M16)/3</f>
        <v>57.520861432984923</v>
      </c>
      <c r="N16" s="16">
        <f>(vL!N16*vL!N16)/3</f>
        <v>42.578949897034292</v>
      </c>
      <c r="O16" s="16">
        <f>(vL!O16*vL!O16)/3</f>
        <v>39.057099734895139</v>
      </c>
      <c r="P16" s="16"/>
      <c r="Q16" s="16">
        <f>(vL!Q16*vL!Q16)/3</f>
        <v>33.92423787585988</v>
      </c>
      <c r="R16" s="16">
        <f>(vL!R16*vL!R16)/3</f>
        <v>41.202946465718732</v>
      </c>
      <c r="S16" s="17"/>
      <c r="T16" s="15">
        <f>(vL!T16*vL!T16)/3</f>
        <v>54.442100902842469</v>
      </c>
      <c r="U16" s="16"/>
      <c r="V16" s="16">
        <f>(vL!V16*vL!V16)/3</f>
        <v>54.805339344616442</v>
      </c>
      <c r="W16" s="16"/>
      <c r="X16" s="16">
        <f>(vL!X16*vL!X16)/3</f>
        <v>52.291239019169559</v>
      </c>
      <c r="Y16" s="16">
        <f>(vL!Y16*vL!Y16)/3</f>
        <v>42.757359939456983</v>
      </c>
      <c r="Z16" s="17">
        <f>(vL!Z16*vL!Z16)/3</f>
        <v>48.963655444296478</v>
      </c>
      <c r="AA16" s="15">
        <f>(vL!AA16*vL!AA16)/3</f>
        <v>47.62478122425145</v>
      </c>
      <c r="AB16" s="16">
        <f>(vL!AB16*vL!AB16)/3</f>
        <v>68.804735335236884</v>
      </c>
      <c r="AC16" s="16">
        <f>(vL!AC16*vL!AC16)/3</f>
        <v>50.788081505417715</v>
      </c>
      <c r="AD16" s="16">
        <f>(vL!AD16*vL!AD16)/3</f>
        <v>55.863639034238666</v>
      </c>
      <c r="AE16" s="16">
        <f>(vL!AE16*vL!AE16)/3</f>
        <v>55.041266007171849</v>
      </c>
      <c r="AF16" s="16">
        <f>(vL!AF16*vL!AF16)/3</f>
        <v>67.582699710139778</v>
      </c>
      <c r="AG16" s="16">
        <f>(vL!AG16*vL!AG16)/3</f>
        <v>63.542042057901085</v>
      </c>
      <c r="AH16" s="17">
        <f>(vL!AH16*vL!AH16)/3</f>
        <v>64.213774280949096</v>
      </c>
      <c r="AI16" s="15"/>
      <c r="AJ16" s="16">
        <f>(vL!AJ16*vL!AJ16)/3</f>
        <v>57.751336585592703</v>
      </c>
      <c r="AK16" s="16"/>
      <c r="AL16" s="16">
        <f>(vL!AL16*vL!AL16)/3</f>
        <v>59.175110944961595</v>
      </c>
      <c r="AM16" s="16">
        <f>(vL!AM16*vL!AM16)/3</f>
        <v>60.495192924908316</v>
      </c>
      <c r="AN16" s="16">
        <f>(vL!AN16*vL!AN16)/3</f>
        <v>45.588888699370337</v>
      </c>
      <c r="AO16" s="16">
        <f>(vL!AO16*vL!AO16)/3</f>
        <v>45.494311169782293</v>
      </c>
      <c r="AP16" s="16">
        <f>(vL!AP16*vL!AP16)/3</f>
        <v>59.29706383139623</v>
      </c>
      <c r="AQ16" s="17">
        <f>(vL!AQ16*vL!AQ16)/3</f>
        <v>56.536350919919876</v>
      </c>
      <c r="AR16" s="15"/>
      <c r="AS16" s="16">
        <f>(vL!AS16*vL!AS16)/3</f>
        <v>38.080970642364356</v>
      </c>
      <c r="AT16" s="16">
        <f>(vL!AT16*vL!AT16)/3</f>
        <v>43.564061754975178</v>
      </c>
      <c r="AU16" s="16">
        <f>(vL!AU16*vL!AU16)/3</f>
        <v>42.546380357062006</v>
      </c>
      <c r="AV16" s="16">
        <f>(vL!AV16*vL!AV16)/3</f>
        <v>43.356417111422878</v>
      </c>
      <c r="AW16" s="16"/>
      <c r="AX16" s="16"/>
      <c r="AY16" s="16">
        <f>(vL!AY16*vL!AY16)/3</f>
        <v>60.157380818374314</v>
      </c>
      <c r="AZ16" s="17">
        <f>(vL!AZ16*vL!AZ16)/3</f>
        <v>51.933522212640717</v>
      </c>
      <c r="BA16" s="15">
        <f>(vL!BA16*vL!BA16)/3</f>
        <v>5.067891699427701</v>
      </c>
      <c r="BB16" s="16"/>
      <c r="BC16" s="16">
        <f>(vL!BC16*vL!BC16)/3</f>
        <v>5.3023657644358488</v>
      </c>
      <c r="BD16" s="16"/>
      <c r="BE16" s="16">
        <f>(vL!BE16*vL!BE16)/3</f>
        <v>12.204588874690645</v>
      </c>
      <c r="BF16" s="16"/>
      <c r="BG16" s="16">
        <f>(vL!BG16*vL!BG16)/3</f>
        <v>1.3508151666305539</v>
      </c>
      <c r="BH16" s="17"/>
      <c r="BI16" s="15">
        <f>(vL!BI16*vL!BI16)/3</f>
        <v>32.511582459697401</v>
      </c>
      <c r="BJ16" s="16">
        <f>(vL!BJ16*vL!BJ16)/3</f>
        <v>33.257844219554549</v>
      </c>
      <c r="BK16" s="16">
        <f>(vL!BK16*vL!BK16)/3</f>
        <v>29.7852429045173</v>
      </c>
      <c r="BL16" s="16">
        <f>(vL!BL16*vL!BL16)/3</f>
        <v>28.047706432877835</v>
      </c>
      <c r="BM16" s="16">
        <f>(vL!BM16*vL!BM16)/3</f>
        <v>34.338116856634322</v>
      </c>
      <c r="BN16" s="16">
        <f>(vL!BN16*vL!BN16)/3</f>
        <v>40.873391940270707</v>
      </c>
      <c r="BO16" s="16">
        <f>(vL!BO16*vL!BO16)/3</f>
        <v>31.774975074008342</v>
      </c>
      <c r="BP16" s="17"/>
      <c r="BQ16" s="15">
        <f>(vL!BQ16*vL!BQ16)/3</f>
        <v>44.735890677688481</v>
      </c>
      <c r="BR16" s="16"/>
      <c r="BS16" s="16">
        <f>(vL!BS16*vL!BS16)/3</f>
        <v>34.958794715645887</v>
      </c>
      <c r="BT16" s="16"/>
      <c r="BU16" s="16"/>
      <c r="BV16" s="16">
        <f>(vL!BV16*vL!BV16)/3</f>
        <v>41.31379097759082</v>
      </c>
      <c r="BW16" s="16">
        <f>(vL!BW16*vL!BW16)/3</f>
        <v>44.608009385367346</v>
      </c>
      <c r="BX16" s="16"/>
      <c r="BY16" s="17">
        <f>(vL!BY16*vL!BY16)/3</f>
        <v>46.008302662311252</v>
      </c>
    </row>
    <row r="17" spans="1:77" x14ac:dyDescent="0.25">
      <c r="A17" s="5">
        <v>45</v>
      </c>
      <c r="B17" s="15">
        <f>(vL!B17*vL!B17)/3</f>
        <v>68.661781709698516</v>
      </c>
      <c r="C17" s="16">
        <f>(vL!C17*vL!C17)/3</f>
        <v>72.969879082106743</v>
      </c>
      <c r="D17" s="16"/>
      <c r="E17" s="16">
        <f>(vL!E17*vL!E17)/3</f>
        <v>50.117728616420017</v>
      </c>
      <c r="F17" s="16">
        <f>(vL!F17*vL!F17)/3</f>
        <v>70.123294632251614</v>
      </c>
      <c r="G17" s="16">
        <f>(vL!G17*vL!G17)/3</f>
        <v>47.844804993684527</v>
      </c>
      <c r="H17" s="16">
        <f>(vL!H17*vL!H17)/3</f>
        <v>40.361562694292495</v>
      </c>
      <c r="I17" s="16">
        <f>(vL!I17*vL!I17)/3</f>
        <v>55.826934051900395</v>
      </c>
      <c r="J17" s="16">
        <f>(vL!J17*vL!J17)/3</f>
        <v>53.545056443660314</v>
      </c>
      <c r="K17" s="17">
        <f>(vL!K17*vL!K17)/3</f>
        <v>53.384355161351401</v>
      </c>
      <c r="L17" s="15">
        <f>(vL!L17*vL!L17)/3</f>
        <v>56.328752568837992</v>
      </c>
      <c r="M17" s="16">
        <f>(vL!M17*vL!M17)/3</f>
        <v>51.321048649713497</v>
      </c>
      <c r="N17" s="16">
        <f>(vL!N17*vL!N17)/3</f>
        <v>35.254014368928814</v>
      </c>
      <c r="O17" s="16">
        <f>(vL!O17*vL!O17)/3</f>
        <v>56.722046048269611</v>
      </c>
      <c r="P17" s="16"/>
      <c r="Q17" s="16">
        <f>(vL!Q17*vL!Q17)/3</f>
        <v>44.831583530498676</v>
      </c>
      <c r="R17" s="16">
        <f>(vL!R17*vL!R17)/3</f>
        <v>72.886597073341335</v>
      </c>
      <c r="S17" s="17"/>
      <c r="T17" s="15">
        <f>(vL!T17*vL!T17)/3</f>
        <v>41.714334594838256</v>
      </c>
      <c r="U17" s="16"/>
      <c r="V17" s="16">
        <f>(vL!V17*vL!V17)/3</f>
        <v>52.120067776892995</v>
      </c>
      <c r="W17" s="16"/>
      <c r="X17" s="16">
        <f>(vL!X17*vL!X17)/3</f>
        <v>53.643680798453467</v>
      </c>
      <c r="Y17" s="16">
        <f>(vL!Y17*vL!Y17)/3</f>
        <v>44.798612348555928</v>
      </c>
      <c r="Z17" s="17">
        <f>(vL!Z17*vL!Z17)/3</f>
        <v>53.767932080009437</v>
      </c>
      <c r="AA17" s="15">
        <f>(vL!AA17*vL!AA17)/3</f>
        <v>56.028351572437863</v>
      </c>
      <c r="AB17" s="16">
        <f>(vL!AB17*vL!AB17)/3</f>
        <v>59.069492787745297</v>
      </c>
      <c r="AC17" s="16">
        <f>(vL!AC17*vL!AC17)/3</f>
        <v>53.148801225092733</v>
      </c>
      <c r="AD17" s="16">
        <f>(vL!AD17*vL!AD17)/3</f>
        <v>68.391004891276978</v>
      </c>
      <c r="AE17" s="16">
        <f>(vL!AE17*vL!AE17)/3</f>
        <v>63.000297409672889</v>
      </c>
      <c r="AF17" s="16">
        <f>(vL!AF17*vL!AF17)/3</f>
        <v>54.213136024386877</v>
      </c>
      <c r="AG17" s="16">
        <f>(vL!AG17*vL!AG17)/3</f>
        <v>73.54980571948596</v>
      </c>
      <c r="AH17" s="17">
        <f>(vL!AH17*vL!AH17)/3</f>
        <v>61.913877250477839</v>
      </c>
      <c r="AI17" s="15"/>
      <c r="AJ17" s="16">
        <f>(vL!AJ17*vL!AJ17)/3</f>
        <v>53.23291856944936</v>
      </c>
      <c r="AK17" s="16"/>
      <c r="AL17" s="16">
        <f>(vL!AL17*vL!AL17)/3</f>
        <v>47.887887230993478</v>
      </c>
      <c r="AM17" s="16">
        <f>(vL!AM17*vL!AM17)/3</f>
        <v>51.701748106714227</v>
      </c>
      <c r="AN17" s="16"/>
      <c r="AO17" s="16">
        <f>(vL!AO17*vL!AO17)/3</f>
        <v>52.763074663869737</v>
      </c>
      <c r="AP17" s="16">
        <f>(vL!AP17*vL!AP17)/3</f>
        <v>39.73180132582025</v>
      </c>
      <c r="AQ17" s="17">
        <f>(vL!AQ17*vL!AQ17)/3</f>
        <v>53.256467362134039</v>
      </c>
      <c r="AR17" s="15"/>
      <c r="AS17" s="16">
        <f>(vL!AS17*vL!AS17)/3</f>
        <v>35.045656823060803</v>
      </c>
      <c r="AT17" s="16">
        <f>(vL!AT17*vL!AT17)/3</f>
        <v>35.710664744385824</v>
      </c>
      <c r="AU17" s="16">
        <f>(vL!AU17*vL!AU17)/3</f>
        <v>29.156568546852768</v>
      </c>
      <c r="AV17" s="16">
        <f>(vL!AV17*vL!AV17)/3</f>
        <v>37.637329139172699</v>
      </c>
      <c r="AW17" s="16"/>
      <c r="AX17" s="16"/>
      <c r="AY17" s="16">
        <f>(vL!AY17*vL!AY17)/3</f>
        <v>42.394075826830388</v>
      </c>
      <c r="AZ17" s="17">
        <f>(vL!AZ17*vL!AZ17)/3</f>
        <v>39.927336289239435</v>
      </c>
      <c r="BA17" s="15">
        <f>(vL!BA17*vL!BA17)/3</f>
        <v>8.4390670597334445</v>
      </c>
      <c r="BB17" s="16"/>
      <c r="BC17" s="16">
        <f>(vL!BC17*vL!BC17)/3</f>
        <v>16.956434025104443</v>
      </c>
      <c r="BD17" s="16"/>
      <c r="BE17" s="16">
        <f>(vL!BE17*vL!BE17)/3</f>
        <v>89.280253486891851</v>
      </c>
      <c r="BF17" s="16"/>
      <c r="BG17" s="16">
        <f>(vL!BG17*vL!BG17)/3</f>
        <v>13.795725509783834</v>
      </c>
      <c r="BH17" s="17"/>
      <c r="BI17" s="15">
        <f>(vL!BI17*vL!BI17)/3</f>
        <v>21.999984971982411</v>
      </c>
      <c r="BJ17" s="16">
        <f>(vL!BJ17*vL!BJ17)/3</f>
        <v>28.642568492435895</v>
      </c>
      <c r="BK17" s="16">
        <f>(vL!BK17*vL!BK17)/3</f>
        <v>20.198458044828886</v>
      </c>
      <c r="BL17" s="16">
        <f>(vL!BL17*vL!BL17)/3</f>
        <v>24.523623463516525</v>
      </c>
      <c r="BM17" s="16">
        <f>(vL!BM17*vL!BM17)/3</f>
        <v>23.027913748250224</v>
      </c>
      <c r="BN17" s="16">
        <f>(vL!BN17*vL!BN17)/3</f>
        <v>21.543037027164331</v>
      </c>
      <c r="BO17" s="16">
        <f>(vL!BO17*vL!BO17)/3</f>
        <v>34.231638672674841</v>
      </c>
      <c r="BP17" s="17"/>
      <c r="BQ17" s="15">
        <f>(vL!BQ17*vL!BQ17)/3</f>
        <v>48.326268289945482</v>
      </c>
      <c r="BR17" s="16"/>
      <c r="BS17" s="16"/>
      <c r="BT17" s="16"/>
      <c r="BU17" s="16"/>
      <c r="BV17" s="16">
        <f>(vL!BV17*vL!BV17)/3</f>
        <v>40.468849978618358</v>
      </c>
      <c r="BW17" s="16">
        <f>(vL!BW17*vL!BW17)/3</f>
        <v>45.746824084930658</v>
      </c>
      <c r="BX17" s="16"/>
      <c r="BY17" s="17">
        <f>(vL!BY17*vL!BY17)/3</f>
        <v>43.060963619352101</v>
      </c>
    </row>
    <row r="18" spans="1:77" x14ac:dyDescent="0.25">
      <c r="A18" s="5">
        <v>48</v>
      </c>
      <c r="B18" s="15">
        <f>(vL!B18*vL!B18)/3</f>
        <v>70.636819733298765</v>
      </c>
      <c r="C18" s="16">
        <f>(vL!C18*vL!C18)/3</f>
        <v>63.514609564655409</v>
      </c>
      <c r="D18" s="16"/>
      <c r="E18" s="16">
        <f>(vL!E18*vL!E18)/3</f>
        <v>55.42606548953335</v>
      </c>
      <c r="F18" s="16">
        <f>(vL!F18*vL!F18)/3</f>
        <v>53.67157736535426</v>
      </c>
      <c r="G18" s="16">
        <f>(vL!G18*vL!G18)/3</f>
        <v>76.891297592968996</v>
      </c>
      <c r="H18" s="16">
        <f>(vL!H18*vL!H18)/3</f>
        <v>59.448639040053934</v>
      </c>
      <c r="I18" s="16">
        <f>(vL!I18*vL!I18)/3</f>
        <v>71.34433783857196</v>
      </c>
      <c r="J18" s="16">
        <f>(vL!J18*vL!J18)/3</f>
        <v>67.882388818834798</v>
      </c>
      <c r="K18" s="17">
        <f>(vL!K18*vL!K18)/3</f>
        <v>46.133049884883604</v>
      </c>
      <c r="L18" s="15">
        <f>(vL!L18*vL!L18)/3</f>
        <v>54.820632822859835</v>
      </c>
      <c r="M18" s="16">
        <f>(vL!M18*vL!M18)/3</f>
        <v>35.451331831801582</v>
      </c>
      <c r="N18" s="16">
        <f>(vL!N18*vL!N18)/3</f>
        <v>33.759073257893341</v>
      </c>
      <c r="O18" s="16">
        <f>(vL!O18*vL!O18)/3</f>
        <v>43.150960609228825</v>
      </c>
      <c r="P18" s="16"/>
      <c r="Q18" s="16">
        <f>(vL!Q18*vL!Q18)/3</f>
        <v>43.859553247622337</v>
      </c>
      <c r="R18" s="16">
        <f>(vL!R18*vL!R18)/3</f>
        <v>37.198665870115178</v>
      </c>
      <c r="S18" s="17"/>
      <c r="T18" s="15">
        <f>(vL!T18*vL!T18)/3</f>
        <v>46.198604201333957</v>
      </c>
      <c r="U18" s="16"/>
      <c r="V18" s="16">
        <f>(vL!V18*vL!V18)/3</f>
        <v>48.995708643676153</v>
      </c>
      <c r="W18" s="16"/>
      <c r="X18" s="16">
        <f>(vL!X18*vL!X18)/3</f>
        <v>54.303924191046029</v>
      </c>
      <c r="Y18" s="16">
        <f>(vL!Y18*vL!Y18)/3</f>
        <v>48.485247594627403</v>
      </c>
      <c r="Z18" s="17">
        <f>(vL!Z18*vL!Z18)/3</f>
        <v>46.777106160816295</v>
      </c>
      <c r="AA18" s="15">
        <f>(vL!AA18*vL!AA18)/3</f>
        <v>51.33513905557745</v>
      </c>
      <c r="AB18" s="16">
        <f>(vL!AB18*vL!AB18)/3</f>
        <v>45.010540948647098</v>
      </c>
      <c r="AC18" s="16">
        <f>(vL!AC18*vL!AC18)/3</f>
        <v>59.932580209431372</v>
      </c>
      <c r="AD18" s="16">
        <f>(vL!AD18*vL!AD18)/3</f>
        <v>75.640665245585851</v>
      </c>
      <c r="AE18" s="16">
        <f>(vL!AE18*vL!AE18)/3</f>
        <v>69.511674949861174</v>
      </c>
      <c r="AF18" s="16">
        <f>(vL!AF18*vL!AF18)/3</f>
        <v>68.402391193379501</v>
      </c>
      <c r="AG18" s="16">
        <f>(vL!AG18*vL!AG18)/3</f>
        <v>67.754295815247303</v>
      </c>
      <c r="AH18" s="17">
        <f>(vL!AH18*vL!AH18)/3</f>
        <v>65.74081168266882</v>
      </c>
      <c r="AI18" s="15"/>
      <c r="AJ18" s="16">
        <f>(vL!AJ18*vL!AJ18)/3</f>
        <v>44.825979352533039</v>
      </c>
      <c r="AK18" s="16"/>
      <c r="AL18" s="16">
        <f>(vL!AL18*vL!AL18)/3</f>
        <v>41.953210514818473</v>
      </c>
      <c r="AM18" s="16">
        <f>(vL!AM18*vL!AM18)/3</f>
        <v>53.628589496023189</v>
      </c>
      <c r="AN18" s="16"/>
      <c r="AO18" s="16">
        <f>(vL!AO18*vL!AO18)/3</f>
        <v>50.523906727033541</v>
      </c>
      <c r="AP18" s="16">
        <f>(vL!AP18*vL!AP18)/3</f>
        <v>45.28332562585539</v>
      </c>
      <c r="AQ18" s="17">
        <f>(vL!AQ18*vL!AQ18)/3</f>
        <v>53.4996233934149</v>
      </c>
      <c r="AR18" s="15"/>
      <c r="AS18" s="16">
        <f>(vL!AS18*vL!AS18)/3</f>
        <v>33.565991909259871</v>
      </c>
      <c r="AT18" s="16">
        <f>(vL!AT18*vL!AT18)/3</f>
        <v>47.274729164913133</v>
      </c>
      <c r="AU18" s="16">
        <f>(vL!AU18*vL!AU18)/3</f>
        <v>44.345832023784311</v>
      </c>
      <c r="AV18" s="16">
        <f>(vL!AV18*vL!AV18)/3</f>
        <v>49.85628763399788</v>
      </c>
      <c r="AW18" s="16"/>
      <c r="AX18" s="16"/>
      <c r="AY18" s="16">
        <f>(vL!AY18*vL!AY18)/3</f>
        <v>51.253770444811089</v>
      </c>
      <c r="AZ18" s="17">
        <f>(vL!AZ18*vL!AZ18)/3</f>
        <v>57.995970953713972</v>
      </c>
      <c r="BA18" s="15">
        <f>(vL!BA18*vL!BA18)/3</f>
        <v>2.0538364524387465</v>
      </c>
      <c r="BB18" s="16"/>
      <c r="BC18" s="16"/>
      <c r="BD18" s="16"/>
      <c r="BE18" s="16">
        <f>(vL!BE18*vL!BE18)/3</f>
        <v>97.947723062162041</v>
      </c>
      <c r="BF18" s="16"/>
      <c r="BG18" s="16">
        <f>(vL!BG18*vL!BG18)/3</f>
        <v>23.407809289050899</v>
      </c>
      <c r="BH18" s="17"/>
      <c r="BI18" s="15">
        <f>(vL!BI18*vL!BI18)/3</f>
        <v>34.419358573817966</v>
      </c>
      <c r="BJ18" s="16">
        <f>(vL!BJ18*vL!BJ18)/3</f>
        <v>37.556990137922639</v>
      </c>
      <c r="BK18" s="16">
        <f>(vL!BK18*vL!BK18)/3</f>
        <v>30.389074655930902</v>
      </c>
      <c r="BL18" s="16">
        <f>(vL!BL18*vL!BL18)/3</f>
        <v>26.358684849734349</v>
      </c>
      <c r="BM18" s="16">
        <f>(vL!BM18*vL!BM18)/3</f>
        <v>34.881455203849512</v>
      </c>
      <c r="BN18" s="16">
        <f>(vL!BN18*vL!BN18)/3</f>
        <v>36.655224074975727</v>
      </c>
      <c r="BO18" s="16">
        <f>(vL!BO18*vL!BO18)/3</f>
        <v>34.062114408546741</v>
      </c>
      <c r="BP18" s="17"/>
      <c r="BQ18" s="15">
        <f>(vL!BQ18*vL!BQ18)/3</f>
        <v>23.117795766793563</v>
      </c>
      <c r="BR18" s="16"/>
      <c r="BS18" s="16"/>
      <c r="BT18" s="16"/>
      <c r="BU18" s="16"/>
      <c r="BV18" s="16"/>
      <c r="BW18" s="16">
        <f>(vL!BW18*vL!BW18)/3</f>
        <v>25.32808003623791</v>
      </c>
      <c r="BX18" s="16"/>
      <c r="BY18" s="17">
        <f>(vL!BY18*vL!BY18)/3</f>
        <v>27.81418068882147</v>
      </c>
    </row>
    <row r="19" spans="1:77" x14ac:dyDescent="0.25">
      <c r="A19" s="5">
        <v>51</v>
      </c>
      <c r="B19" s="15">
        <f>(vL!B19*vL!B19)/3</f>
        <v>65.792916624995769</v>
      </c>
      <c r="C19" s="16">
        <f>(vL!C19*vL!C19)/3</f>
        <v>47.077040080808565</v>
      </c>
      <c r="D19" s="16"/>
      <c r="E19" s="16">
        <f>(vL!E19*vL!E19)/3</f>
        <v>49.711670718917581</v>
      </c>
      <c r="F19" s="16">
        <f>(vL!F19*vL!F19)/3</f>
        <v>33.491757055501722</v>
      </c>
      <c r="G19" s="16">
        <f>(vL!G19*vL!G19)/3</f>
        <v>44.666782005059105</v>
      </c>
      <c r="H19" s="16">
        <f>(vL!H19*vL!H19)/3</f>
        <v>48.242752001559154</v>
      </c>
      <c r="I19" s="16">
        <f>(vL!I19*vL!I19)/3</f>
        <v>41.653177349958128</v>
      </c>
      <c r="J19" s="16">
        <f>(vL!J19*vL!J19)/3</f>
        <v>53.78535370977287</v>
      </c>
      <c r="K19" s="17">
        <f>(vL!K19*vL!K19)/3</f>
        <v>45.777006345694353</v>
      </c>
      <c r="L19" s="15">
        <f>(vL!L19*vL!L19)/3</f>
        <v>68.588433864853926</v>
      </c>
      <c r="M19" s="16">
        <f>(vL!M19*vL!M19)/3</f>
        <v>37.465110216745259</v>
      </c>
      <c r="N19" s="16">
        <f>(vL!N19*vL!N19)/3</f>
        <v>50.331262401433229</v>
      </c>
      <c r="O19" s="16">
        <f>(vL!O19*vL!O19)/3</f>
        <v>70.451914140526753</v>
      </c>
      <c r="P19" s="16"/>
      <c r="Q19" s="16">
        <f>(vL!Q19*vL!Q19)/3</f>
        <v>37.870288306436912</v>
      </c>
      <c r="R19" s="16">
        <f>(vL!R19*vL!R19)/3</f>
        <v>45.89909598327862</v>
      </c>
      <c r="S19" s="17"/>
      <c r="T19" s="15">
        <f>(vL!T19*vL!T19)/3</f>
        <v>36.998350637540135</v>
      </c>
      <c r="U19" s="16"/>
      <c r="V19" s="16">
        <f>(vL!V19*vL!V19)/3</f>
        <v>42.488455203618933</v>
      </c>
      <c r="W19" s="16"/>
      <c r="X19" s="16">
        <f>(vL!X19*vL!X19)/3</f>
        <v>45.167680993150633</v>
      </c>
      <c r="Y19" s="16">
        <f>(vL!Y19*vL!Y19)/3</f>
        <v>44.44130126378581</v>
      </c>
      <c r="Z19" s="17">
        <f>(vL!Z19*vL!Z19)/3</f>
        <v>51.08696319329264</v>
      </c>
      <c r="AA19" s="15">
        <f>(vL!AA19*vL!AA19)/3</f>
        <v>76.091642664185358</v>
      </c>
      <c r="AB19" s="16">
        <f>(vL!AB19*vL!AB19)/3</f>
        <v>52.516567234374172</v>
      </c>
      <c r="AC19" s="16">
        <f>(vL!AC19*vL!AC19)/3</f>
        <v>52.7646985049279</v>
      </c>
      <c r="AD19" s="16">
        <f>(vL!AD19*vL!AD19)/3</f>
        <v>52.285252418770511</v>
      </c>
      <c r="AE19" s="16">
        <f>(vL!AE19*vL!AE19)/3</f>
        <v>72.075456779317548</v>
      </c>
      <c r="AF19" s="16">
        <f>(vL!AF19*vL!AF19)/3</f>
        <v>52.903880350617477</v>
      </c>
      <c r="AG19" s="16">
        <f>(vL!AG19*vL!AG19)/3</f>
        <v>56.9417571217964</v>
      </c>
      <c r="AH19" s="17">
        <f>(vL!AH19*vL!AH19)/3</f>
        <v>57.40843822359053</v>
      </c>
      <c r="AI19" s="15"/>
      <c r="AJ19" s="16">
        <f>(vL!AJ19*vL!AJ19)/3</f>
        <v>47.327950026170932</v>
      </c>
      <c r="AK19" s="16"/>
      <c r="AL19" s="16">
        <f>(vL!AL19*vL!AL19)/3</f>
        <v>45.231305479917687</v>
      </c>
      <c r="AM19" s="16">
        <f>(vL!AM19*vL!AM19)/3</f>
        <v>48.336403775164079</v>
      </c>
      <c r="AN19" s="16"/>
      <c r="AO19" s="16">
        <f>(vL!AO19*vL!AO19)/3</f>
        <v>57.17364335533599</v>
      </c>
      <c r="AP19" s="16"/>
      <c r="AQ19" s="17">
        <f>(vL!AQ19*vL!AQ19)/3</f>
        <v>47.974720506395137</v>
      </c>
      <c r="AR19" s="15"/>
      <c r="AS19" s="16">
        <f>(vL!AS19*vL!AS19)/3</f>
        <v>29.652230960909378</v>
      </c>
      <c r="AT19" s="16">
        <f>(vL!AT19*vL!AT19)/3</f>
        <v>32.712686593870046</v>
      </c>
      <c r="AU19" s="16">
        <f>(vL!AU19*vL!AU19)/3</f>
        <v>36.353000850822241</v>
      </c>
      <c r="AV19" s="16">
        <f>(vL!AV19*vL!AV19)/3</f>
        <v>41.936576073436903</v>
      </c>
      <c r="AW19" s="16"/>
      <c r="AX19" s="16"/>
      <c r="AY19" s="16">
        <f>(vL!AY19*vL!AY19)/3</f>
        <v>41.839593347607696</v>
      </c>
      <c r="AZ19" s="17">
        <f>(vL!AZ19*vL!AZ19)/3</f>
        <v>42.961023241260079</v>
      </c>
      <c r="BA19" s="15">
        <f>(vL!BA19*vL!BA19)/3</f>
        <v>7.2538807547327577</v>
      </c>
      <c r="BB19" s="16"/>
      <c r="BC19" s="16"/>
      <c r="BD19" s="16"/>
      <c r="BE19" s="16">
        <f>(vL!BE19*vL!BE19)/3</f>
        <v>11.434808132107024</v>
      </c>
      <c r="BF19" s="16">
        <f>(vL!BF19*vL!BF19)/3</f>
        <v>2.6684361660727602</v>
      </c>
      <c r="BG19" s="16">
        <f>(vL!BG19*vL!BG19)/3</f>
        <v>1.9546829110630446</v>
      </c>
      <c r="BH19" s="17"/>
      <c r="BI19" s="15">
        <f>(vL!BI19*vL!BI19)/3</f>
        <v>29.344404680375575</v>
      </c>
      <c r="BJ19" s="16">
        <f>(vL!BJ19*vL!BJ19)/3</f>
        <v>33.061260387002179</v>
      </c>
      <c r="BK19" s="16">
        <f>(vL!BK19*vL!BK19)/3</f>
        <v>39.160857682804895</v>
      </c>
      <c r="BL19" s="16">
        <f>(vL!BL19*vL!BL19)/3</f>
        <v>36.043393688909696</v>
      </c>
      <c r="BM19" s="16">
        <f>(vL!BM19*vL!BM19)/3</f>
        <v>43.427126837408473</v>
      </c>
      <c r="BN19" s="16">
        <f>(vL!BN19*vL!BN19)/3</f>
        <v>40.842373782618033</v>
      </c>
      <c r="BO19" s="16">
        <f>(vL!BO19*vL!BO19)/3</f>
        <v>38.734021230806697</v>
      </c>
      <c r="BP19" s="17"/>
      <c r="BQ19" s="15">
        <f>(vL!BQ19*vL!BQ19)/3</f>
        <v>36.355210421943319</v>
      </c>
      <c r="BR19" s="16"/>
      <c r="BS19" s="16"/>
      <c r="BT19" s="16"/>
      <c r="BU19" s="16"/>
      <c r="BV19" s="16"/>
      <c r="BW19" s="16">
        <f>(vL!BW19*vL!BW19)/3</f>
        <v>44.364742101026998</v>
      </c>
      <c r="BX19" s="16"/>
      <c r="BY19" s="17">
        <f>(vL!BY19*vL!BY19)/3</f>
        <v>46.883064440757785</v>
      </c>
    </row>
    <row r="20" spans="1:77" x14ac:dyDescent="0.25">
      <c r="A20" s="5">
        <v>54</v>
      </c>
      <c r="B20" s="15">
        <f>(vL!B20*vL!B20)/3</f>
        <v>79.150543638781741</v>
      </c>
      <c r="C20" s="16">
        <f>(vL!C20*vL!C20)/3</f>
        <v>58.828085597126822</v>
      </c>
      <c r="D20" s="16"/>
      <c r="E20" s="16">
        <f>(vL!E20*vL!E20)/3</f>
        <v>65.2313671790413</v>
      </c>
      <c r="F20" s="16">
        <f>(vL!F20*vL!F20)/3</f>
        <v>40.993324394977783</v>
      </c>
      <c r="G20" s="16">
        <f>(vL!G20*vL!G20)/3</f>
        <v>43.60182167620065</v>
      </c>
      <c r="H20" s="16">
        <f>(vL!H20*vL!H20)/3</f>
        <v>60.458284052963442</v>
      </c>
      <c r="I20" s="16">
        <f>(vL!I20*vL!I20)/3</f>
        <v>57.522827589880627</v>
      </c>
      <c r="J20" s="16"/>
      <c r="K20" s="17">
        <f>(vL!K20*vL!K20)/3</f>
        <v>63.62745027799351</v>
      </c>
      <c r="L20" s="15">
        <f>(vL!L20*vL!L20)/3</f>
        <v>52.191343053343438</v>
      </c>
      <c r="M20" s="16">
        <f>(vL!M20*vL!M20)/3</f>
        <v>44.837748139042901</v>
      </c>
      <c r="N20" s="16">
        <f>(vL!N20*vL!N20)/3</f>
        <v>39.410718365326638</v>
      </c>
      <c r="O20" s="16">
        <f>(vL!O20*vL!O20)/3</f>
        <v>40.360081016974512</v>
      </c>
      <c r="P20" s="16"/>
      <c r="Q20" s="16">
        <f>(vL!Q20*vL!Q20)/3</f>
        <v>47.306434045013219</v>
      </c>
      <c r="R20" s="16">
        <f>(vL!R20*vL!R20)/3</f>
        <v>41.581460851635192</v>
      </c>
      <c r="S20" s="17"/>
      <c r="T20" s="15">
        <f>(vL!T20*vL!T20)/3</f>
        <v>38.584179821019141</v>
      </c>
      <c r="U20" s="16"/>
      <c r="V20" s="16">
        <f>(vL!V20*vL!V20)/3</f>
        <v>63.279059553837499</v>
      </c>
      <c r="W20" s="16"/>
      <c r="X20" s="16">
        <f>(vL!X20*vL!X20)/3</f>
        <v>52.640090688188394</v>
      </c>
      <c r="Y20" s="16">
        <f>(vL!Y20*vL!Y20)/3</f>
        <v>39.566364565588117</v>
      </c>
      <c r="Z20" s="17">
        <f>(vL!Z20*vL!Z20)/3</f>
        <v>43.191227370604345</v>
      </c>
      <c r="AA20" s="15">
        <f>(vL!AA20*vL!AA20)/3</f>
        <v>40.08648338711631</v>
      </c>
      <c r="AB20" s="16">
        <f>(vL!AB20*vL!AB20)/3</f>
        <v>59.142724160757986</v>
      </c>
      <c r="AC20" s="16">
        <f>(vL!AC20*vL!AC20)/3</f>
        <v>54.307629043757693</v>
      </c>
      <c r="AD20" s="16">
        <f>(vL!AD20*vL!AD20)/3</f>
        <v>59.884220735980762</v>
      </c>
      <c r="AE20" s="16">
        <f>(vL!AE20*vL!AE20)/3</f>
        <v>73.123708531927477</v>
      </c>
      <c r="AF20" s="16">
        <f>(vL!AF20*vL!AF20)/3</f>
        <v>47.745510911705793</v>
      </c>
      <c r="AG20" s="16">
        <f>(vL!AG20*vL!AG20)/3</f>
        <v>53.221810835535678</v>
      </c>
      <c r="AH20" s="17">
        <f>(vL!AH20*vL!AH20)/3</f>
        <v>68.793679671912997</v>
      </c>
      <c r="AI20" s="15"/>
      <c r="AJ20" s="16">
        <f>(vL!AJ20*vL!AJ20)/3</f>
        <v>63.0066099814388</v>
      </c>
      <c r="AK20" s="16"/>
      <c r="AL20" s="16">
        <f>(vL!AL20*vL!AL20)/3</f>
        <v>38.325743995594898</v>
      </c>
      <c r="AM20" s="16">
        <f>(vL!AM20*vL!AM20)/3</f>
        <v>50.093488954480108</v>
      </c>
      <c r="AN20" s="16"/>
      <c r="AO20" s="16">
        <f>(vL!AO20*vL!AO20)/3</f>
        <v>53.050219323228085</v>
      </c>
      <c r="AP20" s="16"/>
      <c r="AQ20" s="17">
        <f>(vL!AQ20*vL!AQ20)/3</f>
        <v>40.834219486306331</v>
      </c>
      <c r="AR20" s="15"/>
      <c r="AS20" s="16">
        <f>(vL!AS20*vL!AS20)/3</f>
        <v>43.875138115782001</v>
      </c>
      <c r="AT20" s="16">
        <f>(vL!AT20*vL!AT20)/3</f>
        <v>49.372233486236844</v>
      </c>
      <c r="AU20" s="16">
        <f>(vL!AU20*vL!AU20)/3</f>
        <v>50.510114407540804</v>
      </c>
      <c r="AV20" s="16">
        <f>(vL!AV20*vL!AV20)/3</f>
        <v>48.676898559008173</v>
      </c>
      <c r="AW20" s="16"/>
      <c r="AX20" s="16"/>
      <c r="AY20" s="16">
        <f>(vL!AY20*vL!AY20)/3</f>
        <v>44.289778251740678</v>
      </c>
      <c r="AZ20" s="17">
        <f>(vL!AZ20*vL!AZ20)/3</f>
        <v>55.942794154404055</v>
      </c>
      <c r="BA20" s="15">
        <f>(vL!BA20*vL!BA20)/3</f>
        <v>3.2294246099073654</v>
      </c>
      <c r="BB20" s="16"/>
      <c r="BC20" s="16"/>
      <c r="BD20" s="16"/>
      <c r="BE20" s="16">
        <f>(vL!BE20*vL!BE20)/3</f>
        <v>14.171340757435283</v>
      </c>
      <c r="BF20" s="16">
        <f>(vL!BF20*vL!BF20)/3</f>
        <v>0.74476048125552541</v>
      </c>
      <c r="BG20" s="16">
        <f>(vL!BG20*vL!BG20)/3</f>
        <v>4.0995138117763945</v>
      </c>
      <c r="BH20" s="17"/>
      <c r="BI20" s="15">
        <f>(vL!BI20*vL!BI20)/3</f>
        <v>32.731120904449163</v>
      </c>
      <c r="BJ20" s="16">
        <f>(vL!BJ20*vL!BJ20)/3</f>
        <v>40.137330450798594</v>
      </c>
      <c r="BK20" s="16">
        <f>(vL!BK20*vL!BK20)/3</f>
        <v>38.391283133545933</v>
      </c>
      <c r="BL20" s="16">
        <f>(vL!BL20*vL!BL20)/3</f>
        <v>33.219552378207887</v>
      </c>
      <c r="BM20" s="16">
        <f>(vL!BM20*vL!BM20)/3</f>
        <v>31.660955376313538</v>
      </c>
      <c r="BN20" s="16">
        <f>(vL!BN20*vL!BN20)/3</f>
        <v>33.323949235233641</v>
      </c>
      <c r="BO20" s="16">
        <f>(vL!BO20*vL!BO20)/3</f>
        <v>37.375085567749466</v>
      </c>
      <c r="BP20" s="17"/>
      <c r="BQ20" s="15">
        <f>(vL!BQ20*vL!BQ20)/3</f>
        <v>39.376339700249673</v>
      </c>
      <c r="BR20" s="16"/>
      <c r="BS20" s="16"/>
      <c r="BT20" s="16"/>
      <c r="BU20" s="16"/>
      <c r="BV20" s="16"/>
      <c r="BW20" s="16">
        <f>(vL!BW20*vL!BW20)/3</f>
        <v>38.954732460663386</v>
      </c>
      <c r="BX20" s="16"/>
      <c r="BY20" s="17">
        <f>(vL!BY20*vL!BY20)/3</f>
        <v>46.002233857032252</v>
      </c>
    </row>
    <row r="21" spans="1:77" x14ac:dyDescent="0.25">
      <c r="A21" s="5">
        <v>57</v>
      </c>
      <c r="B21" s="15">
        <f>(vL!B21*vL!B21)/3</f>
        <v>65.908295941129197</v>
      </c>
      <c r="C21" s="16">
        <f>(vL!C21*vL!C21)/3</f>
        <v>78.31154739635916</v>
      </c>
      <c r="D21" s="16"/>
      <c r="E21" s="16">
        <f>(vL!E21*vL!E21)/3</f>
        <v>35.691300102262083</v>
      </c>
      <c r="F21" s="16">
        <f>(vL!F21*vL!F21)/3</f>
        <v>55.133178687548487</v>
      </c>
      <c r="G21" s="16">
        <f>(vL!G21*vL!G21)/3</f>
        <v>51.434513822301689</v>
      </c>
      <c r="H21" s="16">
        <f>(vL!H21*vL!H21)/3</f>
        <v>61.304559055363022</v>
      </c>
      <c r="I21" s="16">
        <f>(vL!I21*vL!I21)/3</f>
        <v>51.613344545900979</v>
      </c>
      <c r="J21" s="16"/>
      <c r="K21" s="17">
        <f>(vL!K21*vL!K21)/3</f>
        <v>59.300317038905774</v>
      </c>
      <c r="L21" s="15">
        <f>(vL!L21*vL!L21)/3</f>
        <v>33.044220895185248</v>
      </c>
      <c r="M21" s="16">
        <f>(vL!M21*vL!M21)/3</f>
        <v>38.51828157592076</v>
      </c>
      <c r="N21" s="16">
        <f>(vL!N21*vL!N21)/3</f>
        <v>49.957307005292819</v>
      </c>
      <c r="O21" s="16">
        <f>(vL!O21*vL!O21)/3</f>
        <v>51.617508025129609</v>
      </c>
      <c r="P21" s="16"/>
      <c r="Q21" s="16">
        <f>(vL!Q21*vL!Q21)/3</f>
        <v>42.577350393346826</v>
      </c>
      <c r="R21" s="16">
        <f>(vL!R21*vL!R21)/3</f>
        <v>35.96049362774739</v>
      </c>
      <c r="S21" s="17"/>
      <c r="T21" s="15">
        <f>(vL!T21*vL!T21)/3</f>
        <v>46.637771798120035</v>
      </c>
      <c r="U21" s="16"/>
      <c r="V21" s="16">
        <f>(vL!V21*vL!V21)/3</f>
        <v>55.603647975847991</v>
      </c>
      <c r="W21" s="16"/>
      <c r="X21" s="16">
        <f>(vL!X21*vL!X21)/3</f>
        <v>58.341251409638147</v>
      </c>
      <c r="Y21" s="16">
        <f>(vL!Y21*vL!Y21)/3</f>
        <v>50.206312728610492</v>
      </c>
      <c r="Z21" s="17">
        <f>(vL!Z21*vL!Z21)/3</f>
        <v>40.707373821519397</v>
      </c>
      <c r="AA21" s="15">
        <f>(vL!AA21*vL!AA21)/3</f>
        <v>53.767898479854857</v>
      </c>
      <c r="AB21" s="16">
        <f>(vL!AB21*vL!AB21)/3</f>
        <v>63.418974040306416</v>
      </c>
      <c r="AC21" s="16">
        <f>(vL!AC21*vL!AC21)/3</f>
        <v>62.620993618751605</v>
      </c>
      <c r="AD21" s="16">
        <f>(vL!AD21*vL!AD21)/3</f>
        <v>58.844928192191226</v>
      </c>
      <c r="AE21" s="16">
        <f>(vL!AE21*vL!AE21)/3</f>
        <v>51.678756083654939</v>
      </c>
      <c r="AF21" s="16">
        <f>(vL!AF21*vL!AF21)/3</f>
        <v>56.503583905815162</v>
      </c>
      <c r="AG21" s="16">
        <f>(vL!AG21*vL!AG21)/3</f>
        <v>59.968681351411014</v>
      </c>
      <c r="AH21" s="17">
        <f>(vL!AH21*vL!AH21)/3</f>
        <v>58.185237247077112</v>
      </c>
      <c r="AI21" s="15"/>
      <c r="AJ21" s="16">
        <f>(vL!AJ21*vL!AJ21)/3</f>
        <v>50.774435019449562</v>
      </c>
      <c r="AK21" s="16"/>
      <c r="AL21" s="16">
        <f>(vL!AL21*vL!AL21)/3</f>
        <v>48.121259860505511</v>
      </c>
      <c r="AM21" s="16">
        <f>(vL!AM21*vL!AM21)/3</f>
        <v>40.526753961101349</v>
      </c>
      <c r="AN21" s="16"/>
      <c r="AO21" s="16">
        <f>(vL!AO21*vL!AO21)/3</f>
        <v>51.424737245703191</v>
      </c>
      <c r="AP21" s="16"/>
      <c r="AQ21" s="17">
        <f>(vL!AQ21*vL!AQ21)/3</f>
        <v>56.321267424025201</v>
      </c>
      <c r="AR21" s="15"/>
      <c r="AS21" s="16">
        <f>(vL!AS21*vL!AS21)/3</f>
        <v>50.659282983069573</v>
      </c>
      <c r="AT21" s="16">
        <f>(vL!AT21*vL!AT21)/3</f>
        <v>47.200074730529963</v>
      </c>
      <c r="AU21" s="16">
        <f>(vL!AU21*vL!AU21)/3</f>
        <v>55.158118043195167</v>
      </c>
      <c r="AV21" s="16">
        <f>(vL!AV21*vL!AV21)/3</f>
        <v>52.774907095353903</v>
      </c>
      <c r="AW21" s="16"/>
      <c r="AX21" s="16"/>
      <c r="AY21" s="16">
        <f>(vL!AY21*vL!AY21)/3</f>
        <v>51.658743799353879</v>
      </c>
      <c r="AZ21" s="17">
        <f>(vL!AZ21*vL!AZ21)/3</f>
        <v>62.143806351782814</v>
      </c>
      <c r="BA21" s="15"/>
      <c r="BB21" s="16"/>
      <c r="BC21" s="16"/>
      <c r="BD21" s="16"/>
      <c r="BE21" s="16"/>
      <c r="BF21" s="16">
        <f>(vL!BF21*vL!BF21)/3</f>
        <v>35.925475678950242</v>
      </c>
      <c r="BG21" s="16">
        <f>(vL!BG21*vL!BG21)/3</f>
        <v>14.27784102360661</v>
      </c>
      <c r="BH21" s="17"/>
      <c r="BI21" s="15">
        <f>(vL!BI21*vL!BI21)/3</f>
        <v>29.889737570246009</v>
      </c>
      <c r="BJ21" s="16">
        <f>(vL!BJ21*vL!BJ21)/3</f>
        <v>38.277623030038797</v>
      </c>
      <c r="BK21" s="16">
        <f>(vL!BK21*vL!BK21)/3</f>
        <v>31.878589159051604</v>
      </c>
      <c r="BL21" s="16">
        <f>(vL!BL21*vL!BL21)/3</f>
        <v>30.579000399360741</v>
      </c>
      <c r="BM21" s="16">
        <f>(vL!BM21*vL!BM21)/3</f>
        <v>33.428611530063741</v>
      </c>
      <c r="BN21" s="16">
        <f>(vL!BN21*vL!BN21)/3</f>
        <v>40.24849511898973</v>
      </c>
      <c r="BO21" s="16">
        <f>(vL!BO21*vL!BO21)/3</f>
        <v>40.944574171058683</v>
      </c>
      <c r="BP21" s="17"/>
      <c r="BQ21" s="15">
        <f>(vL!BQ21*vL!BQ21)/3</f>
        <v>47.164510949661945</v>
      </c>
      <c r="BR21" s="16"/>
      <c r="BS21" s="16"/>
      <c r="BT21" s="16"/>
      <c r="BU21" s="16"/>
      <c r="BV21" s="16"/>
      <c r="BW21" s="16">
        <f>(vL!BW21*vL!BW21)/3</f>
        <v>43.95739236101798</v>
      </c>
      <c r="BX21" s="16"/>
      <c r="BY21" s="17"/>
    </row>
    <row r="22" spans="1:77" x14ac:dyDescent="0.25">
      <c r="A22" s="5">
        <v>60</v>
      </c>
      <c r="B22" s="15">
        <f>(vL!B22*vL!B22)/3</f>
        <v>44.97789468977129</v>
      </c>
      <c r="C22" s="16">
        <f>(vL!C22*vL!C22)/3</f>
        <v>64.02544020264051</v>
      </c>
      <c r="D22" s="16"/>
      <c r="E22" s="16">
        <f>(vL!E22*vL!E22)/3</f>
        <v>48.914680601947758</v>
      </c>
      <c r="F22" s="16">
        <f>(vL!F22*vL!F22)/3</f>
        <v>51.141211860477824</v>
      </c>
      <c r="G22" s="16">
        <f>(vL!G22*vL!G22)/3</f>
        <v>68.095977975452058</v>
      </c>
      <c r="H22" s="16">
        <f>(vL!H22*vL!H22)/3</f>
        <v>46.304348658755778</v>
      </c>
      <c r="I22" s="16">
        <f>(vL!I22*vL!I22)/3</f>
        <v>58.107883926535273</v>
      </c>
      <c r="J22" s="16"/>
      <c r="K22" s="17">
        <f>(vL!K22*vL!K22)/3</f>
        <v>75.308633758449261</v>
      </c>
      <c r="L22" s="15"/>
      <c r="M22" s="16">
        <f>(vL!M22*vL!M22)/3</f>
        <v>47.207940032783249</v>
      </c>
      <c r="N22" s="16">
        <f>(vL!N22*vL!N22)/3</f>
        <v>48.269396858124146</v>
      </c>
      <c r="O22" s="16">
        <f>(vL!O22*vL!O22)/3</f>
        <v>33.121819084717075</v>
      </c>
      <c r="P22" s="16"/>
      <c r="Q22" s="16">
        <f>(vL!Q22*vL!Q22)/3</f>
        <v>40.971517134379063</v>
      </c>
      <c r="R22" s="16">
        <f>(vL!R22*vL!R22)/3</f>
        <v>32.831460159805701</v>
      </c>
      <c r="S22" s="17"/>
      <c r="T22" s="15">
        <f>(vL!T22*vL!T22)/3</f>
        <v>38.206067702483779</v>
      </c>
      <c r="U22" s="16"/>
      <c r="V22" s="16">
        <f>(vL!V22*vL!V22)/3</f>
        <v>57.79816702591171</v>
      </c>
      <c r="W22" s="16"/>
      <c r="X22" s="16">
        <f>(vL!X22*vL!X22)/3</f>
        <v>47.857977361121904</v>
      </c>
      <c r="Y22" s="16">
        <f>(vL!Y22*vL!Y22)/3</f>
        <v>47.735011513037307</v>
      </c>
      <c r="Z22" s="17">
        <f>(vL!Z22*vL!Z22)/3</f>
        <v>45.678948861338036</v>
      </c>
      <c r="AA22" s="15">
        <f>(vL!AA22*vL!AA22)/3</f>
        <v>51.750496986311099</v>
      </c>
      <c r="AB22" s="16">
        <f>(vL!AB22*vL!AB22)/3</f>
        <v>64.900139131884174</v>
      </c>
      <c r="AC22" s="16">
        <f>(vL!AC22*vL!AC22)/3</f>
        <v>56.520219089330986</v>
      </c>
      <c r="AD22" s="16">
        <f>(vL!AD22*vL!AD22)/3</f>
        <v>51.816674214218629</v>
      </c>
      <c r="AE22" s="16">
        <f>(vL!AE22*vL!AE22)/3</f>
        <v>56.434350762275102</v>
      </c>
      <c r="AF22" s="16">
        <f>(vL!AF22*vL!AF22)/3</f>
        <v>67.574287433094227</v>
      </c>
      <c r="AG22" s="16">
        <f>(vL!AG22*vL!AG22)/3</f>
        <v>73.855822206360784</v>
      </c>
      <c r="AH22" s="17">
        <f>(vL!AH22*vL!AH22)/3</f>
        <v>61.962011867267968</v>
      </c>
      <c r="AI22" s="15"/>
      <c r="AJ22" s="16">
        <f>(vL!AJ22*vL!AJ22)/3</f>
        <v>60.628001862118218</v>
      </c>
      <c r="AK22" s="16"/>
      <c r="AL22" s="16">
        <f>(vL!AL22*vL!AL22)/3</f>
        <v>42.017614795476767</v>
      </c>
      <c r="AM22" s="16">
        <f>(vL!AM22*vL!AM22)/3</f>
        <v>49.65020102489391</v>
      </c>
      <c r="AN22" s="16"/>
      <c r="AO22" s="16">
        <f>(vL!AO22*vL!AO22)/3</f>
        <v>50.398536222700329</v>
      </c>
      <c r="AP22" s="16"/>
      <c r="AQ22" s="17">
        <f>(vL!AQ22*vL!AQ22)/3</f>
        <v>54.545251061656131</v>
      </c>
      <c r="AR22" s="15"/>
      <c r="AS22" s="16">
        <f>(vL!AS22*vL!AS22)/3</f>
        <v>56.672314835787127</v>
      </c>
      <c r="AT22" s="16">
        <f>(vL!AT22*vL!AT22)/3</f>
        <v>55.261305205652967</v>
      </c>
      <c r="AU22" s="16">
        <f>(vL!AU22*vL!AU22)/3</f>
        <v>60.591813744692423</v>
      </c>
      <c r="AV22" s="16">
        <f>(vL!AV22*vL!AV22)/3</f>
        <v>56.213625394078662</v>
      </c>
      <c r="AW22" s="16"/>
      <c r="AX22" s="16"/>
      <c r="AY22" s="16">
        <f>(vL!AY22*vL!AY22)/3</f>
        <v>53.536982926535039</v>
      </c>
      <c r="AZ22" s="17">
        <f>(vL!AZ22*vL!AZ22)/3</f>
        <v>58.995339304495708</v>
      </c>
      <c r="BA22" s="15">
        <f>(vL!BA22*vL!BA22)/3</f>
        <v>12.657422484764012</v>
      </c>
      <c r="BB22" s="16"/>
      <c r="BC22" s="16"/>
      <c r="BD22" s="16"/>
      <c r="BE22" s="16"/>
      <c r="BF22" s="16">
        <f>(vL!BF22*vL!BF22)/3</f>
        <v>25.950679278598813</v>
      </c>
      <c r="BG22" s="16">
        <f>(vL!BG22*vL!BG22)/3</f>
        <v>9.9659077383098502</v>
      </c>
      <c r="BH22" s="17"/>
      <c r="BI22" s="15">
        <f>(vL!BI22*vL!BI22)/3</f>
        <v>28.348996495955927</v>
      </c>
      <c r="BJ22" s="16">
        <f>(vL!BJ22*vL!BJ22)/3</f>
        <v>24.672952532805255</v>
      </c>
      <c r="BK22" s="16">
        <f>(vL!BK22*vL!BK22)/3</f>
        <v>23.502585039355282</v>
      </c>
      <c r="BL22" s="16">
        <f>(vL!BL22*vL!BL22)/3</f>
        <v>26.866938879947032</v>
      </c>
      <c r="BM22" s="16">
        <f>(vL!BM22*vL!BM22)/3</f>
        <v>25.943522353615034</v>
      </c>
      <c r="BN22" s="16">
        <f>(vL!BN22*vL!BN22)/3</f>
        <v>21.121959750606141</v>
      </c>
      <c r="BO22" s="16">
        <f>(vL!BO22*vL!BO22)/3</f>
        <v>19.60172550429176</v>
      </c>
      <c r="BP22" s="17"/>
      <c r="BQ22" s="15">
        <f>(vL!BQ22*vL!BQ22)/3</f>
        <v>44.275004210799231</v>
      </c>
      <c r="BR22" s="16"/>
      <c r="BS22" s="16"/>
      <c r="BT22" s="16"/>
      <c r="BU22" s="16"/>
      <c r="BV22" s="16"/>
      <c r="BW22" s="16">
        <f>(vL!BW22*vL!BW22)/3</f>
        <v>33.119246828520353</v>
      </c>
      <c r="BX22" s="16"/>
      <c r="BY22" s="17"/>
    </row>
    <row r="23" spans="1:77" x14ac:dyDescent="0.25">
      <c r="B23" s="37"/>
      <c r="C23" s="38"/>
      <c r="D23" s="38"/>
      <c r="E23" s="38"/>
      <c r="F23" s="38"/>
      <c r="G23" s="38"/>
      <c r="H23" s="38"/>
      <c r="I23" s="38"/>
      <c r="J23" s="38"/>
      <c r="K23" s="39"/>
      <c r="L23" s="37"/>
      <c r="M23" s="38"/>
      <c r="N23" s="38"/>
      <c r="O23" s="38"/>
      <c r="P23" s="38"/>
      <c r="Q23" s="38"/>
      <c r="R23" s="38"/>
      <c r="S23" s="39"/>
      <c r="T23" s="37"/>
      <c r="U23" s="38"/>
      <c r="V23" s="38"/>
      <c r="W23" s="38"/>
      <c r="X23" s="38"/>
      <c r="Y23" s="38"/>
      <c r="Z23" s="39"/>
      <c r="AA23" s="37"/>
      <c r="AB23" s="38"/>
      <c r="AC23" s="38"/>
      <c r="AD23" s="38"/>
      <c r="AE23" s="38"/>
      <c r="AF23" s="38"/>
      <c r="AG23" s="38"/>
      <c r="AH23" s="39"/>
      <c r="AI23" s="37"/>
      <c r="AJ23" s="38"/>
      <c r="AK23" s="38"/>
      <c r="AL23" s="38"/>
      <c r="AM23" s="38"/>
      <c r="AN23" s="38"/>
      <c r="AO23" s="38"/>
      <c r="AP23" s="38"/>
      <c r="AQ23" s="39"/>
      <c r="AR23" s="37"/>
      <c r="AS23" s="38"/>
      <c r="AT23" s="38"/>
      <c r="AU23" s="38"/>
      <c r="AV23" s="38"/>
      <c r="AW23" s="38"/>
      <c r="AX23" s="38"/>
      <c r="AY23" s="38"/>
      <c r="AZ23" s="39"/>
      <c r="BA23" s="37"/>
      <c r="BB23" s="38"/>
      <c r="BC23" s="38"/>
      <c r="BD23" s="38"/>
      <c r="BE23" s="38"/>
      <c r="BF23" s="38"/>
      <c r="BG23" s="38"/>
      <c r="BH23" s="39"/>
      <c r="BI23" s="37"/>
      <c r="BJ23" s="38"/>
      <c r="BK23" s="38"/>
      <c r="BL23" s="38"/>
      <c r="BM23" s="38"/>
      <c r="BN23" s="38"/>
      <c r="BO23" s="38"/>
      <c r="BP23" s="39"/>
      <c r="BQ23" s="37"/>
      <c r="BR23" s="38"/>
      <c r="BS23" s="38"/>
      <c r="BT23" s="38"/>
      <c r="BU23" s="38"/>
      <c r="BV23" s="38"/>
      <c r="BW23" s="38"/>
      <c r="BX23" s="38"/>
      <c r="BY23" s="39"/>
    </row>
    <row r="24" spans="1:77" ht="13" x14ac:dyDescent="0.3">
      <c r="A24" s="86" t="s">
        <v>342</v>
      </c>
      <c r="B24" s="51"/>
      <c r="C24" s="87"/>
      <c r="D24" s="87"/>
      <c r="E24" s="87"/>
      <c r="F24" s="87"/>
      <c r="G24" s="87"/>
      <c r="H24" s="87"/>
      <c r="I24" s="87"/>
      <c r="J24" s="87"/>
      <c r="K24" s="88"/>
      <c r="L24" s="51"/>
      <c r="M24" s="87"/>
      <c r="N24" s="87"/>
      <c r="O24" s="87"/>
      <c r="P24" s="87"/>
      <c r="Q24" s="87"/>
      <c r="R24" s="87"/>
      <c r="S24" s="88"/>
      <c r="T24" s="51"/>
      <c r="U24" s="87"/>
      <c r="V24" s="87"/>
      <c r="W24" s="87"/>
      <c r="X24" s="87"/>
      <c r="Y24" s="87"/>
      <c r="Z24" s="88"/>
      <c r="AA24" s="51"/>
      <c r="AB24" s="87"/>
      <c r="AC24" s="87"/>
      <c r="AD24" s="87"/>
      <c r="AE24" s="87"/>
      <c r="AF24" s="87"/>
      <c r="AG24" s="87"/>
      <c r="AH24" s="88"/>
      <c r="AI24" s="51"/>
      <c r="AJ24" s="87"/>
      <c r="AK24" s="87"/>
      <c r="AL24" s="87"/>
      <c r="AM24" s="87"/>
      <c r="AN24" s="87"/>
      <c r="AO24" s="87"/>
      <c r="AP24" s="87"/>
      <c r="AQ24" s="88"/>
      <c r="AR24" s="89"/>
      <c r="AS24" s="90"/>
      <c r="AT24" s="90"/>
      <c r="AU24" s="90"/>
      <c r="AV24" s="90"/>
      <c r="AW24" s="90"/>
      <c r="AX24" s="90"/>
      <c r="AY24" s="90"/>
      <c r="AZ24" s="91"/>
      <c r="BA24" s="51"/>
      <c r="BB24" s="87"/>
      <c r="BC24" s="87"/>
      <c r="BD24" s="87"/>
      <c r="BE24" s="87"/>
      <c r="BF24" s="87"/>
      <c r="BG24" s="87"/>
      <c r="BH24" s="88"/>
      <c r="BI24" s="51"/>
      <c r="BJ24" s="87"/>
      <c r="BK24" s="87"/>
      <c r="BL24" s="87"/>
      <c r="BM24" s="87"/>
      <c r="BN24" s="87"/>
      <c r="BO24" s="87"/>
      <c r="BP24" s="87"/>
      <c r="BQ24" s="89"/>
      <c r="BR24" s="90"/>
      <c r="BS24" s="90"/>
      <c r="BT24" s="90"/>
      <c r="BU24" s="90"/>
      <c r="BV24" s="90"/>
      <c r="BW24" s="90"/>
      <c r="BX24" s="90"/>
      <c r="BY24" s="91"/>
    </row>
    <row r="25" spans="1:77" x14ac:dyDescent="0.25">
      <c r="A25" s="97" t="s">
        <v>340</v>
      </c>
      <c r="B25" s="67">
        <v>29.93</v>
      </c>
      <c r="C25" s="42">
        <v>48.23</v>
      </c>
      <c r="D25" s="42">
        <v>36.83</v>
      </c>
      <c r="E25" s="42">
        <v>82.41</v>
      </c>
      <c r="F25" s="42">
        <v>53.91</v>
      </c>
      <c r="G25" s="42">
        <v>37.340000000000003</v>
      </c>
      <c r="H25" s="42">
        <v>308.60000000000002</v>
      </c>
      <c r="I25" s="42">
        <v>56.42</v>
      </c>
      <c r="J25" s="42">
        <v>29.48</v>
      </c>
      <c r="K25" s="68">
        <v>33.76</v>
      </c>
      <c r="L25" s="67">
        <v>11.82</v>
      </c>
      <c r="M25" s="42">
        <v>10.37</v>
      </c>
      <c r="N25" s="42">
        <v>7.0730000000000004</v>
      </c>
      <c r="O25" s="42">
        <v>12.08</v>
      </c>
      <c r="P25" s="42">
        <v>8.2940000000000005</v>
      </c>
      <c r="Q25" s="42">
        <v>21.44</v>
      </c>
      <c r="R25" s="42">
        <v>11.24</v>
      </c>
      <c r="S25" s="68">
        <v>8.3879999999999999</v>
      </c>
      <c r="T25" s="103">
        <v>-5608000000000000</v>
      </c>
      <c r="U25" s="42">
        <v>28.25</v>
      </c>
      <c r="V25" s="42">
        <v>90.25</v>
      </c>
      <c r="W25" s="42">
        <v>8.7409999999999997</v>
      </c>
      <c r="X25" s="42">
        <v>12.83</v>
      </c>
      <c r="Y25" s="42">
        <v>58.12</v>
      </c>
      <c r="Z25" s="68">
        <v>15.07</v>
      </c>
      <c r="AA25" s="67">
        <v>164.2</v>
      </c>
      <c r="AB25" s="42">
        <v>120</v>
      </c>
      <c r="AC25" s="42">
        <v>129.4</v>
      </c>
      <c r="AD25" s="42">
        <v>155.1</v>
      </c>
      <c r="AE25" s="42">
        <v>148.4</v>
      </c>
      <c r="AF25" s="85">
        <v>3174594746751</v>
      </c>
      <c r="AG25" s="42">
        <v>111.5</v>
      </c>
      <c r="AH25" s="68">
        <v>76.23</v>
      </c>
      <c r="AI25" s="67">
        <v>29.98</v>
      </c>
      <c r="AJ25" s="42">
        <v>37.090000000000003</v>
      </c>
      <c r="AK25" s="42">
        <v>119</v>
      </c>
      <c r="AL25" s="42">
        <v>65.89</v>
      </c>
      <c r="AM25" s="42">
        <v>75.16</v>
      </c>
      <c r="AN25" s="42">
        <v>45.2</v>
      </c>
      <c r="AO25" s="42">
        <v>41.11</v>
      </c>
      <c r="AP25" s="85">
        <v>9065000000000000</v>
      </c>
      <c r="AQ25" s="68">
        <v>64.510000000000005</v>
      </c>
      <c r="AR25" s="67">
        <v>28.24</v>
      </c>
      <c r="AS25" s="42">
        <v>8.8689999999999998</v>
      </c>
      <c r="AT25" s="42">
        <v>10.48</v>
      </c>
      <c r="AU25" s="42">
        <v>11.8</v>
      </c>
      <c r="AV25" s="42">
        <v>13.27</v>
      </c>
      <c r="AW25" s="42">
        <v>14.11</v>
      </c>
      <c r="AX25" s="42">
        <v>11.16</v>
      </c>
      <c r="AY25" s="42">
        <v>24.52</v>
      </c>
      <c r="AZ25" s="68">
        <v>13.64</v>
      </c>
      <c r="BA25" s="67">
        <v>123.4</v>
      </c>
      <c r="BB25" s="42">
        <v>25.98</v>
      </c>
      <c r="BC25" s="42">
        <v>13.06</v>
      </c>
      <c r="BD25" s="42">
        <v>10.43</v>
      </c>
      <c r="BE25" s="42">
        <v>9.391</v>
      </c>
      <c r="BF25" s="42">
        <v>11.79</v>
      </c>
      <c r="BG25" s="42">
        <v>5.3920000000000003</v>
      </c>
      <c r="BH25" s="68">
        <v>6.2889999999999997</v>
      </c>
      <c r="BI25" s="67">
        <v>44.78</v>
      </c>
      <c r="BJ25" s="85">
        <v>1.59E+16</v>
      </c>
      <c r="BK25" s="42">
        <v>38.72</v>
      </c>
      <c r="BL25" s="42">
        <v>44.73</v>
      </c>
      <c r="BM25" s="42">
        <v>24.89</v>
      </c>
      <c r="BN25" s="85">
        <v>-1.242E+16</v>
      </c>
      <c r="BO25" s="42">
        <v>50.79</v>
      </c>
      <c r="BP25" s="85">
        <v>8914742215988</v>
      </c>
      <c r="BQ25" s="67">
        <v>16.48</v>
      </c>
      <c r="BR25" s="42">
        <v>20.72</v>
      </c>
      <c r="BS25" s="42">
        <v>22.51</v>
      </c>
      <c r="BT25" s="85">
        <v>2010000000000000</v>
      </c>
      <c r="BU25" s="42">
        <v>20.85</v>
      </c>
      <c r="BV25" s="42">
        <v>13.06</v>
      </c>
      <c r="BW25" s="42">
        <v>13.83</v>
      </c>
      <c r="BX25" s="42">
        <v>14.49</v>
      </c>
      <c r="BY25" s="68">
        <v>17.41</v>
      </c>
    </row>
    <row r="26" spans="1:77" x14ac:dyDescent="0.25">
      <c r="A26" s="76" t="s">
        <v>25</v>
      </c>
      <c r="B26" s="77">
        <f>ROUND(B25/3,0)</f>
        <v>10</v>
      </c>
      <c r="C26" s="18">
        <f t="shared" ref="C26:BV26" si="0">ROUND(C25/3,0)</f>
        <v>16</v>
      </c>
      <c r="D26" s="18">
        <f t="shared" si="0"/>
        <v>12</v>
      </c>
      <c r="E26" s="18">
        <f t="shared" si="0"/>
        <v>27</v>
      </c>
      <c r="F26" s="18">
        <f t="shared" si="0"/>
        <v>18</v>
      </c>
      <c r="G26" s="18">
        <f t="shared" si="0"/>
        <v>12</v>
      </c>
      <c r="H26" s="18">
        <f t="shared" si="0"/>
        <v>103</v>
      </c>
      <c r="I26" s="18">
        <f t="shared" si="0"/>
        <v>19</v>
      </c>
      <c r="J26" s="18">
        <f t="shared" si="0"/>
        <v>10</v>
      </c>
      <c r="K26" s="78">
        <f t="shared" si="0"/>
        <v>11</v>
      </c>
      <c r="L26" s="77">
        <f t="shared" si="0"/>
        <v>4</v>
      </c>
      <c r="M26" s="18">
        <f t="shared" si="0"/>
        <v>3</v>
      </c>
      <c r="N26" s="18">
        <f t="shared" si="0"/>
        <v>2</v>
      </c>
      <c r="O26" s="18">
        <f t="shared" si="0"/>
        <v>4</v>
      </c>
      <c r="P26" s="18">
        <f t="shared" si="0"/>
        <v>3</v>
      </c>
      <c r="Q26" s="18">
        <f t="shared" si="0"/>
        <v>7</v>
      </c>
      <c r="R26" s="18">
        <f t="shared" si="0"/>
        <v>4</v>
      </c>
      <c r="S26" s="78">
        <f t="shared" si="0"/>
        <v>3</v>
      </c>
      <c r="T26" s="79">
        <f t="shared" si="0"/>
        <v>-1869333333333330</v>
      </c>
      <c r="U26" s="18">
        <f t="shared" si="0"/>
        <v>9</v>
      </c>
      <c r="V26" s="18">
        <f t="shared" si="0"/>
        <v>30</v>
      </c>
      <c r="W26" s="18">
        <f t="shared" si="0"/>
        <v>3</v>
      </c>
      <c r="X26" s="18">
        <f t="shared" si="0"/>
        <v>4</v>
      </c>
      <c r="Y26" s="18">
        <f t="shared" si="0"/>
        <v>19</v>
      </c>
      <c r="Z26" s="78">
        <f t="shared" si="0"/>
        <v>5</v>
      </c>
      <c r="AA26" s="77">
        <f t="shared" si="0"/>
        <v>55</v>
      </c>
      <c r="AB26" s="18">
        <f t="shared" si="0"/>
        <v>40</v>
      </c>
      <c r="AC26" s="18">
        <f t="shared" si="0"/>
        <v>43</v>
      </c>
      <c r="AD26" s="18">
        <f t="shared" si="0"/>
        <v>52</v>
      </c>
      <c r="AE26" s="18">
        <f t="shared" si="0"/>
        <v>49</v>
      </c>
      <c r="AF26" s="80">
        <f t="shared" si="0"/>
        <v>1058198248917</v>
      </c>
      <c r="AG26" s="18">
        <f t="shared" si="0"/>
        <v>37</v>
      </c>
      <c r="AH26" s="78">
        <f t="shared" si="0"/>
        <v>25</v>
      </c>
      <c r="AI26" s="77">
        <f t="shared" si="0"/>
        <v>10</v>
      </c>
      <c r="AJ26" s="18">
        <f t="shared" si="0"/>
        <v>12</v>
      </c>
      <c r="AK26" s="18">
        <f t="shared" si="0"/>
        <v>40</v>
      </c>
      <c r="AL26" s="18">
        <f t="shared" si="0"/>
        <v>22</v>
      </c>
      <c r="AM26" s="18">
        <f t="shared" si="0"/>
        <v>25</v>
      </c>
      <c r="AN26" s="18">
        <f t="shared" si="0"/>
        <v>15</v>
      </c>
      <c r="AO26" s="18">
        <f t="shared" si="0"/>
        <v>14</v>
      </c>
      <c r="AP26" s="80">
        <f t="shared" si="0"/>
        <v>3021666666666670</v>
      </c>
      <c r="AQ26" s="78">
        <f t="shared" si="0"/>
        <v>22</v>
      </c>
      <c r="AR26" s="77">
        <f t="shared" si="0"/>
        <v>9</v>
      </c>
      <c r="AS26" s="18">
        <f t="shared" si="0"/>
        <v>3</v>
      </c>
      <c r="AT26" s="18">
        <f t="shared" si="0"/>
        <v>3</v>
      </c>
      <c r="AU26" s="18">
        <f t="shared" si="0"/>
        <v>4</v>
      </c>
      <c r="AV26" s="18">
        <f t="shared" si="0"/>
        <v>4</v>
      </c>
      <c r="AW26" s="18">
        <f t="shared" si="0"/>
        <v>5</v>
      </c>
      <c r="AX26" s="18">
        <f t="shared" si="0"/>
        <v>4</v>
      </c>
      <c r="AY26" s="18">
        <f t="shared" si="0"/>
        <v>8</v>
      </c>
      <c r="AZ26" s="78">
        <f t="shared" si="0"/>
        <v>5</v>
      </c>
      <c r="BA26" s="77">
        <f t="shared" si="0"/>
        <v>41</v>
      </c>
      <c r="BB26" s="18">
        <f t="shared" si="0"/>
        <v>9</v>
      </c>
      <c r="BC26" s="18">
        <f t="shared" si="0"/>
        <v>4</v>
      </c>
      <c r="BD26" s="18">
        <f t="shared" si="0"/>
        <v>3</v>
      </c>
      <c r="BE26" s="18">
        <f t="shared" si="0"/>
        <v>3</v>
      </c>
      <c r="BF26" s="18">
        <f t="shared" si="0"/>
        <v>4</v>
      </c>
      <c r="BG26" s="18">
        <f t="shared" si="0"/>
        <v>2</v>
      </c>
      <c r="BH26" s="78">
        <f t="shared" si="0"/>
        <v>2</v>
      </c>
      <c r="BI26" s="77">
        <f t="shared" si="0"/>
        <v>15</v>
      </c>
      <c r="BJ26" s="80">
        <f t="shared" si="0"/>
        <v>5300000000000000</v>
      </c>
      <c r="BK26" s="18">
        <f t="shared" si="0"/>
        <v>13</v>
      </c>
      <c r="BL26" s="18">
        <f t="shared" si="0"/>
        <v>15</v>
      </c>
      <c r="BM26" s="18">
        <f t="shared" si="0"/>
        <v>8</v>
      </c>
      <c r="BN26" s="80">
        <f t="shared" si="0"/>
        <v>-4140000000000000</v>
      </c>
      <c r="BO26" s="18">
        <f t="shared" si="0"/>
        <v>17</v>
      </c>
      <c r="BP26" s="80">
        <f t="shared" si="0"/>
        <v>2971580738663</v>
      </c>
      <c r="BQ26" s="77">
        <f t="shared" si="0"/>
        <v>5</v>
      </c>
      <c r="BR26" s="18">
        <f t="shared" si="0"/>
        <v>7</v>
      </c>
      <c r="BS26" s="18">
        <f t="shared" si="0"/>
        <v>8</v>
      </c>
      <c r="BT26" s="80">
        <f t="shared" si="0"/>
        <v>670000000000000</v>
      </c>
      <c r="BU26" s="18">
        <f t="shared" si="0"/>
        <v>7</v>
      </c>
      <c r="BV26" s="18">
        <f t="shared" si="0"/>
        <v>4</v>
      </c>
      <c r="BW26" s="18">
        <f t="shared" ref="BW26:BY26" si="1">ROUND(BW25/3,0)</f>
        <v>5</v>
      </c>
      <c r="BX26" s="18">
        <f t="shared" si="1"/>
        <v>5</v>
      </c>
      <c r="BY26" s="78">
        <f t="shared" si="1"/>
        <v>6</v>
      </c>
    </row>
    <row r="27" spans="1:77" x14ac:dyDescent="0.25">
      <c r="A27" s="83" t="s">
        <v>340</v>
      </c>
      <c r="B27" s="69">
        <f>AVERAGE(B3:B12)</f>
        <v>62.252613091361482</v>
      </c>
      <c r="C27" s="70">
        <f>AVERAGE(C3:C18)</f>
        <v>63.786613541945485</v>
      </c>
      <c r="D27" s="70">
        <f>AVERAGE(D3:D14)</f>
        <v>64.354580050130139</v>
      </c>
      <c r="E27" s="70">
        <f>AVERAGE(E3:E22)</f>
        <v>60.082249762357414</v>
      </c>
      <c r="F27" s="70">
        <f>AVERAGE(F3:F20)</f>
        <v>55.330792894102018</v>
      </c>
      <c r="G27" s="70">
        <f>AVERAGE(G3:G14)</f>
        <v>62.109349216598247</v>
      </c>
      <c r="H27" s="70">
        <f>AVERAGE(H3:H22)</f>
        <v>59.372408477759656</v>
      </c>
      <c r="I27" s="70">
        <f>AVERAGE(I3:I21)</f>
        <v>59.543988833970786</v>
      </c>
      <c r="J27" s="70">
        <f>AVERAGE(J3:J12)</f>
        <v>60.836661535021939</v>
      </c>
      <c r="K27" s="71">
        <f>AVERAGE(K3:K13)</f>
        <v>64.394652406275412</v>
      </c>
      <c r="L27" s="69">
        <f>AVERAGE(L3:L6)</f>
        <v>99.518560794879974</v>
      </c>
      <c r="M27" s="70">
        <f>AVERAGE(M3:M5)</f>
        <v>97.719988537204415</v>
      </c>
      <c r="N27" s="70">
        <f>AVERAGE(N3:N4)</f>
        <v>115.42978965856929</v>
      </c>
      <c r="O27" s="70">
        <f>AVERAGE(O3:O6)</f>
        <v>96.888826526323271</v>
      </c>
      <c r="P27" s="70">
        <f>AVERAGE(P3:P5)</f>
        <v>111.13294490839138</v>
      </c>
      <c r="Q27" s="70">
        <f>AVERAGE(Q3:Q9)</f>
        <v>96.90191521793281</v>
      </c>
      <c r="R27" s="70">
        <f>AVERAGE(R3:R6)</f>
        <v>106.29785530047648</v>
      </c>
      <c r="S27" s="71">
        <f>AVERAGE(S3:S5)</f>
        <v>106.38260188708416</v>
      </c>
      <c r="T27" s="69">
        <f>AVERAGE(T3:T22)</f>
        <v>58.048309375218778</v>
      </c>
      <c r="U27" s="70">
        <f>AVERAGE(U3:U11)</f>
        <v>65.088921439365294</v>
      </c>
      <c r="V27" s="70">
        <f>AVERAGE(V3:V22)</f>
        <v>62.513272831698472</v>
      </c>
      <c r="W27" s="70">
        <f>AVERAGE(W3:W5)</f>
        <v>67.041105042860536</v>
      </c>
      <c r="X27" s="70">
        <f>AVERAGE(X3:X6)</f>
        <v>67.93643630838001</v>
      </c>
      <c r="Y27" s="70">
        <f>AVERAGE(Y3:Y21)</f>
        <v>52.578288872751408</v>
      </c>
      <c r="Z27" s="71">
        <f>AVERAGE(Z3:Z7)</f>
        <v>67.022881507318715</v>
      </c>
      <c r="AA27" s="69">
        <f>AVERAGE(AA3:AA11)</f>
        <v>68.699571060973028</v>
      </c>
      <c r="AB27" s="70">
        <f t="shared" ref="AB27:AG27" si="2">AVERAGE(AB3:AB22)</f>
        <v>62.288856958082377</v>
      </c>
      <c r="AC27" s="70">
        <f t="shared" si="2"/>
        <v>59.259306655525293</v>
      </c>
      <c r="AD27" s="70">
        <f t="shared" si="2"/>
        <v>60.741664069710168</v>
      </c>
      <c r="AE27" s="70">
        <f t="shared" si="2"/>
        <v>63.568015992906091</v>
      </c>
      <c r="AF27" s="70">
        <f t="shared" si="2"/>
        <v>63.214356102502521</v>
      </c>
      <c r="AG27" s="70">
        <f t="shared" si="2"/>
        <v>62.197124428080528</v>
      </c>
      <c r="AH27" s="71">
        <f>AVERAGE(AH3:AH17)</f>
        <v>62.797257011842163</v>
      </c>
      <c r="AI27" s="69">
        <f>AVERAGE(AI3:AI12)</f>
        <v>64.196765101685031</v>
      </c>
      <c r="AJ27" s="70">
        <f>AVERAGE(AJ3:AJ14)</f>
        <v>64.079008550685572</v>
      </c>
      <c r="AK27" s="70">
        <f>AVERAGE(AK3:AK22)</f>
        <v>59.37642117507017</v>
      </c>
      <c r="AL27" s="70">
        <f>AVERAGE(AL3:AL19)</f>
        <v>56.148474407802723</v>
      </c>
      <c r="AM27" s="70">
        <f>AVERAGE(AM3:AM22)</f>
        <v>56.638038791554287</v>
      </c>
      <c r="AN27" s="70">
        <f>AVERAGE(AN3:AN17)</f>
        <v>56.96697706222001</v>
      </c>
      <c r="AO27" s="70">
        <f>AVERAGE(AO3:AO16)</f>
        <v>60.157871042549331</v>
      </c>
      <c r="AP27" s="70">
        <f>AVERAGE(AP3:AP22)</f>
        <v>54.890479529264908</v>
      </c>
      <c r="AQ27" s="71">
        <f>AVERAGE(AQ3:AQ22)</f>
        <v>57.473162312950492</v>
      </c>
      <c r="AR27" s="69">
        <f>AVERAGE(AR3:AR11)</f>
        <v>64.156880358700505</v>
      </c>
      <c r="AS27" s="70">
        <f>AVERAGE(AS3:AS5)</f>
        <v>70.162119678192809</v>
      </c>
      <c r="AT27" s="70">
        <f>AVERAGE(AT3:AT5)</f>
        <v>70.003378852695604</v>
      </c>
      <c r="AU27" s="70">
        <f>AVERAGE(AU3:AU6)</f>
        <v>67.983891562472749</v>
      </c>
      <c r="AV27" s="70">
        <f>AVERAGE(AV3:AV6)</f>
        <v>69.95401561682317</v>
      </c>
      <c r="AW27" s="70">
        <f>AVERAGE(AW3:AW7)</f>
        <v>65.128632706936656</v>
      </c>
      <c r="AX27" s="70">
        <f>AVERAGE(AX3:AX6)</f>
        <v>71.670362806357645</v>
      </c>
      <c r="AY27" s="70">
        <f>AVERAGE(AY3:AY10)</f>
        <v>64.010350336156051</v>
      </c>
      <c r="AZ27" s="71">
        <f>AVERAGE(AZ3:AZ7)</f>
        <v>72.009695168108934</v>
      </c>
      <c r="BA27" s="69">
        <f>AVERAGE(BA3:BA22)</f>
        <v>28.661650334149865</v>
      </c>
      <c r="BB27" s="70">
        <f>AVERAGE(BB3:BB11)</f>
        <v>47.478745775639545</v>
      </c>
      <c r="BC27" s="70">
        <f>AVERAGE(BC3:BC6)</f>
        <v>82.567575312495364</v>
      </c>
      <c r="BD27" s="70">
        <f>AVERAGE(BD3:BD5)</f>
        <v>75.155068854549583</v>
      </c>
      <c r="BE27" s="70">
        <f>AVERAGE(BE3:BE5)</f>
        <v>82.182078102808745</v>
      </c>
      <c r="BF27" s="70">
        <f>AVERAGE(BF3:BF6)</f>
        <v>82.207711500818235</v>
      </c>
      <c r="BG27" s="70">
        <f>AVERAGE(BG3:BG4)</f>
        <v>90.753385727700248</v>
      </c>
      <c r="BH27" s="71">
        <f>AVERAGE(BH3:BH4)</f>
        <v>82.238681492936649</v>
      </c>
      <c r="BI27" s="69">
        <f>AVERAGE(BI3:BI17)</f>
        <v>31.288830080677965</v>
      </c>
      <c r="BJ27" s="70">
        <f>AVERAGE(BJ3:BJ22)</f>
        <v>33.903115268474366</v>
      </c>
      <c r="BK27" s="70">
        <f>AVERAGE(BK3:BK15)</f>
        <v>34.424835427333193</v>
      </c>
      <c r="BL27" s="70">
        <f>AVERAGE(BL3:BL17)</f>
        <v>32.721157187555143</v>
      </c>
      <c r="BM27" s="70">
        <f>AVERAGE(BM3:BM10)</f>
        <v>35.703123358285005</v>
      </c>
      <c r="BN27" s="70">
        <f>AVERAGE(BN3:BN22)</f>
        <v>34.999801170532209</v>
      </c>
      <c r="BO27" s="70">
        <f>AVERAGE(BO3:BO19)</f>
        <v>35.542801031907935</v>
      </c>
      <c r="BP27" s="70">
        <f>AVERAGE(BP3:BP22)</f>
        <v>36.5267050945953</v>
      </c>
      <c r="BQ27" s="69">
        <f>AVERAGE(BQ3:BQ7)</f>
        <v>40.943470757160284</v>
      </c>
      <c r="BR27" s="70">
        <f>AVERAGE(BR3:BR9)</f>
        <v>36.198812698375185</v>
      </c>
      <c r="BS27" s="70">
        <f>AVERAGE(BS3:BS9)</f>
        <v>40.13512660768987</v>
      </c>
      <c r="BT27" s="70">
        <f>AVERAGE(BT3:BT22)</f>
        <v>39.568375914141519</v>
      </c>
      <c r="BU27" s="70">
        <f>AVERAGE(BU3:BU9)</f>
        <v>38.420897294260307</v>
      </c>
      <c r="BV27" s="70">
        <f>AVERAGE(BV3:BV6)</f>
        <v>42.37024418259378</v>
      </c>
      <c r="BW27" s="70">
        <f>AVERAGE(BW3:BW7)</f>
        <v>43.439120293156222</v>
      </c>
      <c r="BX27" s="70">
        <f>AVERAGE(BX3:BX7)</f>
        <v>42.297928077063048</v>
      </c>
      <c r="BY27" s="71">
        <f>AVERAGE(BY3:BY8)</f>
        <v>43.51568519343251</v>
      </c>
    </row>
    <row r="28" spans="1:77" ht="13" x14ac:dyDescent="0.3">
      <c r="A28" s="98" t="s">
        <v>189</v>
      </c>
      <c r="B28" s="100"/>
      <c r="C28" s="94"/>
      <c r="D28" s="94"/>
      <c r="E28" s="94"/>
      <c r="F28" s="94"/>
      <c r="G28" s="94"/>
      <c r="H28" s="94"/>
      <c r="I28" s="94"/>
      <c r="J28" s="94"/>
      <c r="K28" s="101"/>
      <c r="L28" s="100"/>
      <c r="M28" s="94"/>
      <c r="N28" s="94"/>
      <c r="O28" s="94"/>
      <c r="P28" s="94"/>
      <c r="Q28" s="94"/>
      <c r="R28" s="94"/>
      <c r="S28" s="101"/>
      <c r="T28" s="100"/>
      <c r="U28" s="94"/>
      <c r="V28" s="94"/>
      <c r="W28" s="94"/>
      <c r="X28" s="94"/>
      <c r="Y28" s="94"/>
      <c r="Z28" s="101"/>
      <c r="AA28" s="100"/>
      <c r="AB28" s="94"/>
      <c r="AC28" s="94"/>
      <c r="AD28" s="94"/>
      <c r="AE28" s="94"/>
      <c r="AF28" s="94"/>
      <c r="AG28" s="94"/>
      <c r="AH28" s="101"/>
      <c r="AI28" s="100"/>
      <c r="AJ28" s="94"/>
      <c r="AK28" s="94"/>
      <c r="AL28" s="94"/>
      <c r="AM28" s="94"/>
      <c r="AN28" s="94"/>
      <c r="AO28" s="94"/>
      <c r="AP28" s="94"/>
      <c r="AQ28" s="101"/>
      <c r="AR28" s="102"/>
      <c r="AS28" s="95"/>
      <c r="AT28" s="95"/>
      <c r="AU28" s="95"/>
      <c r="AV28" s="95"/>
      <c r="AW28" s="95"/>
      <c r="AX28" s="95"/>
      <c r="AY28" s="95"/>
      <c r="AZ28" s="96"/>
      <c r="BA28" s="100"/>
      <c r="BB28" s="94"/>
      <c r="BC28" s="94"/>
      <c r="BD28" s="94"/>
      <c r="BE28" s="94"/>
      <c r="BF28" s="94"/>
      <c r="BG28" s="94"/>
      <c r="BH28" s="101"/>
      <c r="BI28" s="100"/>
      <c r="BJ28" s="94"/>
      <c r="BK28" s="94"/>
      <c r="BL28" s="94"/>
      <c r="BM28" s="94"/>
      <c r="BN28" s="94"/>
      <c r="BO28" s="94"/>
      <c r="BP28" s="94"/>
      <c r="BQ28" s="102"/>
      <c r="BR28" s="95"/>
      <c r="BS28" s="95"/>
      <c r="BT28" s="95"/>
      <c r="BU28" s="95"/>
      <c r="BV28" s="95"/>
      <c r="BW28" s="95"/>
      <c r="BX28" s="95"/>
      <c r="BY28" s="96"/>
    </row>
    <row r="29" spans="1:77" x14ac:dyDescent="0.25">
      <c r="A29" s="97" t="s">
        <v>186</v>
      </c>
      <c r="B29" s="67">
        <v>30.34</v>
      </c>
      <c r="C29" s="42">
        <v>63.64</v>
      </c>
      <c r="D29" s="42">
        <v>49.19</v>
      </c>
      <c r="E29" s="42">
        <v>48.75</v>
      </c>
      <c r="F29" s="42">
        <v>125.5</v>
      </c>
      <c r="G29" s="42">
        <v>32.22</v>
      </c>
      <c r="H29" s="42">
        <v>134.30000000000001</v>
      </c>
      <c r="I29" s="42">
        <v>44.59</v>
      </c>
      <c r="J29" s="42">
        <v>21.74</v>
      </c>
      <c r="K29" s="68">
        <v>27.16</v>
      </c>
      <c r="L29" s="67">
        <v>12.28</v>
      </c>
      <c r="M29" s="42">
        <v>12.03</v>
      </c>
      <c r="N29" s="42">
        <v>8.1859999999999999</v>
      </c>
      <c r="O29" s="42">
        <v>11.53</v>
      </c>
      <c r="P29" s="42">
        <v>7.883</v>
      </c>
      <c r="Q29" s="42">
        <v>17.7</v>
      </c>
      <c r="R29" s="42">
        <v>11.74</v>
      </c>
      <c r="S29" s="68">
        <v>8.9329999999999998</v>
      </c>
      <c r="T29" s="103">
        <v>4.355E+16</v>
      </c>
      <c r="U29" s="42">
        <v>26.53</v>
      </c>
      <c r="V29" s="42">
        <v>119.6</v>
      </c>
      <c r="W29" s="42">
        <v>8.3889999999999993</v>
      </c>
      <c r="X29" s="42">
        <v>4.1159999999999997</v>
      </c>
      <c r="Y29" s="42">
        <v>16.37</v>
      </c>
      <c r="Z29" s="68">
        <v>8.5039999999999996</v>
      </c>
      <c r="AA29" s="103">
        <v>2.092E+16</v>
      </c>
      <c r="AB29" s="42">
        <v>111</v>
      </c>
      <c r="AC29" s="42">
        <v>207</v>
      </c>
      <c r="AD29" s="42">
        <v>708.2</v>
      </c>
      <c r="AE29" s="42">
        <v>128</v>
      </c>
      <c r="AF29" s="85">
        <v>-1.858E+16</v>
      </c>
      <c r="AG29" s="42">
        <v>152</v>
      </c>
      <c r="AH29" s="68">
        <v>44.53</v>
      </c>
      <c r="AI29" s="67">
        <v>21.11</v>
      </c>
      <c r="AJ29" s="42">
        <v>52.94</v>
      </c>
      <c r="AK29" s="85">
        <v>-4126000000000000</v>
      </c>
      <c r="AL29" s="42">
        <v>49.85</v>
      </c>
      <c r="AM29" s="42">
        <v>72.5</v>
      </c>
      <c r="AN29" s="42">
        <v>67.12</v>
      </c>
      <c r="AO29" s="42">
        <v>38.31</v>
      </c>
      <c r="AP29" s="85">
        <v>335.8</v>
      </c>
      <c r="AQ29" s="68">
        <v>85.62</v>
      </c>
      <c r="AR29" s="67">
        <v>59.86</v>
      </c>
      <c r="AS29" s="42">
        <v>7.476</v>
      </c>
      <c r="AT29" s="42">
        <v>10.87</v>
      </c>
      <c r="AU29" s="42">
        <v>7.8289999999999997</v>
      </c>
      <c r="AV29" s="42">
        <v>12</v>
      </c>
      <c r="AW29" s="42">
        <v>13.74</v>
      </c>
      <c r="AX29" s="42">
        <v>13.22</v>
      </c>
      <c r="AY29" s="42">
        <v>27.15</v>
      </c>
      <c r="AZ29" s="68">
        <v>15.65</v>
      </c>
      <c r="BA29" s="67">
        <v>16.55</v>
      </c>
      <c r="BB29" s="42">
        <v>12.62</v>
      </c>
      <c r="BC29" s="42">
        <v>5.3579999999999997</v>
      </c>
      <c r="BD29" s="42">
        <v>11.71</v>
      </c>
      <c r="BE29" s="42">
        <v>12.27</v>
      </c>
      <c r="BF29" s="42">
        <v>12.32</v>
      </c>
      <c r="BG29" s="42">
        <v>4.9930000000000003</v>
      </c>
      <c r="BH29" s="68">
        <v>5.9260000000000002</v>
      </c>
      <c r="BI29" s="67">
        <v>21.6</v>
      </c>
      <c r="BJ29" s="85">
        <v>-3192000000000000</v>
      </c>
      <c r="BK29" s="42">
        <v>25.7</v>
      </c>
      <c r="BL29" s="42">
        <v>76.87</v>
      </c>
      <c r="BM29" s="42">
        <v>23.89</v>
      </c>
      <c r="BN29" s="85">
        <v>2.921E+16</v>
      </c>
      <c r="BO29" s="42">
        <v>62.88</v>
      </c>
      <c r="BP29" s="85">
        <v>18337504297</v>
      </c>
      <c r="BQ29" s="67">
        <v>17.64</v>
      </c>
      <c r="BR29" s="42">
        <v>8.7070000000000007</v>
      </c>
      <c r="BS29" s="42">
        <v>14</v>
      </c>
      <c r="BT29" s="85">
        <v>1.091E+16</v>
      </c>
      <c r="BU29" s="42">
        <v>20.61</v>
      </c>
      <c r="BV29" s="42">
        <v>34.56</v>
      </c>
      <c r="BW29" s="42">
        <v>16.36</v>
      </c>
      <c r="BX29" s="42">
        <v>15.98</v>
      </c>
      <c r="BY29" s="68">
        <v>15.18</v>
      </c>
    </row>
    <row r="30" spans="1:77" x14ac:dyDescent="0.25">
      <c r="A30" s="76" t="s">
        <v>25</v>
      </c>
      <c r="B30" s="77">
        <f>ROUND(B29/3,0)</f>
        <v>10</v>
      </c>
      <c r="C30" s="18">
        <f t="shared" ref="C30:BV30" si="3">ROUND(C29/3,0)</f>
        <v>21</v>
      </c>
      <c r="D30" s="18">
        <f t="shared" si="3"/>
        <v>16</v>
      </c>
      <c r="E30" s="18">
        <f t="shared" si="3"/>
        <v>16</v>
      </c>
      <c r="F30" s="18">
        <f t="shared" si="3"/>
        <v>42</v>
      </c>
      <c r="G30" s="18">
        <f t="shared" si="3"/>
        <v>11</v>
      </c>
      <c r="H30" s="18">
        <f t="shared" si="3"/>
        <v>45</v>
      </c>
      <c r="I30" s="18">
        <f t="shared" si="3"/>
        <v>15</v>
      </c>
      <c r="J30" s="18">
        <f t="shared" si="3"/>
        <v>7</v>
      </c>
      <c r="K30" s="78">
        <f t="shared" si="3"/>
        <v>9</v>
      </c>
      <c r="L30" s="77">
        <f t="shared" si="3"/>
        <v>4</v>
      </c>
      <c r="M30" s="18">
        <f t="shared" si="3"/>
        <v>4</v>
      </c>
      <c r="N30" s="18">
        <f t="shared" si="3"/>
        <v>3</v>
      </c>
      <c r="O30" s="18">
        <f t="shared" si="3"/>
        <v>4</v>
      </c>
      <c r="P30" s="18">
        <f t="shared" si="3"/>
        <v>3</v>
      </c>
      <c r="Q30" s="18">
        <f t="shared" si="3"/>
        <v>6</v>
      </c>
      <c r="R30" s="18">
        <f t="shared" si="3"/>
        <v>4</v>
      </c>
      <c r="S30" s="78">
        <f t="shared" si="3"/>
        <v>3</v>
      </c>
      <c r="T30" s="79">
        <f t="shared" si="3"/>
        <v>1.45166666666667E+16</v>
      </c>
      <c r="U30" s="18">
        <f t="shared" si="3"/>
        <v>9</v>
      </c>
      <c r="V30" s="18">
        <f t="shared" si="3"/>
        <v>40</v>
      </c>
      <c r="W30" s="18">
        <f t="shared" si="3"/>
        <v>3</v>
      </c>
      <c r="X30" s="18">
        <f t="shared" si="3"/>
        <v>1</v>
      </c>
      <c r="Y30" s="18">
        <f t="shared" si="3"/>
        <v>5</v>
      </c>
      <c r="Z30" s="78">
        <f t="shared" si="3"/>
        <v>3</v>
      </c>
      <c r="AA30" s="79">
        <f t="shared" si="3"/>
        <v>6973333333333330</v>
      </c>
      <c r="AB30" s="18">
        <f t="shared" si="3"/>
        <v>37</v>
      </c>
      <c r="AC30" s="18">
        <f t="shared" si="3"/>
        <v>69</v>
      </c>
      <c r="AD30" s="18">
        <f t="shared" si="3"/>
        <v>236</v>
      </c>
      <c r="AE30" s="18">
        <f t="shared" si="3"/>
        <v>43</v>
      </c>
      <c r="AF30" s="80">
        <f t="shared" si="3"/>
        <v>-6193333333333330</v>
      </c>
      <c r="AG30" s="18">
        <f t="shared" si="3"/>
        <v>51</v>
      </c>
      <c r="AH30" s="78">
        <f t="shared" si="3"/>
        <v>15</v>
      </c>
      <c r="AI30" s="77">
        <f t="shared" si="3"/>
        <v>7</v>
      </c>
      <c r="AJ30" s="18">
        <f t="shared" si="3"/>
        <v>18</v>
      </c>
      <c r="AK30" s="80">
        <f t="shared" si="3"/>
        <v>-1375333333333330</v>
      </c>
      <c r="AL30" s="18">
        <f t="shared" si="3"/>
        <v>17</v>
      </c>
      <c r="AM30" s="18">
        <f t="shared" si="3"/>
        <v>24</v>
      </c>
      <c r="AN30" s="18">
        <f t="shared" si="3"/>
        <v>22</v>
      </c>
      <c r="AO30" s="18">
        <f t="shared" si="3"/>
        <v>13</v>
      </c>
      <c r="AP30" s="80">
        <f t="shared" si="3"/>
        <v>112</v>
      </c>
      <c r="AQ30" s="78">
        <f t="shared" si="3"/>
        <v>29</v>
      </c>
      <c r="AR30" s="77">
        <f t="shared" si="3"/>
        <v>20</v>
      </c>
      <c r="AS30" s="18">
        <f t="shared" si="3"/>
        <v>2</v>
      </c>
      <c r="AT30" s="18">
        <f t="shared" si="3"/>
        <v>4</v>
      </c>
      <c r="AU30" s="18">
        <f t="shared" si="3"/>
        <v>3</v>
      </c>
      <c r="AV30" s="18">
        <f t="shared" si="3"/>
        <v>4</v>
      </c>
      <c r="AW30" s="18">
        <f t="shared" si="3"/>
        <v>5</v>
      </c>
      <c r="AX30" s="18">
        <f t="shared" si="3"/>
        <v>4</v>
      </c>
      <c r="AY30" s="18">
        <f t="shared" si="3"/>
        <v>9</v>
      </c>
      <c r="AZ30" s="78">
        <f t="shared" si="3"/>
        <v>5</v>
      </c>
      <c r="BA30" s="77">
        <f t="shared" si="3"/>
        <v>6</v>
      </c>
      <c r="BB30" s="18">
        <f t="shared" si="3"/>
        <v>4</v>
      </c>
      <c r="BC30" s="18">
        <f t="shared" si="3"/>
        <v>2</v>
      </c>
      <c r="BD30" s="18">
        <f t="shared" si="3"/>
        <v>4</v>
      </c>
      <c r="BE30" s="18">
        <f t="shared" si="3"/>
        <v>4</v>
      </c>
      <c r="BF30" s="18">
        <f t="shared" si="3"/>
        <v>4</v>
      </c>
      <c r="BG30" s="18">
        <f t="shared" si="3"/>
        <v>2</v>
      </c>
      <c r="BH30" s="78">
        <f t="shared" si="3"/>
        <v>2</v>
      </c>
      <c r="BI30" s="81">
        <f>ROUND(BI29/3,0)</f>
        <v>7</v>
      </c>
      <c r="BJ30" s="80">
        <f>ROUND(BJ29/3,0)</f>
        <v>-1064000000000000</v>
      </c>
      <c r="BK30" s="18">
        <f>ROUND(BK29/3,0)</f>
        <v>9</v>
      </c>
      <c r="BL30" s="18">
        <f t="shared" si="3"/>
        <v>26</v>
      </c>
      <c r="BM30" s="18">
        <f t="shared" si="3"/>
        <v>8</v>
      </c>
      <c r="BN30" s="80">
        <f t="shared" si="3"/>
        <v>9736666666666670</v>
      </c>
      <c r="BO30" s="18">
        <f t="shared" si="3"/>
        <v>21</v>
      </c>
      <c r="BP30" s="80">
        <f t="shared" si="3"/>
        <v>6112501432</v>
      </c>
      <c r="BQ30" s="77">
        <f t="shared" si="3"/>
        <v>6</v>
      </c>
      <c r="BR30" s="18">
        <f t="shared" si="3"/>
        <v>3</v>
      </c>
      <c r="BS30" s="18">
        <f t="shared" si="3"/>
        <v>5</v>
      </c>
      <c r="BT30" s="80">
        <f t="shared" si="3"/>
        <v>3636666666666670</v>
      </c>
      <c r="BU30" s="18">
        <f t="shared" si="3"/>
        <v>7</v>
      </c>
      <c r="BV30" s="18">
        <f t="shared" si="3"/>
        <v>12</v>
      </c>
      <c r="BW30" s="18">
        <f t="shared" ref="BW30:BY30" si="4">ROUND(BW29/3,0)</f>
        <v>5</v>
      </c>
      <c r="BX30" s="18">
        <f t="shared" si="4"/>
        <v>5</v>
      </c>
      <c r="BY30" s="78">
        <f t="shared" si="4"/>
        <v>5</v>
      </c>
    </row>
    <row r="31" spans="1:77" x14ac:dyDescent="0.25">
      <c r="A31" s="83" t="s">
        <v>340</v>
      </c>
      <c r="B31" s="69">
        <f>AVERAGE(B3:B12)</f>
        <v>62.252613091361482</v>
      </c>
      <c r="C31" s="70">
        <f>AVERAGE(C3:C22)</f>
        <v>63.44139649740314</v>
      </c>
      <c r="D31" s="70">
        <f>AVERAGE(D3:D18)</f>
        <v>64.354580050130139</v>
      </c>
      <c r="E31" s="70">
        <f>AVERAGE(E3:E18)</f>
        <v>62.630998540311211</v>
      </c>
      <c r="F31" s="70">
        <f>AVERAGE(F3:F22)</f>
        <v>55.111433132093133</v>
      </c>
      <c r="G31" s="70">
        <f>AVERAGE(G3:G13)</f>
        <v>62.24260435264619</v>
      </c>
      <c r="H31" s="70">
        <f>AVERAGE(H3:H22)</f>
        <v>59.372408477759656</v>
      </c>
      <c r="I31" s="70">
        <f>AVERAGE(I3:I17)</f>
        <v>60.613473368075553</v>
      </c>
      <c r="J31" s="70">
        <f>AVERAGE(J3:J9)</f>
        <v>57.237035619026507</v>
      </c>
      <c r="K31" s="71">
        <f>AVERAGE(K3:K11)</f>
        <v>65.123950717469256</v>
      </c>
      <c r="L31" s="69">
        <f>AVERAGE(L3:L6)</f>
        <v>99.518560794879974</v>
      </c>
      <c r="M31" s="70">
        <f>AVERAGE(M3:M6)</f>
        <v>92.540947118049715</v>
      </c>
      <c r="N31" s="70">
        <f>AVERAGE(N3:N5)</f>
        <v>114.14040991229871</v>
      </c>
      <c r="O31" s="70">
        <f>AVERAGE(O3:O6)</f>
        <v>96.888826526323271</v>
      </c>
      <c r="P31" s="70">
        <f>AVERAGE(P3:P5)</f>
        <v>111.13294490839138</v>
      </c>
      <c r="Q31" s="70">
        <f>AVERAGE(Q3:Q8)</f>
        <v>100.17490377879885</v>
      </c>
      <c r="R31" s="70">
        <f>AVERAGE(R3:R6)</f>
        <v>106.29785530047648</v>
      </c>
      <c r="S31" s="71">
        <f>AVERAGE(S3:S5)</f>
        <v>106.38260188708416</v>
      </c>
      <c r="T31" s="69">
        <f>AVERAGE(T3:T22)</f>
        <v>58.048309375218778</v>
      </c>
      <c r="U31" s="70">
        <f>AVERAGE(U3:U11)</f>
        <v>65.088921439365294</v>
      </c>
      <c r="V31" s="70">
        <f>AVERAGE(V3:V22)</f>
        <v>62.513272831698472</v>
      </c>
      <c r="W31" s="70">
        <f>AVERAGE(W3:W5)</f>
        <v>67.041105042860536</v>
      </c>
      <c r="X31" s="70">
        <f>AVERAGE(X3:X3)</f>
        <v>58.913814169511504</v>
      </c>
      <c r="Y31" s="70">
        <f>AVERAGE(Y3:Y7)</f>
        <v>63.111444566615909</v>
      </c>
      <c r="Z31" s="71">
        <f>AVERAGE(Z3:Z5)</f>
        <v>70.963568287735143</v>
      </c>
      <c r="AA31" s="69">
        <f t="shared" ref="AA31:AG31" si="5">AVERAGE(AA3:AA22)</f>
        <v>61.362407893952522</v>
      </c>
      <c r="AB31" s="70">
        <f t="shared" si="5"/>
        <v>62.288856958082377</v>
      </c>
      <c r="AC31" s="70">
        <f t="shared" si="5"/>
        <v>59.259306655525293</v>
      </c>
      <c r="AD31" s="70">
        <f t="shared" si="5"/>
        <v>60.741664069710168</v>
      </c>
      <c r="AE31" s="70">
        <f t="shared" si="5"/>
        <v>63.568015992906091</v>
      </c>
      <c r="AF31" s="70">
        <f t="shared" si="5"/>
        <v>63.214356102502521</v>
      </c>
      <c r="AG31" s="70">
        <f t="shared" si="5"/>
        <v>62.197124428080528</v>
      </c>
      <c r="AH31" s="71">
        <f>AVERAGE(AH3:AH17)</f>
        <v>62.797257011842163</v>
      </c>
      <c r="AI31" s="69">
        <f>AVERAGE(AI3:AI9)</f>
        <v>64.196765101685031</v>
      </c>
      <c r="AJ31" s="70">
        <f>AVERAGE(AJ3:AJ20)</f>
        <v>60.703503394915543</v>
      </c>
      <c r="AK31" s="70">
        <f>AVERAGE(AK3:AK22)</f>
        <v>59.37642117507017</v>
      </c>
      <c r="AL31" s="70">
        <f>AVERAGE(AL3:AL19)</f>
        <v>56.148474407802723</v>
      </c>
      <c r="AM31" s="70">
        <f>AVERAGE(AM3:AM22)</f>
        <v>56.638038791554287</v>
      </c>
      <c r="AN31" s="70">
        <f>AVERAGE(AN3:AN22)</f>
        <v>56.96697706222001</v>
      </c>
      <c r="AO31" s="70">
        <f>AVERAGE(AO3:AO15)</f>
        <v>61.285837186608333</v>
      </c>
      <c r="AP31" s="70">
        <f>AVERAGE(AP3:AP22)</f>
        <v>54.890479529264908</v>
      </c>
      <c r="AQ31" s="71">
        <f>AVERAGE(AQ3:AQ22)</f>
        <v>57.473162312950492</v>
      </c>
      <c r="AR31" s="69">
        <f>AVERAGE(AR3:AR22)</f>
        <v>64.156880358700505</v>
      </c>
      <c r="AS31" s="70">
        <f>AVERAGE(AS3:AS4)</f>
        <v>71.652671921245258</v>
      </c>
      <c r="AT31" s="70">
        <f>AVERAGE(AT3:AT6)</f>
        <v>67.481899409835293</v>
      </c>
      <c r="AU31" s="70">
        <f>AVERAGE(AU3:AU5)</f>
        <v>71.071189426586045</v>
      </c>
      <c r="AV31" s="70">
        <f>AVERAGE(AV3:AV6)</f>
        <v>69.95401561682317</v>
      </c>
      <c r="AW31" s="70">
        <f>AVERAGE(AW3:AW7)</f>
        <v>65.128632706936656</v>
      </c>
      <c r="AX31" s="70">
        <f>AVERAGE(AX3:AX6)</f>
        <v>71.670362806357645</v>
      </c>
      <c r="AY31" s="70">
        <f>AVERAGE(AY3:AY11)</f>
        <v>62.027672588797437</v>
      </c>
      <c r="AZ31" s="71">
        <f>AVERAGE(AZ3:AZ7)</f>
        <v>72.009695168108934</v>
      </c>
      <c r="BA31" s="69">
        <f>AVERAGE(BA3:BA8)</f>
        <v>54.817917581767198</v>
      </c>
      <c r="BB31" s="70">
        <f>AVERAGE(BB3:BB6)</f>
        <v>63.331881785883432</v>
      </c>
      <c r="BC31" s="70">
        <f>AVERAGE(BC3:BC4)</f>
        <v>65.486802702325434</v>
      </c>
      <c r="BD31" s="70">
        <f>AVERAGE(BD3:BD6)</f>
        <v>91.657263947854148</v>
      </c>
      <c r="BE31" s="70">
        <f>AVERAGE(BE3:BE6)</f>
        <v>96.011097576470263</v>
      </c>
      <c r="BF31" s="70">
        <f>AVERAGE(BF3:BF6)</f>
        <v>82.207711500818235</v>
      </c>
      <c r="BG31" s="70">
        <f>AVERAGE(BG3:BG4)</f>
        <v>90.753385727700248</v>
      </c>
      <c r="BH31" s="71">
        <f>AVERAGE(BH3:BH4)</f>
        <v>82.238681492936649</v>
      </c>
      <c r="BI31" s="69">
        <f>AVERAGE(BI3:BI9)</f>
        <v>31.848752287372854</v>
      </c>
      <c r="BJ31" s="70">
        <f>AVERAGE(BJ3:BJ22)</f>
        <v>33.903115268474366</v>
      </c>
      <c r="BK31" s="70">
        <f>AVERAGE(BK3:BK11)</f>
        <v>34.298323715706161</v>
      </c>
      <c r="BL31" s="70">
        <f>AVERAGE(BL3:BL22)</f>
        <v>32.194246400474348</v>
      </c>
      <c r="BM31" s="70">
        <f>AVERAGE(BM3:BM10)</f>
        <v>35.703123358285005</v>
      </c>
      <c r="BN31" s="70">
        <f>AVERAGE(BN3:BN22)</f>
        <v>34.999801170532209</v>
      </c>
      <c r="BO31" s="70">
        <f>AVERAGE(BO3:BO22)</f>
        <v>35.107450139276736</v>
      </c>
      <c r="BP31" s="70">
        <f>AVERAGE(BP3:BP22)</f>
        <v>36.5267050945953</v>
      </c>
      <c r="BQ31" s="69">
        <f>AVERAGE(BQ3:BQ8)</f>
        <v>41.256341023492276</v>
      </c>
      <c r="BR31" s="70">
        <f>AVERAGE(BR3:BR5)</f>
        <v>37.111469450234324</v>
      </c>
      <c r="BS31" s="70">
        <f>AVERAGE(BS3:BS7)</f>
        <v>41.343206002364489</v>
      </c>
      <c r="BT31" s="70">
        <f>AVERAGE(BT3:BT22)</f>
        <v>39.568375914141519</v>
      </c>
      <c r="BU31" s="70">
        <f>AVERAGE(BU3:BU9)</f>
        <v>38.420897294260307</v>
      </c>
      <c r="BV31" s="70">
        <f>AVERAGE(BV3:BV14)</f>
        <v>41.087903163311658</v>
      </c>
      <c r="BW31" s="70">
        <f>AVERAGE(BW3:BW7)</f>
        <v>43.439120293156222</v>
      </c>
      <c r="BX31" s="70">
        <f>AVERAGE(BX3:BX7)</f>
        <v>42.297928077063048</v>
      </c>
      <c r="BY31" s="71">
        <f>AVERAGE(BY3:BY7)</f>
        <v>43.130281803429611</v>
      </c>
    </row>
    <row r="34" spans="1:77" x14ac:dyDescent="0.25">
      <c r="B34" s="1"/>
      <c r="G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H34" s="1"/>
      <c r="AI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K34" s="1"/>
      <c r="BM34" s="1"/>
      <c r="BQ34" s="1"/>
      <c r="BR34" s="1"/>
      <c r="BV34" s="1"/>
      <c r="BW34" s="1"/>
      <c r="BX34" s="1"/>
      <c r="BY34" s="1"/>
    </row>
    <row r="35" spans="1:77" ht="13" x14ac:dyDescent="0.3">
      <c r="A35" s="138" t="s">
        <v>28</v>
      </c>
      <c r="D35" s="11" t="s">
        <v>335</v>
      </c>
      <c r="L35" s="142"/>
    </row>
    <row r="36" spans="1:77" x14ac:dyDescent="0.25">
      <c r="A36" s="11" t="s">
        <v>27</v>
      </c>
      <c r="B36" s="142">
        <f>MIN(B3:BY22)</f>
        <v>0.74476048125552541</v>
      </c>
      <c r="D36" s="11">
        <f>COUNT(B3:BY22)</f>
        <v>1276</v>
      </c>
      <c r="K36" s="140"/>
      <c r="AR36" s="142"/>
    </row>
    <row r="37" spans="1:77" x14ac:dyDescent="0.25">
      <c r="A37" s="11" t="s">
        <v>26</v>
      </c>
      <c r="B37" s="142">
        <f>MAX(B4:BY23)</f>
        <v>143.79614622797394</v>
      </c>
    </row>
    <row r="38" spans="1:77" x14ac:dyDescent="0.25">
      <c r="A38" s="11" t="s">
        <v>29</v>
      </c>
      <c r="B38" s="142">
        <f>AVERAGE(B5:BY24)</f>
        <v>52.444750772221703</v>
      </c>
    </row>
    <row r="39" spans="1:77" x14ac:dyDescent="0.25">
      <c r="A39" s="11" t="s">
        <v>30</v>
      </c>
      <c r="B39" s="142">
        <f>_xlfn.STDEV.P(B3:BY22)</f>
        <v>19.727639651105498</v>
      </c>
      <c r="BB39" s="175"/>
    </row>
  </sheetData>
  <mergeCells count="9">
    <mergeCell ref="BI1:BP1"/>
    <mergeCell ref="BQ1:BY1"/>
    <mergeCell ref="B1:K1"/>
    <mergeCell ref="L1:S1"/>
    <mergeCell ref="T1:Z1"/>
    <mergeCell ref="AA1:AH1"/>
    <mergeCell ref="AI1:AQ1"/>
    <mergeCell ref="AR1:AZ1"/>
    <mergeCell ref="BA1:BH1"/>
  </mergeCells>
  <conditionalFormatting sqref="B34 AS34:BI34">
    <cfRule type="cellIs" dxfId="8" priority="9" operator="greaterThan">
      <formula>60</formula>
    </cfRule>
  </conditionalFormatting>
  <conditionalFormatting sqref="G34">
    <cfRule type="cellIs" dxfId="7" priority="8" operator="greaterThan">
      <formula>60</formula>
    </cfRule>
  </conditionalFormatting>
  <conditionalFormatting sqref="J34">
    <cfRule type="cellIs" dxfId="6" priority="7" operator="greaterThan">
      <formula>60</formula>
    </cfRule>
  </conditionalFormatting>
  <conditionalFormatting sqref="K34:S34">
    <cfRule type="cellIs" dxfId="5" priority="6" operator="greaterThan">
      <formula>60</formula>
    </cfRule>
  </conditionalFormatting>
  <conditionalFormatting sqref="W34:X34">
    <cfRule type="cellIs" dxfId="4" priority="5" operator="greaterThan">
      <formula>60</formula>
    </cfRule>
  </conditionalFormatting>
  <conditionalFormatting sqref="AH34:AI34">
    <cfRule type="cellIs" dxfId="3" priority="3" operator="greaterThan">
      <formula>60</formula>
    </cfRule>
  </conditionalFormatting>
  <conditionalFormatting sqref="BK34">
    <cfRule type="cellIs" dxfId="2" priority="2" operator="greaterThan">
      <formula>60</formula>
    </cfRule>
  </conditionalFormatting>
  <conditionalFormatting sqref="Z34:AA34">
    <cfRule type="cellIs" dxfId="1" priority="4" operator="greaterThan">
      <formula>60</formula>
    </cfRule>
  </conditionalFormatting>
  <conditionalFormatting sqref="BM34">
    <cfRule type="cellIs" dxfId="0" priority="1" operator="greaterThan">
      <formula>60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23"/>
  <sheetViews>
    <sheetView topLeftCell="BQ1" workbookViewId="0">
      <selection activeCell="CA9" sqref="CA9"/>
    </sheetView>
  </sheetViews>
  <sheetFormatPr defaultRowHeight="14.5" x14ac:dyDescent="0.35"/>
  <cols>
    <col min="2" max="11" width="8.81640625" bestFit="1" customWidth="1"/>
    <col min="12" max="22" width="9.36328125" bestFit="1" customWidth="1"/>
    <col min="23" max="24" width="8.81640625" bestFit="1" customWidth="1"/>
    <col min="25" max="25" width="9.36328125" bestFit="1" customWidth="1"/>
    <col min="26" max="26" width="8.81640625" bestFit="1" customWidth="1"/>
    <col min="27" max="29" width="9.36328125" bestFit="1" customWidth="1"/>
    <col min="30" max="32" width="8.81640625" bestFit="1" customWidth="1"/>
    <col min="33" max="52" width="9.36328125" bestFit="1" customWidth="1"/>
    <col min="53" max="68" width="8.81640625" bestFit="1" customWidth="1"/>
    <col min="69" max="77" width="9.36328125" bestFit="1" customWidth="1"/>
  </cols>
  <sheetData>
    <row r="1" spans="1:77" x14ac:dyDescent="0.35">
      <c r="A1" s="105" t="s">
        <v>350</v>
      </c>
      <c r="B1" s="176" t="s">
        <v>16</v>
      </c>
      <c r="C1" s="177"/>
      <c r="D1" s="177"/>
      <c r="E1" s="177"/>
      <c r="F1" s="177"/>
      <c r="G1" s="177"/>
      <c r="H1" s="177"/>
      <c r="I1" s="177"/>
      <c r="J1" s="177"/>
      <c r="K1" s="178"/>
      <c r="L1" s="176" t="s">
        <v>21</v>
      </c>
      <c r="M1" s="177"/>
      <c r="N1" s="177"/>
      <c r="O1" s="177"/>
      <c r="P1" s="177"/>
      <c r="Q1" s="177"/>
      <c r="R1" s="177"/>
      <c r="S1" s="178"/>
      <c r="T1" s="176" t="s">
        <v>15</v>
      </c>
      <c r="U1" s="177"/>
      <c r="V1" s="177"/>
      <c r="W1" s="177"/>
      <c r="X1" s="177"/>
      <c r="Y1" s="177"/>
      <c r="Z1" s="178"/>
      <c r="AA1" s="176" t="s">
        <v>13</v>
      </c>
      <c r="AB1" s="177"/>
      <c r="AC1" s="177"/>
      <c r="AD1" s="177"/>
      <c r="AE1" s="177"/>
      <c r="AF1" s="177"/>
      <c r="AG1" s="177"/>
      <c r="AH1" s="178"/>
      <c r="AI1" s="176" t="s">
        <v>12</v>
      </c>
      <c r="AJ1" s="177"/>
      <c r="AK1" s="177"/>
      <c r="AL1" s="177"/>
      <c r="AM1" s="177"/>
      <c r="AN1" s="177"/>
      <c r="AO1" s="177"/>
      <c r="AP1" s="177"/>
      <c r="AQ1" s="178"/>
      <c r="AR1" s="176" t="s">
        <v>14</v>
      </c>
      <c r="AS1" s="177"/>
      <c r="AT1" s="177"/>
      <c r="AU1" s="177"/>
      <c r="AV1" s="177"/>
      <c r="AW1" s="177"/>
      <c r="AX1" s="177"/>
      <c r="AY1" s="177"/>
      <c r="AZ1" s="178"/>
      <c r="BA1" s="176" t="s">
        <v>82</v>
      </c>
      <c r="BB1" s="177"/>
      <c r="BC1" s="177"/>
      <c r="BD1" s="177"/>
      <c r="BE1" s="177"/>
      <c r="BF1" s="177"/>
      <c r="BG1" s="177"/>
      <c r="BH1" s="178"/>
      <c r="BI1" s="176" t="s">
        <v>10</v>
      </c>
      <c r="BJ1" s="177"/>
      <c r="BK1" s="177"/>
      <c r="BL1" s="177"/>
      <c r="BM1" s="177"/>
      <c r="BN1" s="177"/>
      <c r="BO1" s="177"/>
      <c r="BP1" s="178"/>
      <c r="BQ1" s="176" t="s">
        <v>11</v>
      </c>
      <c r="BR1" s="177"/>
      <c r="BS1" s="177"/>
      <c r="BT1" s="177"/>
      <c r="BU1" s="177"/>
      <c r="BV1" s="177"/>
      <c r="BW1" s="177"/>
      <c r="BX1" s="177"/>
      <c r="BY1" s="178"/>
    </row>
    <row r="2" spans="1:77" x14ac:dyDescent="0.35">
      <c r="A2" s="37" t="s">
        <v>22</v>
      </c>
      <c r="B2" s="37" t="s">
        <v>0</v>
      </c>
      <c r="C2" s="38" t="s">
        <v>1</v>
      </c>
      <c r="D2" s="38" t="s">
        <v>2</v>
      </c>
      <c r="E2" s="38" t="s">
        <v>3</v>
      </c>
      <c r="F2" s="38" t="s">
        <v>4</v>
      </c>
      <c r="G2" s="38" t="s">
        <v>5</v>
      </c>
      <c r="H2" s="38" t="s">
        <v>6</v>
      </c>
      <c r="I2" s="38" t="s">
        <v>7</v>
      </c>
      <c r="J2" s="38" t="s">
        <v>8</v>
      </c>
      <c r="K2" s="39" t="s">
        <v>9</v>
      </c>
      <c r="L2" s="37" t="s">
        <v>1</v>
      </c>
      <c r="M2" s="38" t="s">
        <v>2</v>
      </c>
      <c r="N2" s="38" t="s">
        <v>3</v>
      </c>
      <c r="O2" s="38" t="s">
        <v>4</v>
      </c>
      <c r="P2" s="38" t="s">
        <v>5</v>
      </c>
      <c r="Q2" s="38" t="s">
        <v>6</v>
      </c>
      <c r="R2" s="38" t="s">
        <v>7</v>
      </c>
      <c r="S2" s="39" t="s">
        <v>8</v>
      </c>
      <c r="T2" s="37" t="s">
        <v>0</v>
      </c>
      <c r="U2" s="38" t="s">
        <v>1</v>
      </c>
      <c r="V2" s="38" t="s">
        <v>2</v>
      </c>
      <c r="W2" s="38" t="s">
        <v>3</v>
      </c>
      <c r="X2" s="38" t="s">
        <v>5</v>
      </c>
      <c r="Y2" s="38" t="s">
        <v>6</v>
      </c>
      <c r="Z2" s="39" t="s">
        <v>7</v>
      </c>
      <c r="AA2" s="37" t="s">
        <v>0</v>
      </c>
      <c r="AB2" s="38" t="s">
        <v>1</v>
      </c>
      <c r="AC2" s="38" t="s">
        <v>2</v>
      </c>
      <c r="AD2" s="38" t="s">
        <v>4</v>
      </c>
      <c r="AE2" s="38" t="s">
        <v>5</v>
      </c>
      <c r="AF2" s="38" t="s">
        <v>6</v>
      </c>
      <c r="AG2" s="38" t="s">
        <v>7</v>
      </c>
      <c r="AH2" s="39" t="s">
        <v>8</v>
      </c>
      <c r="AI2" s="37" t="s">
        <v>0</v>
      </c>
      <c r="AJ2" s="38" t="s">
        <v>1</v>
      </c>
      <c r="AK2" s="38" t="s">
        <v>2</v>
      </c>
      <c r="AL2" s="38" t="s">
        <v>3</v>
      </c>
      <c r="AM2" s="38" t="s">
        <v>4</v>
      </c>
      <c r="AN2" s="38" t="s">
        <v>5</v>
      </c>
      <c r="AO2" s="38" t="s">
        <v>6</v>
      </c>
      <c r="AP2" s="38" t="s">
        <v>7</v>
      </c>
      <c r="AQ2" s="39" t="s">
        <v>8</v>
      </c>
      <c r="AR2" s="37" t="s">
        <v>0</v>
      </c>
      <c r="AS2" s="38" t="s">
        <v>1</v>
      </c>
      <c r="AT2" s="38" t="s">
        <v>2</v>
      </c>
      <c r="AU2" s="38" t="s">
        <v>3</v>
      </c>
      <c r="AV2" s="38" t="s">
        <v>4</v>
      </c>
      <c r="AW2" s="38" t="s">
        <v>5</v>
      </c>
      <c r="AX2" s="38" t="s">
        <v>6</v>
      </c>
      <c r="AY2" s="38" t="s">
        <v>7</v>
      </c>
      <c r="AZ2" s="39" t="s">
        <v>8</v>
      </c>
      <c r="BA2" s="37" t="s">
        <v>0</v>
      </c>
      <c r="BB2" s="38" t="s">
        <v>2</v>
      </c>
      <c r="BC2" s="38" t="s">
        <v>6</v>
      </c>
      <c r="BD2" s="38" t="s">
        <v>7</v>
      </c>
      <c r="BE2" s="38" t="s">
        <v>8</v>
      </c>
      <c r="BF2" s="38" t="s">
        <v>9</v>
      </c>
      <c r="BG2" s="38" t="s">
        <v>33</v>
      </c>
      <c r="BH2" s="39" t="s">
        <v>34</v>
      </c>
      <c r="BI2" s="37" t="s">
        <v>0</v>
      </c>
      <c r="BJ2" s="38" t="s">
        <v>1</v>
      </c>
      <c r="BK2" s="38" t="s">
        <v>2</v>
      </c>
      <c r="BL2" s="38" t="s">
        <v>3</v>
      </c>
      <c r="BM2" s="38" t="s">
        <v>4</v>
      </c>
      <c r="BN2" s="38" t="s">
        <v>5</v>
      </c>
      <c r="BO2" s="38" t="s">
        <v>6</v>
      </c>
      <c r="BP2" s="39" t="s">
        <v>7</v>
      </c>
      <c r="BQ2" s="37" t="s">
        <v>1</v>
      </c>
      <c r="BR2" s="38" t="s">
        <v>2</v>
      </c>
      <c r="BS2" s="38" t="s">
        <v>5</v>
      </c>
      <c r="BT2" s="38" t="s">
        <v>4</v>
      </c>
      <c r="BU2" s="38" t="s">
        <v>5</v>
      </c>
      <c r="BV2" s="38" t="s">
        <v>6</v>
      </c>
      <c r="BW2" s="38" t="s">
        <v>7</v>
      </c>
      <c r="BX2" s="38" t="s">
        <v>8</v>
      </c>
      <c r="BY2" s="39" t="s">
        <v>9</v>
      </c>
    </row>
    <row r="3" spans="1:77" x14ac:dyDescent="0.35">
      <c r="A3" s="5">
        <v>3</v>
      </c>
      <c r="B3" s="192">
        <f>4*60*D!B3*rA!B3*bL!B3</f>
        <v>2.7518239827198636</v>
      </c>
      <c r="C3" s="193">
        <f>4*60*D!C3*rA!C3*bL!C3</f>
        <v>3.6869938730691176</v>
      </c>
      <c r="D3" s="193">
        <f>4*60*D!D3*rA!D3*bL!D3</f>
        <v>5.3516121816366864</v>
      </c>
      <c r="E3" s="193">
        <f>4*60*D!E3*rA!E3*bL!E3</f>
        <v>4.134658268000261</v>
      </c>
      <c r="F3" s="193">
        <f>4*60*D!F3*rA!F3*bL!F3</f>
        <v>2.2961371094074696</v>
      </c>
      <c r="G3" s="193">
        <f>4*60*D!G3*rA!G3*bL!G3</f>
        <v>4.6286976398820059</v>
      </c>
      <c r="H3" s="193">
        <f>4*60*D!H3*rA!H3*bL!H3</f>
        <v>4.244856316644702</v>
      </c>
      <c r="I3" s="193">
        <f>4*60*D!I3*rA!I3*bL!I3</f>
        <v>3.6952900271388973</v>
      </c>
      <c r="J3" s="193">
        <f>4*60*D!J3*rA!J3*bL!J3</f>
        <v>4.8673429914484281</v>
      </c>
      <c r="K3" s="194">
        <f>4*60*D!K3*rA!K3*bL!K3</f>
        <v>4.3356770266838982</v>
      </c>
      <c r="L3" s="192">
        <f>4*60*D!L3*rA!L3*bL!L3</f>
        <v>24.758207141609116</v>
      </c>
      <c r="M3" s="193">
        <f>4*60*D!M3*rA!M3*bL!M3</f>
        <v>22.385490839492427</v>
      </c>
      <c r="N3" s="193">
        <f>4*60*D!N3*rA!N3*bL!N3</f>
        <v>29.553344894311326</v>
      </c>
      <c r="O3" s="193">
        <f>4*60*D!O3*rA!O3*bL!O3</f>
        <v>22.577322194208008</v>
      </c>
      <c r="P3" s="193">
        <f>4*60*D!P3*rA!P3*bL!P3</f>
        <v>31.717520780016343</v>
      </c>
      <c r="Q3" s="193">
        <f>4*60*D!Q3*rA!Q3*bL!Q3</f>
        <v>33.301514349384185</v>
      </c>
      <c r="R3" s="193">
        <f>4*60*D!R3*rA!R3*bL!R3</f>
        <v>31.538366081282923</v>
      </c>
      <c r="S3" s="194">
        <f>4*60*D!S3*rA!S3*bL!S3</f>
        <v>27.990489366126866</v>
      </c>
      <c r="T3" s="192">
        <f>4*60*D!T3*rA!T3*bL!T3</f>
        <v>11.273680610928576</v>
      </c>
      <c r="U3" s="193">
        <f>4*60*D!U3*rA!U3*bL!U3</f>
        <v>8.9544806476679781</v>
      </c>
      <c r="V3" s="193">
        <f>4*60*D!V3*rA!V3*bL!V3</f>
        <v>7.9210891003471078</v>
      </c>
      <c r="W3" s="193">
        <f>4*60*D!W3*rA!W3*bL!W3</f>
        <v>7.4341494983208758</v>
      </c>
      <c r="X3" s="193">
        <f>4*60*D!X3*rA!X3*bL!X3</f>
        <v>5.8388519565835919</v>
      </c>
      <c r="Y3" s="193">
        <f>4*60*D!Y3*rA!Y3*bL!Y3</f>
        <v>9.1274910045992179</v>
      </c>
      <c r="Z3" s="194">
        <f>4*60*D!Z3*rA!Z3*bL!Z3</f>
        <v>9.2132512996410689</v>
      </c>
      <c r="AA3" s="192">
        <f>4*60*D!AA3*rA!AA3*bL!AA3</f>
        <v>3.7453499439407132</v>
      </c>
      <c r="AB3" s="193">
        <f>4*60*D!AB3*rA!AB3*bL!AB3</f>
        <v>2.5464154420267535</v>
      </c>
      <c r="AC3" s="193">
        <f>4*60*D!AC3*rA!AC3*bL!AC3</f>
        <v>2.1252109991031238</v>
      </c>
      <c r="AD3" s="193">
        <f>4*60*D!AD3*rA!AD3*bL!AD3</f>
        <v>2.9447676293728322</v>
      </c>
      <c r="AE3" s="193">
        <f>4*60*D!AE3*rA!AE3*bL!AE3</f>
        <v>4.6447736220459133</v>
      </c>
      <c r="AF3" s="193">
        <f>4*60*D!AF3*rA!AF3*bL!AF3</f>
        <v>3.8112497316531777</v>
      </c>
      <c r="AG3" s="193">
        <f>4*60*D!AG3*rA!AG3*bL!AG3</f>
        <v>3.0524650341111643</v>
      </c>
      <c r="AH3" s="194">
        <f>4*60*D!AH3*rA!AH3*bL!AH3</f>
        <v>4.7668210389199306</v>
      </c>
      <c r="AI3" s="192">
        <f>4*60*D!AI3*rA!AI3*bL!AI3</f>
        <v>10.602535806620532</v>
      </c>
      <c r="AJ3" s="193">
        <f>4*60*D!AJ3*rA!AJ3*bL!AJ3</f>
        <v>14.979685129176818</v>
      </c>
      <c r="AK3" s="193">
        <f>4*60*D!AK3*rA!AK3*bL!AK3</f>
        <v>13.541185771323175</v>
      </c>
      <c r="AL3" s="193">
        <f>4*60*D!AL3*rA!AL3*bL!AL3</f>
        <v>9.9234119619147236</v>
      </c>
      <c r="AM3" s="193">
        <f>4*60*D!AM3*rA!AM3*bL!AM3</f>
        <v>9.3886017413294081</v>
      </c>
      <c r="AN3" s="193">
        <f>4*60*D!AN3*rA!AN3*bL!AN3</f>
        <v>8.7994577055892904</v>
      </c>
      <c r="AO3" s="193">
        <f>4*60*D!AO3*rA!AO3*bL!AO3</f>
        <v>9.4529048331816785</v>
      </c>
      <c r="AP3" s="193">
        <f>4*60*D!AP3*rA!AP3*bL!AP3</f>
        <v>9.7300647825276378</v>
      </c>
      <c r="AQ3" s="194">
        <f>4*60*D!AQ3*rA!AQ3*bL!AQ3</f>
        <v>10.865636547689146</v>
      </c>
      <c r="AR3" s="192">
        <f>4*60*D!AR3*rA!AR3*bL!AR3</f>
        <v>20.480370945821928</v>
      </c>
      <c r="AS3" s="193">
        <f>4*60*D!AS3*rA!AS3*bL!AS3</f>
        <v>29.035048260425988</v>
      </c>
      <c r="AT3" s="193">
        <f>4*60*D!AT3*rA!AT3*bL!AT3</f>
        <v>19.395010877613828</v>
      </c>
      <c r="AU3" s="193">
        <f>4*60*D!AU3*rA!AU3*bL!AU3</f>
        <v>29.402484421308472</v>
      </c>
      <c r="AV3" s="193">
        <f>4*60*D!AV3*rA!AV3*bL!AV3</f>
        <v>33.467059560053734</v>
      </c>
      <c r="AW3" s="193">
        <f>4*60*D!AW3*rA!AW3*bL!AW3</f>
        <v>43.17877358792289</v>
      </c>
      <c r="AX3" s="193">
        <f>4*60*D!AX3*rA!AX3*bL!AX3</f>
        <v>36.858469493613143</v>
      </c>
      <c r="AY3" s="193">
        <f>4*60*D!AY3*rA!AY3*bL!AY3</f>
        <v>37.502540089122434</v>
      </c>
      <c r="AZ3" s="194">
        <f>4*60*D!AZ3*rA!AZ3*bL!AZ3</f>
        <v>51.682210818994399</v>
      </c>
      <c r="BA3" s="192">
        <f>4*60*D!BA3*rA!BA3*bL!BA3</f>
        <v>1.8093604522284874</v>
      </c>
      <c r="BB3" s="193">
        <f>4*60*D!BB3*rA!BB3*bL!BB3</f>
        <v>1.9616615576570995</v>
      </c>
      <c r="BC3" s="193">
        <f>4*60*D!BC3*rA!BC3*bL!BC3</f>
        <v>2.1126440077372788</v>
      </c>
      <c r="BD3" s="193">
        <f>4*60*D!BD3*rA!BD3*bL!BD3</f>
        <v>1.4019052852486942</v>
      </c>
      <c r="BE3" s="193">
        <f>4*60*D!BE3*rA!BE3*bL!BE3</f>
        <v>3.5234553811628881</v>
      </c>
      <c r="BF3" s="193">
        <f>4*60*D!BF3*rA!BF3*bL!BF3</f>
        <v>2.6176860120378596</v>
      </c>
      <c r="BG3" s="193">
        <f>4*60*D!BG3*rA!BG3*bL!BG3</f>
        <v>4.4304104837834561</v>
      </c>
      <c r="BH3" s="194">
        <f>4*60*D!BH3*rA!BH3*bL!BH3</f>
        <v>3.2489494352637416</v>
      </c>
      <c r="BI3" s="192">
        <f>4*60*D!BI3*rA!BI3*bL!BI3</f>
        <v>1.8551793948487496</v>
      </c>
      <c r="BJ3" s="193">
        <f>4*60*D!BJ3*rA!BJ3*bL!BJ3</f>
        <v>3.7021242013904505</v>
      </c>
      <c r="BK3" s="193">
        <f>4*60*D!BK3*rA!BK3*bL!BK3</f>
        <v>3.3997158001330918</v>
      </c>
      <c r="BL3" s="193">
        <f>4*60*D!BL3*rA!BL3*bL!BL3</f>
        <v>3.4049099761606505</v>
      </c>
      <c r="BM3" s="193">
        <f>4*60*D!BM3*rA!BM3*bL!BM3</f>
        <v>3.8108615986522052</v>
      </c>
      <c r="BN3" s="193">
        <f>4*60*D!BN3*rA!BN3*bL!BN3</f>
        <v>3.0158761611595146</v>
      </c>
      <c r="BO3" s="193">
        <f>4*60*D!BO3*rA!BO3*bL!BO3</f>
        <v>2.9062401911983247</v>
      </c>
      <c r="BP3" s="194">
        <f>4*60*D!BP3*rA!BP3*bL!BP3</f>
        <v>5.0268024354163137</v>
      </c>
      <c r="BQ3" s="192">
        <f>4*60*D!BQ3*rA!BQ3*bL!BQ3</f>
        <v>12.875001892824764</v>
      </c>
      <c r="BR3" s="193">
        <f>4*60*D!BR3*rA!BR3*bL!BR3</f>
        <v>11.848081475029192</v>
      </c>
      <c r="BS3" s="193">
        <f>4*60*D!BS3*rA!BS3*bL!BS3</f>
        <v>12.220960035387355</v>
      </c>
      <c r="BT3" s="193">
        <f>4*60*D!BT3*rA!BT3*bL!BT3</f>
        <v>11.410512010042506</v>
      </c>
      <c r="BU3" s="193">
        <f>4*60*D!BU3*rA!BU3*bL!BU3</f>
        <v>9.774150396233134</v>
      </c>
      <c r="BV3" s="193">
        <f>4*60*D!BV3*rA!BV3*bL!BV3</f>
        <v>11.673792294687903</v>
      </c>
      <c r="BW3" s="193">
        <f>4*60*D!BW3*rA!BW3*bL!BW3</f>
        <v>10.278586663816334</v>
      </c>
      <c r="BX3" s="193">
        <f>4*60*D!BX3*rA!BX3*bL!BX3</f>
        <v>17.42647966180483</v>
      </c>
      <c r="BY3" s="194">
        <f>4*60*D!BY3*rA!BY3*bL!BY3</f>
        <v>17.33649404204321</v>
      </c>
    </row>
    <row r="4" spans="1:77" x14ac:dyDescent="0.35">
      <c r="A4" s="5">
        <v>6</v>
      </c>
      <c r="B4" s="192">
        <f>4*60*D!B4*rA!B4*bL!B4</f>
        <v>7.6581084114515381</v>
      </c>
      <c r="C4" s="193">
        <f>4*60*D!C4*rA!C4*bL!C4</f>
        <v>5.0445863611485739</v>
      </c>
      <c r="D4" s="193">
        <f>4*60*D!D4*rA!D4*bL!D4</f>
        <v>4.7335608173900932</v>
      </c>
      <c r="E4" s="193">
        <f>4*60*D!E4*rA!E4*bL!E4</f>
        <v>4.7335608173900932</v>
      </c>
      <c r="F4" s="193">
        <f>4*60*D!F4*rA!F4*bL!F4</f>
        <v>4.0359471497269972</v>
      </c>
      <c r="G4" s="193">
        <f>4*60*D!G4*rA!G4*bL!G4</f>
        <v>3.8426653130135557</v>
      </c>
      <c r="H4" s="193">
        <f>4*60*D!H4*rA!H4*bL!H4</f>
        <v>3.4608207168225911</v>
      </c>
      <c r="I4" s="193">
        <f>4*60*D!I4*rA!I4*bL!I4</f>
        <v>3.1286210979820757</v>
      </c>
      <c r="J4" s="193">
        <f>4*60*D!J4*rA!J4*bL!J4</f>
        <v>4.6600279497427861</v>
      </c>
      <c r="K4" s="194">
        <f>4*60*D!K4*rA!K4*bL!K4</f>
        <v>3.8236556778830191</v>
      </c>
      <c r="L4" s="192">
        <f>4*60*D!L4*rA!L4*bL!L4</f>
        <v>9.7053167242306415</v>
      </c>
      <c r="M4" s="193">
        <f>4*60*D!M4*rA!M4*bL!M4</f>
        <v>14.108726190016259</v>
      </c>
      <c r="N4" s="193">
        <f>4*60*D!N4*rA!N4*bL!N4</f>
        <v>9.6067297741411739</v>
      </c>
      <c r="O4" s="193">
        <f>4*60*D!O4*rA!O4*bL!O4</f>
        <v>11.630295796883317</v>
      </c>
      <c r="P4" s="193">
        <f>4*60*D!P4*rA!P4*bL!P4</f>
        <v>10.153990744652202</v>
      </c>
      <c r="Q4" s="193">
        <f>4*60*D!Q4*rA!Q4*bL!Q4</f>
        <v>10.258032283519011</v>
      </c>
      <c r="R4" s="193">
        <f>4*60*D!R4*rA!R4*bL!R4</f>
        <v>12.991484228396061</v>
      </c>
      <c r="S4" s="194">
        <f>4*60*D!S4*rA!S4*bL!S4</f>
        <v>13.471051204869582</v>
      </c>
      <c r="T4" s="192">
        <f>4*60*D!T4*rA!T4*bL!T4</f>
        <v>9.4122524948647204</v>
      </c>
      <c r="U4" s="193">
        <f>4*60*D!U4*rA!U4*bL!U4</f>
        <v>8.1663131818691141</v>
      </c>
      <c r="V4" s="193">
        <f>4*60*D!V4*rA!V4*bL!V4</f>
        <v>10.07053107837319</v>
      </c>
      <c r="W4" s="193">
        <f>4*60*D!W4*rA!W4*bL!W4</f>
        <v>6.374432734064384</v>
      </c>
      <c r="X4" s="193">
        <f>4*60*D!X4*rA!X4*bL!X4</f>
        <v>6.3385128692531447</v>
      </c>
      <c r="Y4" s="193">
        <f>4*60*D!Y4*rA!Y4*bL!Y4</f>
        <v>5.6117206158552211</v>
      </c>
      <c r="Z4" s="194">
        <f>4*60*D!Z4*rA!Z4*bL!Z4</f>
        <v>8.2777376424532925</v>
      </c>
      <c r="AA4" s="192">
        <f>4*60*D!AA4*rA!AA4*bL!AA4</f>
        <v>5.2864407574444767</v>
      </c>
      <c r="AB4" s="193">
        <f>4*60*D!AB4*rA!AB4*bL!AB4</f>
        <v>7.1120206262768981</v>
      </c>
      <c r="AC4" s="193">
        <f>4*60*D!AC4*rA!AC4*bL!AC4</f>
        <v>5.1151997245036611</v>
      </c>
      <c r="AD4" s="193">
        <f>4*60*D!AD4*rA!AD4*bL!AD4</f>
        <v>4.2744225683560639</v>
      </c>
      <c r="AE4" s="193">
        <f>4*60*D!AE4*rA!AE4*bL!AE4</f>
        <v>6.425071092449584</v>
      </c>
      <c r="AF4" s="193">
        <f>4*60*D!AF4*rA!AF4*bL!AF4</f>
        <v>7.2074495707912156</v>
      </c>
      <c r="AG4" s="193">
        <f>4*60*D!AG4*rA!AG4*bL!AG4</f>
        <v>6.2941112913584121</v>
      </c>
      <c r="AH4" s="194">
        <f>4*60*D!AH4*rA!AH4*bL!AH4</f>
        <v>6.4256672667884267</v>
      </c>
      <c r="AI4" s="192">
        <f>4*60*D!AI4*rA!AI4*bL!AI4</f>
        <v>12.508839071512497</v>
      </c>
      <c r="AJ4" s="193">
        <f>4*60*D!AJ4*rA!AJ4*bL!AJ4</f>
        <v>10.968940350204512</v>
      </c>
      <c r="AK4" s="193">
        <f>4*60*D!AK4*rA!AK4*bL!AK4</f>
        <v>14.416806381154403</v>
      </c>
      <c r="AL4" s="193">
        <f>4*60*D!AL4*rA!AL4*bL!AL4</f>
        <v>11.745616991039848</v>
      </c>
      <c r="AM4" s="193">
        <f>4*60*D!AM4*rA!AM4*bL!AM4</f>
        <v>16.293744472332719</v>
      </c>
      <c r="AN4" s="193">
        <f>4*60*D!AN4*rA!AN4*bL!AN4</f>
        <v>10.263579400251544</v>
      </c>
      <c r="AO4" s="193">
        <f>4*60*D!AO4*rA!AO4*bL!AO4</f>
        <v>9.0028532370067307</v>
      </c>
      <c r="AP4" s="193">
        <f>4*60*D!AP4*rA!AP4*bL!AP4</f>
        <v>7.3158402655084371</v>
      </c>
      <c r="AQ4" s="194">
        <f>4*60*D!AQ4*rA!AQ4*bL!AQ4</f>
        <v>10.189290186818127</v>
      </c>
      <c r="AR4" s="192">
        <f>4*60*D!AR4*rA!AR4*bL!AR4</f>
        <v>31.880143534075472</v>
      </c>
      <c r="AS4" s="193">
        <f>4*60*D!AS4*rA!AS4*bL!AS4</f>
        <v>37.691819464326976</v>
      </c>
      <c r="AT4" s="193">
        <f>4*60*D!AT4*rA!AT4*bL!AT4</f>
        <v>35.08392468845593</v>
      </c>
      <c r="AU4" s="193">
        <f>4*60*D!AU4*rA!AU4*bL!AU4</f>
        <v>34.45545972994428</v>
      </c>
      <c r="AV4" s="193">
        <f>4*60*D!AV4*rA!AV4*bL!AV4</f>
        <v>36.916851980565376</v>
      </c>
      <c r="AW4" s="193">
        <f>4*60*D!AW4*rA!AW4*bL!AW4</f>
        <v>38.587712806242742</v>
      </c>
      <c r="AX4" s="193">
        <f>4*60*D!AX4*rA!AX4*bL!AX4</f>
        <v>31.378513046945798</v>
      </c>
      <c r="AY4" s="193">
        <f>4*60*D!AY4*rA!AY4*bL!AY4</f>
        <v>40.277153345248983</v>
      </c>
      <c r="AZ4" s="194">
        <f>4*60*D!AZ4*rA!AZ4*bL!AZ4</f>
        <v>39.049466784854324</v>
      </c>
      <c r="BA4" s="192">
        <f>4*60*D!BA4*rA!BA4*bL!BA4</f>
        <v>4.6951744764115935</v>
      </c>
      <c r="BB4" s="193">
        <f>4*60*D!BB4*rA!BB4*bL!BB4</f>
        <v>4.9391144385104457</v>
      </c>
      <c r="BC4" s="193">
        <f>4*60*D!BC4*rA!BC4*bL!BC4</f>
        <v>6.9531662198099928</v>
      </c>
      <c r="BD4" s="193">
        <f>4*60*D!BD4*rA!BD4*bL!BD4</f>
        <v>4.890166794334954</v>
      </c>
      <c r="BE4" s="193">
        <f>4*60*D!BE4*rA!BE4*bL!BE4</f>
        <v>4.5550235435972386</v>
      </c>
      <c r="BF4" s="193">
        <f>4*60*D!BF4*rA!BF4*bL!BF4</f>
        <v>6.3709674901113242</v>
      </c>
      <c r="BG4" s="193">
        <f>4*60*D!BG4*rA!BG4*bL!BG4</f>
        <v>8.1417341986225384</v>
      </c>
      <c r="BH4" s="194">
        <f>4*60*D!BH4*rA!BH4*bL!BH4</f>
        <v>5.2556137096223958</v>
      </c>
      <c r="BI4" s="192">
        <f>4*60*D!BI4*rA!BI4*bL!BI4</f>
        <v>2.2072266042473534</v>
      </c>
      <c r="BJ4" s="193">
        <f>4*60*D!BJ4*rA!BJ4*bL!BJ4</f>
        <v>2.8810123960518323</v>
      </c>
      <c r="BK4" s="193">
        <f>4*60*D!BK4*rA!BK4*bL!BK4</f>
        <v>3.9451750798034313</v>
      </c>
      <c r="BL4" s="193">
        <f>4*60*D!BL4*rA!BL4*bL!BL4</f>
        <v>3.3923149932695531</v>
      </c>
      <c r="BM4" s="193">
        <f>4*60*D!BM4*rA!BM4*bL!BM4</f>
        <v>4.0859764520645117</v>
      </c>
      <c r="BN4" s="193">
        <f>4*60*D!BN4*rA!BN4*bL!BN4</f>
        <v>4.8097901975883719</v>
      </c>
      <c r="BO4" s="193">
        <f>4*60*D!BO4*rA!BO4*bL!BO4</f>
        <v>5.7703452581685672</v>
      </c>
      <c r="BP4" s="194">
        <f>4*60*D!BP4*rA!BP4*bL!BP4</f>
        <v>6.8078677570009809</v>
      </c>
      <c r="BQ4" s="192">
        <f>4*60*D!BQ4*rA!BQ4*bL!BQ4</f>
        <v>8.6573709127823104</v>
      </c>
      <c r="BR4" s="193">
        <f>4*60*D!BR4*rA!BR4*bL!BR4</f>
        <v>8.0009362246068836</v>
      </c>
      <c r="BS4" s="193">
        <f>4*60*D!BS4*rA!BS4*bL!BS4</f>
        <v>10.836331570239375</v>
      </c>
      <c r="BT4" s="193">
        <f>4*60*D!BT4*rA!BT4*bL!BT4</f>
        <v>8.66106574302162</v>
      </c>
      <c r="BU4" s="193">
        <f>4*60*D!BU4*rA!BU4*bL!BU4</f>
        <v>9.051037424694476</v>
      </c>
      <c r="BV4" s="193">
        <f>4*60*D!BV4*rA!BV4*bL!BV4</f>
        <v>12.369807994477375</v>
      </c>
      <c r="BW4" s="193">
        <f>4*60*D!BW4*rA!BW4*bL!BW4</f>
        <v>11.732841119096475</v>
      </c>
      <c r="BX4" s="193">
        <f>4*60*D!BX4*rA!BX4*bL!BX4</f>
        <v>12.729331801203809</v>
      </c>
      <c r="BY4" s="194">
        <f>4*60*D!BY4*rA!BY4*bL!BY4</f>
        <v>19.313948721584978</v>
      </c>
    </row>
    <row r="5" spans="1:77" x14ac:dyDescent="0.35">
      <c r="A5" s="5">
        <v>9</v>
      </c>
      <c r="B5" s="192">
        <f>4*60*D!B5*rA!B5*bL!B5</f>
        <v>4.4281706904905187</v>
      </c>
      <c r="C5" s="193">
        <f>4*60*D!C5*rA!C5*bL!C5</f>
        <v>4.1497589173496294</v>
      </c>
      <c r="D5" s="193">
        <f>4*60*D!D5*rA!D5*bL!D5</f>
        <v>4.6695663583109628</v>
      </c>
      <c r="E5" s="193">
        <f>4*60*D!E5*rA!E5*bL!E5</f>
        <v>4.4299145388084096</v>
      </c>
      <c r="F5" s="193">
        <f>4*60*D!F5*rA!F5*bL!F5</f>
        <v>3.1728043724984287</v>
      </c>
      <c r="G5" s="193">
        <f>4*60*D!G5*rA!G5*bL!G5</f>
        <v>3.8895520390422891</v>
      </c>
      <c r="H5" s="193">
        <f>4*60*D!H5*rA!H5*bL!H5</f>
        <v>6.0660190759247277</v>
      </c>
      <c r="I5" s="193">
        <f>4*60*D!I5*rA!I5*bL!I5</f>
        <v>4.423794934259341</v>
      </c>
      <c r="J5" s="193">
        <f>4*60*D!J5*rA!J5*bL!J5</f>
        <v>6.2915761470880955</v>
      </c>
      <c r="K5" s="194">
        <f>4*60*D!K5*rA!K5*bL!K5</f>
        <v>4.164943827590978</v>
      </c>
      <c r="L5" s="192">
        <f>4*60*D!L5*rA!L5*bL!L5</f>
        <v>6.161053997788712</v>
      </c>
      <c r="M5" s="193">
        <f>4*60*D!M5*rA!M5*bL!M5</f>
        <v>7.5593368635098726</v>
      </c>
      <c r="N5" s="193">
        <f>4*60*D!N5*rA!N5*bL!N5</f>
        <v>8.1916716436476502</v>
      </c>
      <c r="O5" s="193">
        <f>4*60*D!O5*rA!O5*bL!O5</f>
        <v>10.721403136251007</v>
      </c>
      <c r="P5" s="193">
        <f>4*60*D!P5*rA!P5*bL!P5</f>
        <v>8.4557248462175796</v>
      </c>
      <c r="Q5" s="193">
        <f>4*60*D!Q5*rA!Q5*bL!Q5</f>
        <v>11.140784368424479</v>
      </c>
      <c r="R5" s="193">
        <f>4*60*D!R5*rA!R5*bL!R5</f>
        <v>9.7610191744917572</v>
      </c>
      <c r="S5" s="194">
        <f>4*60*D!S5*rA!S5*bL!S5</f>
        <v>8.8645988275077201</v>
      </c>
      <c r="T5" s="192">
        <f>4*60*D!T5*rA!T5*bL!T5</f>
        <v>6.6943186993568329</v>
      </c>
      <c r="U5" s="193">
        <f>4*60*D!U5*rA!U5*bL!U5</f>
        <v>5.2795413411822274</v>
      </c>
      <c r="V5" s="193">
        <f>4*60*D!V5*rA!V5*bL!V5</f>
        <v>7.7744254821509537</v>
      </c>
      <c r="W5" s="193">
        <f>4*60*D!W5*rA!W5*bL!W5</f>
        <v>7.0737687519609738</v>
      </c>
      <c r="X5" s="193">
        <f>4*60*D!X5*rA!X5*bL!X5</f>
        <v>5.9533574373711202</v>
      </c>
      <c r="Y5" s="193">
        <f>4*60*D!Y5*rA!Y5*bL!Y5</f>
        <v>5.0184933633031035</v>
      </c>
      <c r="Z5" s="194">
        <f>4*60*D!Z5*rA!Z5*bL!Z5</f>
        <v>5.3332634717346048</v>
      </c>
      <c r="AA5" s="192">
        <f>4*60*D!AA5*rA!AA5*bL!AA5</f>
        <v>5.3614300743778944</v>
      </c>
      <c r="AB5" s="193">
        <f>4*60*D!AB5*rA!AB5*bL!AB5</f>
        <v>8.1982393492940773</v>
      </c>
      <c r="AC5" s="193">
        <f>4*60*D!AC5*rA!AC5*bL!AC5</f>
        <v>5.2654172098991063</v>
      </c>
      <c r="AD5" s="193">
        <f>4*60*D!AD5*rA!AD5*bL!AD5</f>
        <v>4.350530484168722</v>
      </c>
      <c r="AE5" s="193">
        <f>4*60*D!AE5*rA!AE5*bL!AE5</f>
        <v>5.60538617150302</v>
      </c>
      <c r="AF5" s="193">
        <f>4*60*D!AF5*rA!AF5*bL!AF5</f>
        <v>6.3605078711508147</v>
      </c>
      <c r="AG5" s="193">
        <f>4*60*D!AG5*rA!AG5*bL!AG5</f>
        <v>6.3514809118574229</v>
      </c>
      <c r="AH5" s="194">
        <f>4*60*D!AH5*rA!AH5*bL!AH5</f>
        <v>9.0350371062888062</v>
      </c>
      <c r="AI5" s="192">
        <f>4*60*D!AI5*rA!AI5*bL!AI5</f>
        <v>13.937674934092946</v>
      </c>
      <c r="AJ5" s="193">
        <f>4*60*D!AJ5*rA!AJ5*bL!AJ5</f>
        <v>13.356652185218516</v>
      </c>
      <c r="AK5" s="193">
        <f>4*60*D!AK5*rA!AK5*bL!AK5</f>
        <v>18.841282204846745</v>
      </c>
      <c r="AL5" s="193">
        <f>4*60*D!AL5*rA!AL5*bL!AL5</f>
        <v>12.572547100790331</v>
      </c>
      <c r="AM5" s="193">
        <f>4*60*D!AM5*rA!AM5*bL!AM5</f>
        <v>15.65705237918794</v>
      </c>
      <c r="AN5" s="193">
        <f>4*60*D!AN5*rA!AN5*bL!AN5</f>
        <v>11.628671883993652</v>
      </c>
      <c r="AO5" s="193">
        <f>4*60*D!AO5*rA!AO5*bL!AO5</f>
        <v>12.199730457084121</v>
      </c>
      <c r="AP5" s="193">
        <f>4*60*D!AP5*rA!AP5*bL!AP5</f>
        <v>11.839117365964533</v>
      </c>
      <c r="AQ5" s="194">
        <f>4*60*D!AQ5*rA!AQ5*bL!AQ5</f>
        <v>11.141210691453576</v>
      </c>
      <c r="AR5" s="192">
        <f>4*60*D!AR5*rA!AR5*bL!AR5</f>
        <v>25.151725401902571</v>
      </c>
      <c r="AS5" s="193">
        <f>4*60*D!AS5*rA!AS5*bL!AS5</f>
        <v>35.112186912263347</v>
      </c>
      <c r="AT5" s="193">
        <f>4*60*D!AT5*rA!AT5*bL!AT5</f>
        <v>34.009380778839486</v>
      </c>
      <c r="AU5" s="193">
        <f>4*60*D!AU5*rA!AU5*bL!AU5</f>
        <v>26.858743891377852</v>
      </c>
      <c r="AV5" s="193">
        <f>4*60*D!AV5*rA!AV5*bL!AV5</f>
        <v>33.224082375140547</v>
      </c>
      <c r="AW5" s="193">
        <f>4*60*D!AW5*rA!AW5*bL!AW5</f>
        <v>40.2562785442924</v>
      </c>
      <c r="AX5" s="193">
        <f>4*60*D!AX5*rA!AX5*bL!AX5</f>
        <v>35.60690591951623</v>
      </c>
      <c r="AY5" s="193">
        <f>4*60*D!AY5*rA!AY5*bL!AY5</f>
        <v>37.538072556785039</v>
      </c>
      <c r="AZ5" s="194">
        <f>4*60*D!AZ5*rA!AZ5*bL!AZ5</f>
        <v>39.464412195011441</v>
      </c>
      <c r="BA5" s="192">
        <f>4*60*D!BA5*rA!BA5*bL!BA5</f>
        <v>3.420987354659307</v>
      </c>
      <c r="BB5" s="193">
        <f>4*60*D!BB5*rA!BB5*bL!BB5</f>
        <v>3.4776816932358821</v>
      </c>
      <c r="BC5" s="193">
        <f>4*60*D!BC5*rA!BC5*bL!BC5</f>
        <v>5.4597371078588415</v>
      </c>
      <c r="BD5" s="193">
        <f>4*60*D!BD5*rA!BD5*bL!BD5</f>
        <v>3.6707328546434126</v>
      </c>
      <c r="BE5" s="193">
        <f>4*60*D!BE5*rA!BE5*bL!BE5</f>
        <v>6.4239398495100586</v>
      </c>
      <c r="BF5" s="193">
        <f>4*60*D!BF5*rA!BF5*bL!BF5</f>
        <v>4.1992995481919797</v>
      </c>
      <c r="BG5" s="193">
        <f>4*60*D!BG5*rA!BG5*bL!BG5</f>
        <v>9.2565706314025586</v>
      </c>
      <c r="BH5" s="194">
        <f>4*60*D!BH5*rA!BH5*bL!BH5</f>
        <v>7.3242265270265614</v>
      </c>
      <c r="BI5" s="192">
        <f>4*60*D!BI5*rA!BI5*bL!BI5</f>
        <v>4.3942291336319146</v>
      </c>
      <c r="BJ5" s="193">
        <f>4*60*D!BJ5*rA!BJ5*bL!BJ5</f>
        <v>3.7388037961584617</v>
      </c>
      <c r="BK5" s="193">
        <f>4*60*D!BK5*rA!BK5*bL!BK5</f>
        <v>4.5471855300292212</v>
      </c>
      <c r="BL5" s="193">
        <f>4*60*D!BL5*rA!BL5*bL!BL5</f>
        <v>5.8054345305812509</v>
      </c>
      <c r="BM5" s="193">
        <f>4*60*D!BM5*rA!BM5*bL!BM5</f>
        <v>3.9322930178713493</v>
      </c>
      <c r="BN5" s="193">
        <f>4*60*D!BN5*rA!BN5*bL!BN5</f>
        <v>6.2656845604653295</v>
      </c>
      <c r="BO5" s="193">
        <f>4*60*D!BO5*rA!BO5*bL!BO5</f>
        <v>7.9889703622776453</v>
      </c>
      <c r="BP5" s="194">
        <f>4*60*D!BP5*rA!BP5*bL!BP5</f>
        <v>5.4330492180719538</v>
      </c>
      <c r="BQ5" s="192">
        <f>4*60*D!BQ5*rA!BQ5*bL!BQ5</f>
        <v>12.698253623986059</v>
      </c>
      <c r="BR5" s="193">
        <f>4*60*D!BR5*rA!BR5*bL!BR5</f>
        <v>14.249555364042822</v>
      </c>
      <c r="BS5" s="193">
        <f>4*60*D!BS5*rA!BS5*bL!BS5</f>
        <v>14.424812509615512</v>
      </c>
      <c r="BT5" s="193">
        <f>4*60*D!BT5*rA!BT5*bL!BT5</f>
        <v>11.35113052568483</v>
      </c>
      <c r="BU5" s="193">
        <f>4*60*D!BU5*rA!BU5*bL!BU5</f>
        <v>13.054358010271763</v>
      </c>
      <c r="BV5" s="193">
        <f>4*60*D!BV5*rA!BV5*bL!BV5</f>
        <v>22.977509578597559</v>
      </c>
      <c r="BW5" s="193">
        <f>4*60*D!BW5*rA!BW5*bL!BW5</f>
        <v>18.976653248372472</v>
      </c>
      <c r="BX5" s="193">
        <f>4*60*D!BX5*rA!BX5*bL!BX5</f>
        <v>21.731422718598871</v>
      </c>
      <c r="BY5" s="194">
        <f>4*60*D!BY5*rA!BY5*bL!BY5</f>
        <v>29.469331725819572</v>
      </c>
    </row>
    <row r="6" spans="1:77" x14ac:dyDescent="0.35">
      <c r="A6" s="5">
        <v>12</v>
      </c>
      <c r="B6" s="192">
        <f>4*60*D!B6*rA!B6*bL!B6</f>
        <v>5.1909306174062753</v>
      </c>
      <c r="C6" s="193">
        <f>4*60*D!C6*rA!C6*bL!C6</f>
        <v>6.5997915053400718</v>
      </c>
      <c r="D6" s="193">
        <f>4*60*D!D6*rA!D6*bL!D6</f>
        <v>4.1265646759431194</v>
      </c>
      <c r="E6" s="193">
        <f>4*60*D!E6*rA!E6*bL!E6</f>
        <v>3.1118207235423516</v>
      </c>
      <c r="F6" s="193">
        <f>4*60*D!F6*rA!F6*bL!F6</f>
        <v>2.2339113377731321</v>
      </c>
      <c r="G6" s="193">
        <f>4*60*D!G6*rA!G6*bL!G6</f>
        <v>3.5094567034281177</v>
      </c>
      <c r="H6" s="193">
        <f>4*60*D!H6*rA!H6*bL!H6</f>
        <v>3.3145199925223743</v>
      </c>
      <c r="I6" s="193">
        <f>4*60*D!I6*rA!I6*bL!I6</f>
        <v>5.1316137614231279</v>
      </c>
      <c r="J6" s="193">
        <f>4*60*D!J6*rA!J6*bL!J6</f>
        <v>2.3887123023328996</v>
      </c>
      <c r="K6" s="194">
        <f>4*60*D!K6*rA!K6*bL!K6</f>
        <v>5.0606246198591522</v>
      </c>
      <c r="L6" s="192">
        <f>4*60*D!L6*rA!L6*bL!L6</f>
        <v>5.9304063828764439</v>
      </c>
      <c r="M6" s="193">
        <f>4*60*D!M6*rA!M6*bL!M6</f>
        <v>5.812558526927929</v>
      </c>
      <c r="N6" s="193">
        <f>4*60*D!N6*rA!N6*bL!N6</f>
        <v>9.292657850293029</v>
      </c>
      <c r="O6" s="193">
        <f>4*60*D!O6*rA!O6*bL!O6</f>
        <v>8.3280910698524231</v>
      </c>
      <c r="P6" s="193">
        <f>4*60*D!P6*rA!P6*bL!P6</f>
        <v>4.884870167914972</v>
      </c>
      <c r="Q6" s="193">
        <f>4*60*D!Q6*rA!Q6*bL!Q6</f>
        <v>8.0579845709809153</v>
      </c>
      <c r="R6" s="193">
        <f>4*60*D!R6*rA!R6*bL!R6</f>
        <v>6.1374307683084774</v>
      </c>
      <c r="S6" s="194">
        <f>4*60*D!S6*rA!S6*bL!S6</f>
        <v>7.7795251331253494</v>
      </c>
      <c r="T6" s="192">
        <f>4*60*D!T6*rA!T6*bL!T6</f>
        <v>7.9757179955781936</v>
      </c>
      <c r="U6" s="193">
        <f>4*60*D!U6*rA!U6*bL!U6</f>
        <v>9.0815433873240696</v>
      </c>
      <c r="V6" s="193">
        <f>4*60*D!V6*rA!V6*bL!V6</f>
        <v>5.0373266925946689</v>
      </c>
      <c r="W6" s="193">
        <f>4*60*D!W6*rA!W6*bL!W6</f>
        <v>2.8250844523121428</v>
      </c>
      <c r="X6" s="193">
        <f>4*60*D!X6*rA!X6*bL!X6</f>
        <v>5.4535016203785389</v>
      </c>
      <c r="Y6" s="193">
        <f>4*60*D!Y6*rA!Y6*bL!Y6</f>
        <v>4.8031384627494038</v>
      </c>
      <c r="Z6" s="194">
        <f>4*60*D!Z6*rA!Z6*bL!Z6</f>
        <v>4.3826864854849532</v>
      </c>
      <c r="AA6" s="192">
        <f>4*60*D!AA6*rA!AA6*bL!AA6</f>
        <v>5.1719548629949434</v>
      </c>
      <c r="AB6" s="193">
        <f>4*60*D!AB6*rA!AB6*bL!AB6</f>
        <v>10.056827760764454</v>
      </c>
      <c r="AC6" s="193">
        <f>4*60*D!AC6*rA!AC6*bL!AC6</f>
        <v>6.3815409784889017</v>
      </c>
      <c r="AD6" s="193">
        <f>4*60*D!AD6*rA!AD6*bL!AD6</f>
        <v>9.0269162797030607</v>
      </c>
      <c r="AE6" s="193">
        <f>4*60*D!AE6*rA!AE6*bL!AE6</f>
        <v>5.4650945054038553</v>
      </c>
      <c r="AF6" s="193">
        <f>4*60*D!AF6*rA!AF6*bL!AF6</f>
        <v>5.983557903452053</v>
      </c>
      <c r="AG6" s="193">
        <f>4*60*D!AG6*rA!AG6*bL!AG6</f>
        <v>6.6085573284569614</v>
      </c>
      <c r="AH6" s="194">
        <f>4*60*D!AH6*rA!AH6*bL!AH6</f>
        <v>7.8913053135518973</v>
      </c>
      <c r="AI6" s="192">
        <f>4*60*D!AI6*rA!AI6*bL!AI6</f>
        <v>11.307747927961124</v>
      </c>
      <c r="AJ6" s="193">
        <f>4*60*D!AJ6*rA!AJ6*bL!AJ6</f>
        <v>12.389014440665713</v>
      </c>
      <c r="AK6" s="193">
        <f>4*60*D!AK6*rA!AK6*bL!AK6</f>
        <v>15.194525478252325</v>
      </c>
      <c r="AL6" s="193">
        <f>4*60*D!AL6*rA!AL6*bL!AL6</f>
        <v>9.8699392381072908</v>
      </c>
      <c r="AM6" s="193">
        <f>4*60*D!AM6*rA!AM6*bL!AM6</f>
        <v>11.115119603841151</v>
      </c>
      <c r="AN6" s="193">
        <f>4*60*D!AN6*rA!AN6*bL!AN6</f>
        <v>8.8939714354952155</v>
      </c>
      <c r="AO6" s="193">
        <f>4*60*D!AO6*rA!AO6*bL!AO6</f>
        <v>11.586620883469049</v>
      </c>
      <c r="AP6" s="193">
        <f>4*60*D!AP6*rA!AP6*bL!AP6</f>
        <v>8.4023854436627285</v>
      </c>
      <c r="AQ6" s="194">
        <f>4*60*D!AQ6*rA!AQ6*bL!AQ6</f>
        <v>7.5554871188446491</v>
      </c>
      <c r="AR6" s="192">
        <f>4*60*D!AR6*rA!AR6*bL!AR6</f>
        <v>26.150458112136132</v>
      </c>
      <c r="AS6" s="193">
        <f>4*60*D!AS6*rA!AS6*bL!AS6</f>
        <v>32.352285587972148</v>
      </c>
      <c r="AT6" s="193">
        <f>4*60*D!AT6*rA!AT6*bL!AT6</f>
        <v>30.800766715282535</v>
      </c>
      <c r="AU6" s="193">
        <f>4*60*D!AU6*rA!AU6*bL!AU6</f>
        <v>27.476769449914645</v>
      </c>
      <c r="AV6" s="193">
        <f>4*60*D!AV6*rA!AV6*bL!AV6</f>
        <v>31.475814362576763</v>
      </c>
      <c r="AW6" s="193">
        <f>4*60*D!AW6*rA!AW6*bL!AW6</f>
        <v>31.691005641310028</v>
      </c>
      <c r="AX6" s="193">
        <f>4*60*D!AX6*rA!AX6*bL!AX6</f>
        <v>19.568475276470096</v>
      </c>
      <c r="AY6" s="193">
        <f>4*60*D!AY6*rA!AY6*bL!AY6</f>
        <v>32.299057892197403</v>
      </c>
      <c r="AZ6" s="194">
        <f>4*60*D!AZ6*rA!AZ6*bL!AZ6</f>
        <v>31.237592650664702</v>
      </c>
      <c r="BA6" s="192">
        <f>4*60*D!BA6*rA!BA6*bL!BA6</f>
        <v>1.8947621688733611</v>
      </c>
      <c r="BB6" s="193">
        <f>4*60*D!BB6*rA!BB6*bL!BB6</f>
        <v>2.4508683302056946</v>
      </c>
      <c r="BC6" s="193">
        <f>4*60*D!BC6*rA!BC6*bL!BC6</f>
        <v>3.2853233433816391</v>
      </c>
      <c r="BD6" s="193">
        <f>4*60*D!BD6*rA!BD6*bL!BD6</f>
        <v>5.067287974262948</v>
      </c>
      <c r="BE6" s="193">
        <f>4*60*D!BE6*rA!BE6*bL!BE6</f>
        <v>4.7469789110525999</v>
      </c>
      <c r="BF6" s="193">
        <f>4*60*D!BF6*rA!BF6*bL!BF6</f>
        <v>4.1687051202507828</v>
      </c>
      <c r="BG6" s="193">
        <f>4*60*D!BG6*rA!BG6*bL!BG6</f>
        <v>4.2396694152771612</v>
      </c>
      <c r="BH6" s="194">
        <f>4*60*D!BH6*rA!BH6*bL!BH6</f>
        <v>4.0078585817802583</v>
      </c>
      <c r="BI6" s="192">
        <f>4*60*D!BI6*rA!BI6*bL!BI6</f>
        <v>7.0473892028667597</v>
      </c>
      <c r="BJ6" s="193">
        <f>4*60*D!BJ6*rA!BJ6*bL!BJ6</f>
        <v>5.5573365914244057</v>
      </c>
      <c r="BK6" s="193">
        <f>4*60*D!BK6*rA!BK6*bL!BK6</f>
        <v>3.7630562818498139</v>
      </c>
      <c r="BL6" s="193">
        <f>4*60*D!BL6*rA!BL6*bL!BL6</f>
        <v>2.7079354918302765</v>
      </c>
      <c r="BM6" s="193">
        <f>4*60*D!BM6*rA!BM6*bL!BM6</f>
        <v>3.3254738088055005</v>
      </c>
      <c r="BN6" s="193">
        <f>4*60*D!BN6*rA!BN6*bL!BN6</f>
        <v>5.7814724945638289</v>
      </c>
      <c r="BO6" s="193">
        <f>4*60*D!BO6*rA!BO6*bL!BO6</f>
        <v>8.0529648793659234</v>
      </c>
      <c r="BP6" s="194">
        <f>4*60*D!BP6*rA!BP6*bL!BP6</f>
        <v>6.984290178745165</v>
      </c>
      <c r="BQ6" s="192">
        <f>4*60*D!BQ6*rA!BQ6*bL!BQ6</f>
        <v>9.1879601045435084</v>
      </c>
      <c r="BR6" s="193">
        <f>4*60*D!BR6*rA!BR6*bL!BR6</f>
        <v>12.399566291171961</v>
      </c>
      <c r="BS6" s="193">
        <f>4*60*D!BS6*rA!BS6*bL!BS6</f>
        <v>12.349166636362305</v>
      </c>
      <c r="BT6" s="193">
        <f>4*60*D!BT6*rA!BT6*bL!BT6</f>
        <v>11.717044681074642</v>
      </c>
      <c r="BU6" s="193">
        <f>4*60*D!BU6*rA!BU6*bL!BU6</f>
        <v>13.540631850266509</v>
      </c>
      <c r="BV6" s="193">
        <f>4*60*D!BV6*rA!BV6*bL!BV6</f>
        <v>19.449616741084018</v>
      </c>
      <c r="BW6" s="193">
        <f>4*60*D!BW6*rA!BW6*bL!BW6</f>
        <v>16.181460053847093</v>
      </c>
      <c r="BX6" s="193">
        <f>4*60*D!BX6*rA!BX6*bL!BX6</f>
        <v>19.715365564314403</v>
      </c>
      <c r="BY6" s="194">
        <f>4*60*D!BY6*rA!BY6*bL!BY6</f>
        <v>29.829695928738083</v>
      </c>
    </row>
    <row r="7" spans="1:77" x14ac:dyDescent="0.35">
      <c r="A7" s="5">
        <v>15</v>
      </c>
      <c r="B7" s="192">
        <f>4*60*D!B7*rA!B7*bL!B7</f>
        <v>3.1585789826193564</v>
      </c>
      <c r="C7" s="193">
        <f>4*60*D!C7*rA!C7*bL!C7</f>
        <v>3.4541224717325401</v>
      </c>
      <c r="D7" s="193">
        <f>4*60*D!D7*rA!D7*bL!D7</f>
        <v>4.8404767793072541</v>
      </c>
      <c r="E7" s="193">
        <f>4*60*D!E7*rA!E7*bL!E7</f>
        <v>6.7091024732144948</v>
      </c>
      <c r="F7" s="193">
        <f>4*60*D!F7*rA!F7*bL!F7</f>
        <v>3.3942699846827349</v>
      </c>
      <c r="G7" s="193">
        <f>4*60*D!G7*rA!G7*bL!G7</f>
        <v>4.6566133087050208</v>
      </c>
      <c r="H7" s="193">
        <f>4*60*D!H7*rA!H7*bL!H7</f>
        <v>3.2588487826237009</v>
      </c>
      <c r="I7" s="193">
        <f>4*60*D!I7*rA!I7*bL!I7</f>
        <v>3.808234146908986</v>
      </c>
      <c r="J7" s="193">
        <f>4*60*D!J7*rA!J7*bL!J7</f>
        <v>3.665506252755367</v>
      </c>
      <c r="K7" s="194">
        <f>4*60*D!K7*rA!K7*bL!K7</f>
        <v>3.5714682366412784</v>
      </c>
      <c r="L7" s="192">
        <f>4*60*D!L7*rA!L7*bL!L7</f>
        <v>9.878984750547593</v>
      </c>
      <c r="M7" s="193">
        <f>4*60*D!M7*rA!M7*bL!M7</f>
        <v>5.2818569299853788</v>
      </c>
      <c r="N7" s="193">
        <f>4*60*D!N7*rA!N7*bL!N7</f>
        <v>10.07973263492311</v>
      </c>
      <c r="O7" s="193">
        <f>4*60*D!O7*rA!O7*bL!O7</f>
        <v>9.7753915645198415</v>
      </c>
      <c r="P7" s="193">
        <f>4*60*D!P7*rA!P7*bL!P7</f>
        <v>6.1115944515863827</v>
      </c>
      <c r="Q7" s="193">
        <f>4*60*D!Q7*rA!Q7*bL!Q7</f>
        <v>8.5647283038800861</v>
      </c>
      <c r="R7" s="193">
        <f>4*60*D!R7*rA!R7*bL!R7</f>
        <v>7.0133417320252507</v>
      </c>
      <c r="S7" s="194">
        <f>4*60*D!S7*rA!S7*bL!S7</f>
        <v>6.7489519731500138</v>
      </c>
      <c r="T7" s="192">
        <f>4*60*D!T7*rA!T7*bL!T7</f>
        <v>7.006449903187697</v>
      </c>
      <c r="U7" s="193">
        <f>4*60*D!U7*rA!U7*bL!U7</f>
        <v>3.8159420054719417</v>
      </c>
      <c r="V7" s="193">
        <f>4*60*D!V7*rA!V7*bL!V7</f>
        <v>6.9479346292904829</v>
      </c>
      <c r="W7" s="193">
        <f>4*60*D!W7*rA!W7*bL!W7</f>
        <v>3.9238800560355274</v>
      </c>
      <c r="X7" s="193">
        <f>4*60*D!X7*rA!X7*bL!X7</f>
        <v>2.9158090256560674</v>
      </c>
      <c r="Y7" s="193">
        <f>4*60*D!Y7*rA!Y7*bL!Y7</f>
        <v>5.5835949196452956</v>
      </c>
      <c r="Z7" s="194">
        <f>4*60*D!Z7*rA!Z7*bL!Z7</f>
        <v>4.44874373830877</v>
      </c>
      <c r="AA7" s="192">
        <f>4*60*D!AA7*rA!AA7*bL!AA7</f>
        <v>5.1701878093656681</v>
      </c>
      <c r="AB7" s="193">
        <f>4*60*D!AB7*rA!AB7*bL!AB7</f>
        <v>9.3497744989329483</v>
      </c>
      <c r="AC7" s="193">
        <f>4*60*D!AC7*rA!AC7*bL!AC7</f>
        <v>5.5157815554552565</v>
      </c>
      <c r="AD7" s="193">
        <f>4*60*D!AD7*rA!AD7*bL!AD7</f>
        <v>6.5440360873483785</v>
      </c>
      <c r="AE7" s="193">
        <f>4*60*D!AE7*rA!AE7*bL!AE7</f>
        <v>8.1986315483748609</v>
      </c>
      <c r="AF7" s="193">
        <f>4*60*D!AF7*rA!AF7*bL!AF7</f>
        <v>5.3138574177788129</v>
      </c>
      <c r="AG7" s="193">
        <f>4*60*D!AG7*rA!AG7*bL!AG7</f>
        <v>6.723211401295381</v>
      </c>
      <c r="AH7" s="194">
        <f>4*60*D!AH7*rA!AH7*bL!AH7</f>
        <v>6.8124812058966784</v>
      </c>
      <c r="AI7" s="192">
        <f>4*60*D!AI7*rA!AI7*bL!AI7</f>
        <v>13.573762837052389</v>
      </c>
      <c r="AJ7" s="193">
        <f>4*60*D!AJ7*rA!AJ7*bL!AJ7</f>
        <v>12.581986048290581</v>
      </c>
      <c r="AK7" s="193">
        <f>4*60*D!AK7*rA!AK7*bL!AK7</f>
        <v>9.3229512369162872</v>
      </c>
      <c r="AL7" s="193">
        <f>4*60*D!AL7*rA!AL7*bL!AL7</f>
        <v>7.7414922510794364</v>
      </c>
      <c r="AM7" s="193">
        <f>4*60*D!AM7*rA!AM7*bL!AM7</f>
        <v>6.0231115015127568</v>
      </c>
      <c r="AN7" s="193">
        <f>4*60*D!AN7*rA!AN7*bL!AN7</f>
        <v>10.50747023845158</v>
      </c>
      <c r="AO7" s="193">
        <f>4*60*D!AO7*rA!AO7*bL!AO7</f>
        <v>13.617975625408071</v>
      </c>
      <c r="AP7" s="193">
        <f>4*60*D!AP7*rA!AP7*bL!AP7</f>
        <v>9.0820641653892427</v>
      </c>
      <c r="AQ7" s="194">
        <f>4*60*D!AQ7*rA!AQ7*bL!AQ7</f>
        <v>9.5568217000136819</v>
      </c>
      <c r="AR7" s="192">
        <f>4*60*D!AR7*rA!AR7*bL!AR7</f>
        <v>20.021336417815338</v>
      </c>
      <c r="AS7" s="193">
        <f>4*60*D!AS7*rA!AS7*bL!AS7</f>
        <v>29.656759862089579</v>
      </c>
      <c r="AT7" s="193">
        <f>4*60*D!AT7*rA!AT7*bL!AT7</f>
        <v>29.730340461022937</v>
      </c>
      <c r="AU7" s="193">
        <f>4*60*D!AU7*rA!AU7*bL!AU7</f>
        <v>29.69883215350276</v>
      </c>
      <c r="AV7" s="193">
        <f>4*60*D!AV7*rA!AV7*bL!AV7</f>
        <v>33.853464852887527</v>
      </c>
      <c r="AW7" s="193">
        <f>4*60*D!AW7*rA!AW7*bL!AW7</f>
        <v>29.085046734223344</v>
      </c>
      <c r="AX7" s="193">
        <f>4*60*D!AX7*rA!AX7*bL!AX7</f>
        <v>21.96793271735849</v>
      </c>
      <c r="AY7" s="193">
        <f>4*60*D!AY7*rA!AY7*bL!AY7</f>
        <v>22.592885771827969</v>
      </c>
      <c r="AZ7" s="194">
        <f>4*60*D!AZ7*rA!AZ7*bL!AZ7</f>
        <v>37.950165275119339</v>
      </c>
      <c r="BA7" s="192">
        <f>4*60*D!BA7*rA!BA7*bL!BA7</f>
        <v>1.2541866077109194</v>
      </c>
      <c r="BB7" s="193">
        <f>4*60*D!BB7*rA!BB7*bL!BB7</f>
        <v>1.95090462951452</v>
      </c>
      <c r="BC7" s="193">
        <f>4*60*D!BC7*rA!BC7*bL!BC7</f>
        <v>1.6037401704259904</v>
      </c>
      <c r="BD7" s="193">
        <f>4*60*D!BD7*rA!BD7*bL!BD7</f>
        <v>1.0797005944242033</v>
      </c>
      <c r="BE7" s="193">
        <f>4*60*D!BE7*rA!BE7*bL!BE7</f>
        <v>4.1773346355223584</v>
      </c>
      <c r="BF7" s="193">
        <f>4*60*D!BF7*rA!BF7*bL!BF7</f>
        <v>2.145432401824575</v>
      </c>
      <c r="BG7" s="193">
        <f>4*60*D!BG7*rA!BG7*bL!BG7</f>
        <v>4.4566627996137278</v>
      </c>
      <c r="BH7" s="194">
        <f>4*60*D!BH7*rA!BH7*bL!BH7</f>
        <v>2.8304027622250079</v>
      </c>
      <c r="BI7" s="192">
        <f>4*60*D!BI7*rA!BI7*bL!BI7</f>
        <v>1.7380970292203402</v>
      </c>
      <c r="BJ7" s="193">
        <f>4*60*D!BJ7*rA!BJ7*bL!BJ7</f>
        <v>3.2142528261825785</v>
      </c>
      <c r="BK7" s="193">
        <f>4*60*D!BK7*rA!BK7*bL!BK7</f>
        <v>2.7602456428983864</v>
      </c>
      <c r="BL7" s="193">
        <f>4*60*D!BL7*rA!BL7*bL!BL7</f>
        <v>2.5454726878339473</v>
      </c>
      <c r="BM7" s="193">
        <f>4*60*D!BM7*rA!BM7*bL!BM7</f>
        <v>3.2548802863935951</v>
      </c>
      <c r="BN7" s="193">
        <f>4*60*D!BN7*rA!BN7*bL!BN7</f>
        <v>4.8852637381163051</v>
      </c>
      <c r="BO7" s="193">
        <f>4*60*D!BO7*rA!BO7*bL!BO7</f>
        <v>3.9885370120516015</v>
      </c>
      <c r="BP7" s="194">
        <f>4*60*D!BP7*rA!BP7*bL!BP7</f>
        <v>5.8383423994556756</v>
      </c>
      <c r="BQ7" s="192">
        <f>4*60*D!BQ7*rA!BQ7*bL!BQ7</f>
        <v>9.0903177796283678</v>
      </c>
      <c r="BR7" s="193">
        <f>4*60*D!BR7*rA!BR7*bL!BR7</f>
        <v>8.4985368570493733</v>
      </c>
      <c r="BS7" s="193">
        <f>4*60*D!BS7*rA!BS7*bL!BS7</f>
        <v>13.293176241732306</v>
      </c>
      <c r="BT7" s="193">
        <f>4*60*D!BT7*rA!BT7*bL!BT7</f>
        <v>9.50530875946653</v>
      </c>
      <c r="BU7" s="193">
        <f>4*60*D!BU7*rA!BU7*bL!BU7</f>
        <v>12.016262194788483</v>
      </c>
      <c r="BV7" s="193">
        <f>4*60*D!BV7*rA!BV7*bL!BV7</f>
        <v>13.584335674788173</v>
      </c>
      <c r="BW7" s="193">
        <f>4*60*D!BW7*rA!BW7*bL!BW7</f>
        <v>13.441102587175356</v>
      </c>
      <c r="BX7" s="193">
        <f>4*60*D!BX7*rA!BX7*bL!BX7</f>
        <v>17.352542651433541</v>
      </c>
      <c r="BY7" s="194">
        <f>4*60*D!BY7*rA!BY7*bL!BY7</f>
        <v>28.339347348544479</v>
      </c>
    </row>
    <row r="8" spans="1:77" x14ac:dyDescent="0.35">
      <c r="A8" s="5">
        <v>18</v>
      </c>
      <c r="B8" s="192">
        <f>4*60*D!B8*rA!B8*bL!B8</f>
        <v>4.3702249729098082</v>
      </c>
      <c r="C8" s="193">
        <f>4*60*D!C8*rA!C8*bL!C8</f>
        <v>5.160007844400412</v>
      </c>
      <c r="D8" s="193">
        <f>4*60*D!D8*rA!D8*bL!D8</f>
        <v>3.0404961945850042</v>
      </c>
      <c r="E8" s="193">
        <f>4*60*D!E8*rA!E8*bL!E8</f>
        <v>3.8779266781519386</v>
      </c>
      <c r="F8" s="193">
        <f>4*60*D!F8*rA!F8*bL!F8</f>
        <v>4.1643093378566158</v>
      </c>
      <c r="G8" s="193">
        <f>4*60*D!G8*rA!G8*bL!G8</f>
        <v>6.7706135773907175</v>
      </c>
      <c r="H8" s="193">
        <f>4*60*D!H8*rA!H8*bL!H8</f>
        <v>4.9315507086843526</v>
      </c>
      <c r="I8" s="193">
        <f>4*60*D!I8*rA!I8*bL!I8</f>
        <v>4.3764697078147172</v>
      </c>
      <c r="J8" s="193">
        <f>4*60*D!J8*rA!J8*bL!J8</f>
        <v>4.02679252703809</v>
      </c>
      <c r="K8" s="194">
        <f>4*60*D!K8*rA!K8*bL!K8</f>
        <v>4.3456994809237059</v>
      </c>
      <c r="L8" s="192">
        <f>4*60*D!L8*rA!L8*bL!L8</f>
        <v>6.8328865716373297</v>
      </c>
      <c r="M8" s="193">
        <f>4*60*D!M8*rA!M8*bL!M8</f>
        <v>6.991017599268921</v>
      </c>
      <c r="N8" s="193">
        <f>4*60*D!N8*rA!N8*bL!N8</f>
        <v>8.6551065824890845</v>
      </c>
      <c r="O8" s="193">
        <f>4*60*D!O8*rA!O8*bL!O8</f>
        <v>7.7085592102429832</v>
      </c>
      <c r="P8" s="193">
        <f>4*60*D!P8*rA!P8*bL!P8</f>
        <v>7.1320146852962694</v>
      </c>
      <c r="Q8" s="193">
        <f>4*60*D!Q8*rA!Q8*bL!Q8</f>
        <v>7.7341670725980691</v>
      </c>
      <c r="R8" s="193">
        <f>4*60*D!R8*rA!R8*bL!R8</f>
        <v>4.7797715943055206</v>
      </c>
      <c r="S8" s="194">
        <f>4*60*D!S8*rA!S8*bL!S8</f>
        <v>3.6982638481881676</v>
      </c>
      <c r="T8" s="192">
        <f>4*60*D!T8*rA!T8*bL!T8</f>
        <v>6.8954534365789337</v>
      </c>
      <c r="U8" s="193">
        <f>4*60*D!U8*rA!U8*bL!U8</f>
        <v>5.2154410468970207</v>
      </c>
      <c r="V8" s="193">
        <f>4*60*D!V8*rA!V8*bL!V8</f>
        <v>6.8879723222540008</v>
      </c>
      <c r="W8" s="193">
        <f>4*60*D!W8*rA!W8*bL!W8</f>
        <v>4.8803938620767831</v>
      </c>
      <c r="X8" s="193">
        <f>4*60*D!X8*rA!X8*bL!X8</f>
        <v>3.7777080796355174</v>
      </c>
      <c r="Y8" s="193">
        <f>4*60*D!Y8*rA!Y8*bL!Y8</f>
        <v>5.760177040576627</v>
      </c>
      <c r="Z8" s="194">
        <f>4*60*D!Z8*rA!Z8*bL!Z8</f>
        <v>4.1528354606550524</v>
      </c>
      <c r="AA8" s="192">
        <f>4*60*D!AA8*rA!AA8*bL!AA8</f>
        <v>9.6581983664361477</v>
      </c>
      <c r="AB8" s="193">
        <f>4*60*D!AB8*rA!AB8*bL!AB8</f>
        <v>6.7903240836175058</v>
      </c>
      <c r="AC8" s="193">
        <f>4*60*D!AC8*rA!AC8*bL!AC8</f>
        <v>4.7741326994999316</v>
      </c>
      <c r="AD8" s="193">
        <f>4*60*D!AD8*rA!AD8*bL!AD8</f>
        <v>5.0561000141269883</v>
      </c>
      <c r="AE8" s="193">
        <f>4*60*D!AE8*rA!AE8*bL!AE8</f>
        <v>4.4971652675708462</v>
      </c>
      <c r="AF8" s="193">
        <f>4*60*D!AF8*rA!AF8*bL!AF8</f>
        <v>6.4615290699606795</v>
      </c>
      <c r="AG8" s="193">
        <f>4*60*D!AG8*rA!AG8*bL!AG8</f>
        <v>7.1244130344482981</v>
      </c>
      <c r="AH8" s="194">
        <f>4*60*D!AH8*rA!AH8*bL!AH8</f>
        <v>7.4843402565705759</v>
      </c>
      <c r="AI8" s="192">
        <f>4*60*D!AI8*rA!AI8*bL!AI8</f>
        <v>10.67991602925524</v>
      </c>
      <c r="AJ8" s="193">
        <f>4*60*D!AJ8*rA!AJ8*bL!AJ8</f>
        <v>10.52167318490263</v>
      </c>
      <c r="AK8" s="193">
        <f>4*60*D!AK8*rA!AK8*bL!AK8</f>
        <v>12.149267778645472</v>
      </c>
      <c r="AL8" s="193">
        <f>4*60*D!AL8*rA!AL8*bL!AL8</f>
        <v>8.9060348253178709</v>
      </c>
      <c r="AM8" s="193">
        <f>4*60*D!AM8*rA!AM8*bL!AM8</f>
        <v>7.7605137637905495</v>
      </c>
      <c r="AN8" s="193">
        <f>4*60*D!AN8*rA!AN8*bL!AN8</f>
        <v>7.0730353220223501</v>
      </c>
      <c r="AO8" s="193">
        <f>4*60*D!AO8*rA!AO8*bL!AO8</f>
        <v>10.575899333050796</v>
      </c>
      <c r="AP8" s="193">
        <f>4*60*D!AP8*rA!AP8*bL!AP8</f>
        <v>10.119549698157886</v>
      </c>
      <c r="AQ8" s="194">
        <f>4*60*D!AQ8*rA!AQ8*bL!AQ8</f>
        <v>8.1433483672221456</v>
      </c>
      <c r="AR8" s="192">
        <f>4*60*D!AR8*rA!AR8*bL!AR8</f>
        <v>12.028298827434451</v>
      </c>
      <c r="AS8" s="193">
        <f>4*60*D!AS8*rA!AS8*bL!AS8</f>
        <v>21.126431401645696</v>
      </c>
      <c r="AT8" s="193">
        <f>4*60*D!AT8*rA!AT8*bL!AT8</f>
        <v>23.76371435011772</v>
      </c>
      <c r="AU8" s="193">
        <f>4*60*D!AU8*rA!AU8*bL!AU8</f>
        <v>30.239202652630826</v>
      </c>
      <c r="AV8" s="193">
        <f>4*60*D!AV8*rA!AV8*bL!AV8</f>
        <v>21.676663768344483</v>
      </c>
      <c r="AW8" s="193">
        <f>4*60*D!AW8*rA!AW8*bL!AW8</f>
        <v>22.250748656074883</v>
      </c>
      <c r="AX8" s="193">
        <f>4*60*D!AX8*rA!AX8*bL!AX8</f>
        <v>23.095356197241902</v>
      </c>
      <c r="AY8" s="193">
        <f>4*60*D!AY8*rA!AY8*bL!AY8</f>
        <v>15.4005891455711</v>
      </c>
      <c r="AZ8" s="194">
        <f>4*60*D!AZ8*rA!AZ8*bL!AZ8</f>
        <v>29.875403475765506</v>
      </c>
      <c r="BA8" s="192">
        <f>4*60*D!BA8*rA!BA8*bL!BA8</f>
        <v>0.69236823464268982</v>
      </c>
      <c r="BB8" s="193">
        <f>4*60*D!BB8*rA!BB8*bL!BB8</f>
        <v>1.1590119980194944</v>
      </c>
      <c r="BC8" s="193">
        <f>4*60*D!BC8*rA!BC8*bL!BC8</f>
        <v>0.52369532986027256</v>
      </c>
      <c r="BD8" s="193">
        <f>4*60*D!BD8*rA!BD8*bL!BD8</f>
        <v>0.58974778811817463</v>
      </c>
      <c r="BE8" s="193">
        <f>4*60*D!BE8*rA!BE8*bL!BE8</f>
        <v>1.079971714826486</v>
      </c>
      <c r="BF8" s="193">
        <f>4*60*D!BF8*rA!BF8*bL!BF8</f>
        <v>0.58591333638787202</v>
      </c>
      <c r="BG8" s="193">
        <f>4*60*D!BG8*rA!BG8*bL!BG8</f>
        <v>3.3325362026585967</v>
      </c>
      <c r="BH8" s="194"/>
      <c r="BI8" s="192">
        <f>4*60*D!BI8*rA!BI8*bL!BI8</f>
        <v>3.0836776831884283</v>
      </c>
      <c r="BJ8" s="193">
        <f>4*60*D!BJ8*rA!BJ8*bL!BJ8</f>
        <v>5.667161983891484</v>
      </c>
      <c r="BK8" s="193">
        <f>4*60*D!BK8*rA!BK8*bL!BK8</f>
        <v>5.4111345929392263</v>
      </c>
      <c r="BL8" s="193">
        <f>4*60*D!BL8*rA!BL8*bL!BL8</f>
        <v>6.7892214343469517</v>
      </c>
      <c r="BM8" s="193">
        <f>4*60*D!BM8*rA!BM8*bL!BM8</f>
        <v>4.5032300721293854</v>
      </c>
      <c r="BN8" s="193">
        <f>4*60*D!BN8*rA!BN8*bL!BN8</f>
        <v>8.18015181750736</v>
      </c>
      <c r="BO8" s="193">
        <f>4*60*D!BO8*rA!BO8*bL!BO8</f>
        <v>6.3025111540091823</v>
      </c>
      <c r="BP8" s="194">
        <f>4*60*D!BP8*rA!BP8*bL!BP8</f>
        <v>6.2875949650671874</v>
      </c>
      <c r="BQ8" s="192">
        <f>4*60*D!BQ8*rA!BQ8*bL!BQ8</f>
        <v>6.6157602596843059</v>
      </c>
      <c r="BR8" s="193">
        <f>4*60*D!BR8*rA!BR8*bL!BR8</f>
        <v>8.8808522796118599</v>
      </c>
      <c r="BS8" s="193">
        <f>4*60*D!BS8*rA!BS8*bL!BS8</f>
        <v>10.532253917087139</v>
      </c>
      <c r="BT8" s="193"/>
      <c r="BU8" s="193">
        <f>4*60*D!BU8*rA!BU8*bL!BU8</f>
        <v>7.7983209833065521</v>
      </c>
      <c r="BV8" s="193">
        <f>4*60*D!BV8*rA!BV8*bL!BV8</f>
        <v>13.68264915861066</v>
      </c>
      <c r="BW8" s="193">
        <f>4*60*D!BW8*rA!BW8*bL!BW8</f>
        <v>10.488624217651726</v>
      </c>
      <c r="BX8" s="193">
        <f>4*60*D!BX8*rA!BX8*bL!BX8</f>
        <v>14.149286720802971</v>
      </c>
      <c r="BY8" s="194">
        <f>4*60*D!BY8*rA!BY8*bL!BY8</f>
        <v>18.56162205160275</v>
      </c>
    </row>
    <row r="9" spans="1:77" x14ac:dyDescent="0.35">
      <c r="A9" s="5">
        <v>21</v>
      </c>
      <c r="B9" s="192">
        <f>4*60*D!B9*rA!B9*bL!B9</f>
        <v>6.6309458678729625</v>
      </c>
      <c r="C9" s="193">
        <f>4*60*D!C9*rA!C9*bL!C9</f>
        <v>7.2337728545341706</v>
      </c>
      <c r="D9" s="193">
        <f>4*60*D!D9*rA!D9*bL!D9</f>
        <v>3.9786135124028554</v>
      </c>
      <c r="E9" s="193">
        <f>4*60*D!E9*rA!E9*bL!E9</f>
        <v>4.2166306180646913</v>
      </c>
      <c r="F9" s="193">
        <f>4*60*D!F9*rA!F9*bL!F9</f>
        <v>3.5443099588567537</v>
      </c>
      <c r="G9" s="193">
        <f>4*60*D!G9*rA!G9*bL!G9</f>
        <v>3.2262795453458404</v>
      </c>
      <c r="H9" s="193">
        <f>4*60*D!H9*rA!H9*bL!H9</f>
        <v>5.2468375852121421</v>
      </c>
      <c r="I9" s="193">
        <f>4*60*D!I9*rA!I9*bL!I9</f>
        <v>3.051762308412783</v>
      </c>
      <c r="J9" s="193">
        <f>4*60*D!J9*rA!J9*bL!J9</f>
        <v>2.9083483055450707</v>
      </c>
      <c r="K9" s="194">
        <f>4*60*D!K9*rA!K9*bL!K9</f>
        <v>4.3706237259837506</v>
      </c>
      <c r="L9" s="192">
        <f>4*60*D!L9*rA!L9*bL!L9</f>
        <v>5.954452389164933</v>
      </c>
      <c r="M9" s="193">
        <f>4*60*D!M9*rA!M9*bL!M9</f>
        <v>5.5847372078485602</v>
      </c>
      <c r="N9" s="193">
        <f>4*60*D!N9*rA!N9*bL!N9</f>
        <v>6.3433392284072836</v>
      </c>
      <c r="O9" s="193">
        <f>4*60*D!O9*rA!O9*bL!O9</f>
        <v>4.5053708163716806</v>
      </c>
      <c r="P9" s="193">
        <f>4*60*D!P9*rA!P9*bL!P9</f>
        <v>2.8967722905175699</v>
      </c>
      <c r="Q9" s="193">
        <f>4*60*D!Q9*rA!Q9*bL!Q9</f>
        <v>4.225847518798143</v>
      </c>
      <c r="R9" s="193">
        <f>4*60*D!R9*rA!R9*bL!R9</f>
        <v>5.2477291673748088</v>
      </c>
      <c r="S9" s="194">
        <f>4*60*D!S9*rA!S9*bL!S9</f>
        <v>6.4269295602189764</v>
      </c>
      <c r="T9" s="192">
        <f>4*60*D!T9*rA!T9*bL!T9</f>
        <v>6.9415789624684496</v>
      </c>
      <c r="U9" s="193">
        <f>4*60*D!U9*rA!U9*bL!U9</f>
        <v>7.6883965570288089</v>
      </c>
      <c r="V9" s="193">
        <f>4*60*D!V9*rA!V9*bL!V9</f>
        <v>6.9231707566958756</v>
      </c>
      <c r="W9" s="193"/>
      <c r="X9" s="193">
        <f>4*60*D!X9*rA!X9*bL!X9</f>
        <v>4.8996436558198297</v>
      </c>
      <c r="Y9" s="193">
        <f>4*60*D!Y9*rA!Y9*bL!Y9</f>
        <v>4.1500413400177498</v>
      </c>
      <c r="Z9" s="194">
        <f>4*60*D!Z9*rA!Z9*bL!Z9</f>
        <v>3.3954704010476711</v>
      </c>
      <c r="AA9" s="192">
        <f>4*60*D!AA9*rA!AA9*bL!AA9</f>
        <v>9.4083575496287128</v>
      </c>
      <c r="AB9" s="193">
        <f>4*60*D!AB9*rA!AB9*bL!AB9</f>
        <v>6.2227443181040663</v>
      </c>
      <c r="AC9" s="193">
        <f>4*60*D!AC9*rA!AC9*bL!AC9</f>
        <v>7.0068192474905908</v>
      </c>
      <c r="AD9" s="193">
        <f>4*60*D!AD9*rA!AD9*bL!AD9</f>
        <v>6.4878656232566279</v>
      </c>
      <c r="AE9" s="193">
        <f>4*60*D!AE9*rA!AE9*bL!AE9</f>
        <v>9.554658333445154</v>
      </c>
      <c r="AF9" s="193">
        <f>4*60*D!AF9*rA!AF9*bL!AF9</f>
        <v>7.4274361496595311</v>
      </c>
      <c r="AG9" s="193">
        <f>4*60*D!AG9*rA!AG9*bL!AG9</f>
        <v>7.567901895083283</v>
      </c>
      <c r="AH9" s="194">
        <f>4*60*D!AH9*rA!AH9*bL!AH9</f>
        <v>7.9341905212872152</v>
      </c>
      <c r="AI9" s="192">
        <f>4*60*D!AI9*rA!AI9*bL!AI9</f>
        <v>8.45584290934144</v>
      </c>
      <c r="AJ9" s="193">
        <f>4*60*D!AJ9*rA!AJ9*bL!AJ9</f>
        <v>11.662812524623941</v>
      </c>
      <c r="AK9" s="193">
        <f>4*60*D!AK9*rA!AK9*bL!AK9</f>
        <v>9.1746079994839072</v>
      </c>
      <c r="AL9" s="193">
        <f>4*60*D!AL9*rA!AL9*bL!AL9</f>
        <v>6.2319122023437554</v>
      </c>
      <c r="AM9" s="193">
        <f>4*60*D!AM9*rA!AM9*bL!AM9</f>
        <v>6.9208159676446392</v>
      </c>
      <c r="AN9" s="193">
        <f>4*60*D!AN9*rA!AN9*bL!AN9</f>
        <v>7.9179537306671213</v>
      </c>
      <c r="AO9" s="193">
        <f>4*60*D!AO9*rA!AO9*bL!AO9</f>
        <v>10.255940932082627</v>
      </c>
      <c r="AP9" s="193">
        <f>4*60*D!AP9*rA!AP9*bL!AP9</f>
        <v>9.5108103006503288</v>
      </c>
      <c r="AQ9" s="194">
        <f>4*60*D!AQ9*rA!AQ9*bL!AQ9</f>
        <v>7.91884059430358</v>
      </c>
      <c r="AR9" s="192"/>
      <c r="AS9" s="193">
        <f>4*60*D!AS9*rA!AS9*bL!AS9</f>
        <v>17.486363470208932</v>
      </c>
      <c r="AT9" s="193">
        <f>4*60*D!AT9*rA!AT9*bL!AT9</f>
        <v>13.336518259936398</v>
      </c>
      <c r="AU9" s="193">
        <f>4*60*D!AU9*rA!AU9*bL!AU9</f>
        <v>22.100641692822212</v>
      </c>
      <c r="AV9" s="193">
        <f>4*60*D!AV9*rA!AV9*bL!AV9</f>
        <v>18.883634995505336</v>
      </c>
      <c r="AW9" s="193">
        <f>4*60*D!AW9*rA!AW9*bL!AW9</f>
        <v>19.849591937422321</v>
      </c>
      <c r="AX9" s="193">
        <f>4*60*D!AX9*rA!AX9*bL!AX9</f>
        <v>19.544840296072568</v>
      </c>
      <c r="AY9" s="193">
        <f>4*60*D!AY9*rA!AY9*bL!AY9</f>
        <v>17.798682619487291</v>
      </c>
      <c r="AZ9" s="194">
        <f>4*60*D!AZ9*rA!AZ9*bL!AZ9</f>
        <v>23.669605358734806</v>
      </c>
      <c r="BA9" s="192">
        <f>4*60*D!BA9*rA!BA9*bL!BA9</f>
        <v>2.1850330404645004</v>
      </c>
      <c r="BB9" s="193">
        <f>4*60*D!BB9*rA!BB9*bL!BB9</f>
        <v>0.11027061608083998</v>
      </c>
      <c r="BC9" s="193">
        <f>4*60*D!BC9*rA!BC9*bL!BC9</f>
        <v>0.26174660036024089</v>
      </c>
      <c r="BD9" s="193">
        <f>4*60*D!BD9*rA!BD9*bL!BD9</f>
        <v>9.7533244379508444E-2</v>
      </c>
      <c r="BE9" s="193">
        <f>4*60*D!BE9*rA!BE9*bL!BE9</f>
        <v>0.66315373615034534</v>
      </c>
      <c r="BF9" s="193">
        <f>4*60*D!BF9*rA!BF9*bL!BF9</f>
        <v>1.2755477840117273</v>
      </c>
      <c r="BG9" s="193">
        <f>4*60*D!BG9*rA!BG9*bL!BG9</f>
        <v>1.958773229077571</v>
      </c>
      <c r="BH9" s="194">
        <f>4*60*D!BH9*rA!BH9*bL!BH9</f>
        <v>8.4734666134907918E-2</v>
      </c>
      <c r="BI9" s="192">
        <f>4*60*D!BI9*rA!BI9*bL!BI9</f>
        <v>6.2943781912762296</v>
      </c>
      <c r="BJ9" s="193">
        <f>4*60*D!BJ9*rA!BJ9*bL!BJ9</f>
        <v>8.5835013265162097</v>
      </c>
      <c r="BK9" s="193">
        <f>4*60*D!BK9*rA!BK9*bL!BK9</f>
        <v>4.0888688330535734</v>
      </c>
      <c r="BL9" s="193">
        <f>4*60*D!BL9*rA!BL9*bL!BL9</f>
        <v>3.1533957938631674</v>
      </c>
      <c r="BM9" s="193">
        <f>4*60*D!BM9*rA!BM9*bL!BM9</f>
        <v>3.0670466630161624</v>
      </c>
      <c r="BN9" s="193">
        <f>4*60*D!BN9*rA!BN9*bL!BN9</f>
        <v>7.1476065796635551</v>
      </c>
      <c r="BO9" s="193">
        <f>4*60*D!BO9*rA!BO9*bL!BO9</f>
        <v>9.2611490876991116</v>
      </c>
      <c r="BP9" s="194">
        <f>4*60*D!BP9*rA!BP9*bL!BP9</f>
        <v>7.9998427761681947</v>
      </c>
      <c r="BQ9" s="192">
        <f>4*60*D!BQ9*rA!BQ9*bL!BQ9</f>
        <v>5.0680962162063627</v>
      </c>
      <c r="BR9" s="193">
        <f>4*60*D!BR9*rA!BR9*bL!BR9</f>
        <v>6.2355334750315867</v>
      </c>
      <c r="BS9" s="193">
        <f>4*60*D!BS9*rA!BS9*bL!BS9</f>
        <v>6.194878501459514</v>
      </c>
      <c r="BT9" s="193"/>
      <c r="BU9" s="193">
        <f>4*60*D!BU9*rA!BU9*bL!BU9</f>
        <v>6.0400798731860075</v>
      </c>
      <c r="BV9" s="193">
        <f>4*60*D!BV9*rA!BV9*bL!BV9</f>
        <v>8.2970509325327537</v>
      </c>
      <c r="BW9" s="193">
        <f>4*60*D!BW9*rA!BW9*bL!BW9</f>
        <v>6.2902969473096562</v>
      </c>
      <c r="BX9" s="193">
        <f>4*60*D!BX9*rA!BX9*bL!BX9</f>
        <v>6.8840359085838294</v>
      </c>
      <c r="BY9" s="194">
        <f>4*60*D!BY9*rA!BY9*bL!BY9</f>
        <v>10.087999242699146</v>
      </c>
    </row>
    <row r="10" spans="1:77" x14ac:dyDescent="0.35">
      <c r="A10" s="5">
        <v>24</v>
      </c>
      <c r="B10" s="192">
        <f>4*60*D!B10*rA!B10*bL!B10</f>
        <v>3.1698357003765381</v>
      </c>
      <c r="C10" s="193">
        <f>4*60*D!C10*rA!C10*bL!C10</f>
        <v>4.1139516741215481</v>
      </c>
      <c r="D10" s="193">
        <f>4*60*D!D10*rA!D10*bL!D10</f>
        <v>4.325149221320733</v>
      </c>
      <c r="E10" s="193">
        <f>4*60*D!E10*rA!E10*bL!E10</f>
        <v>4.4704844117039091</v>
      </c>
      <c r="F10" s="193">
        <f>4*60*D!F10*rA!F10*bL!F10</f>
        <v>4.8598404664012955</v>
      </c>
      <c r="G10" s="193">
        <f>4*60*D!G10*rA!G10*bL!G10</f>
        <v>2.5889993297166258</v>
      </c>
      <c r="H10" s="193">
        <f>4*60*D!H10*rA!H10*bL!H10</f>
        <v>5.013202608707588</v>
      </c>
      <c r="I10" s="193">
        <f>4*60*D!I10*rA!I10*bL!I10</f>
        <v>2.7877009807749231</v>
      </c>
      <c r="J10" s="193">
        <f>4*60*D!J10*rA!J10*bL!J10</f>
        <v>4.0134119941510686</v>
      </c>
      <c r="K10" s="194">
        <f>4*60*D!K10*rA!K10*bL!K10</f>
        <v>2.7543076681380501</v>
      </c>
      <c r="L10" s="192">
        <f>4*60*D!L10*rA!L10*bL!L10</f>
        <v>3.2385732429544416</v>
      </c>
      <c r="M10" s="193">
        <f>4*60*D!M10*rA!M10*bL!M10</f>
        <v>3.4367115470076679</v>
      </c>
      <c r="N10" s="193">
        <f>4*60*D!N10*rA!N10*bL!N10</f>
        <v>3.0933913370887103</v>
      </c>
      <c r="O10" s="193">
        <f>4*60*D!O10*rA!O10*bL!O10</f>
        <v>3.5500245401263779</v>
      </c>
      <c r="P10" s="193">
        <f>4*60*D!P10*rA!P10*bL!P10</f>
        <v>3.7498987411252656</v>
      </c>
      <c r="Q10" s="193">
        <f>4*60*D!Q10*rA!Q10*bL!Q10</f>
        <v>4.5340067981509939</v>
      </c>
      <c r="R10" s="193">
        <f>4*60*D!R10*rA!R10*bL!R10</f>
        <v>3.9328838875675687</v>
      </c>
      <c r="S10" s="194">
        <f>4*60*D!S10*rA!S10*bL!S10</f>
        <v>2.9210596299137821</v>
      </c>
      <c r="T10" s="192">
        <f>4*60*D!T10*rA!T10*bL!T10</f>
        <v>9.1134307497390221</v>
      </c>
      <c r="U10" s="193">
        <f>4*60*D!U10*rA!U10*bL!U10</f>
        <v>10.445333510185597</v>
      </c>
      <c r="V10" s="193">
        <f>4*60*D!V10*rA!V10*bL!V10</f>
        <v>8.2573920349394374</v>
      </c>
      <c r="W10" s="193"/>
      <c r="X10" s="193">
        <f>4*60*D!X10*rA!X10*bL!X10</f>
        <v>3.8867667948752</v>
      </c>
      <c r="Y10" s="193">
        <f>4*60*D!Y10*rA!Y10*bL!Y10</f>
        <v>3.2200836940290229</v>
      </c>
      <c r="Z10" s="194">
        <f>4*60*D!Z10*rA!Z10*bL!Z10</f>
        <v>5.150216546256309</v>
      </c>
      <c r="AA10" s="192">
        <f>4*60*D!AA10*rA!AA10*bL!AA10</f>
        <v>6.323533410735144</v>
      </c>
      <c r="AB10" s="193">
        <f>4*60*D!AB10*rA!AB10*bL!AB10</f>
        <v>8.1662822150326608</v>
      </c>
      <c r="AC10" s="193">
        <f>4*60*D!AC10*rA!AC10*bL!AC10</f>
        <v>4.9793744403901057</v>
      </c>
      <c r="AD10" s="193">
        <f>4*60*D!AD10*rA!AD10*bL!AD10</f>
        <v>5.6051955184017555</v>
      </c>
      <c r="AE10" s="193">
        <f>4*60*D!AE10*rA!AE10*bL!AE10</f>
        <v>6.2093231244890665</v>
      </c>
      <c r="AF10" s="193">
        <f>4*60*D!AF10*rA!AF10*bL!AF10</f>
        <v>5.6225041986509128</v>
      </c>
      <c r="AG10" s="193">
        <f>4*60*D!AG10*rA!AG10*bL!AG10</f>
        <v>4.1939438500749517</v>
      </c>
      <c r="AH10" s="194">
        <f>4*60*D!AH10*rA!AH10*bL!AH10</f>
        <v>6.6007864697387326</v>
      </c>
      <c r="AI10" s="192"/>
      <c r="AJ10" s="193">
        <f>4*60*D!AJ10*rA!AJ10*bL!AJ10</f>
        <v>9.7616406597507375</v>
      </c>
      <c r="AK10" s="193">
        <f>4*60*D!AK10*rA!AK10*bL!AK10</f>
        <v>12.755946491936584</v>
      </c>
      <c r="AL10" s="193">
        <f>4*60*D!AL10*rA!AL10*bL!AL10</f>
        <v>9.1053922092763191</v>
      </c>
      <c r="AM10" s="193">
        <f>4*60*D!AM10*rA!AM10*bL!AM10</f>
        <v>7.9303108921526562</v>
      </c>
      <c r="AN10" s="193">
        <f>4*60*D!AN10*rA!AN10*bL!AN10</f>
        <v>8.7687745277665776</v>
      </c>
      <c r="AO10" s="193">
        <f>4*60*D!AO10*rA!AO10*bL!AO10</f>
        <v>7.5179370026507266</v>
      </c>
      <c r="AP10" s="193">
        <f>4*60*D!AP10*rA!AP10*bL!AP10</f>
        <v>7.6967594347353439</v>
      </c>
      <c r="AQ10" s="194">
        <f>4*60*D!AQ10*rA!AQ10*bL!AQ10</f>
        <v>10.943449379065772</v>
      </c>
      <c r="AR10" s="192"/>
      <c r="AS10" s="193">
        <f>4*60*D!AS10*rA!AS10*bL!AS10</f>
        <v>12.228180444169348</v>
      </c>
      <c r="AT10" s="193">
        <f>4*60*D!AT10*rA!AT10*bL!AT10</f>
        <v>11.779352655463352</v>
      </c>
      <c r="AU10" s="193">
        <f>4*60*D!AU10*rA!AU10*bL!AU10</f>
        <v>12.238831606108178</v>
      </c>
      <c r="AV10" s="193">
        <f>4*60*D!AV10*rA!AV10*bL!AV10</f>
        <v>23.871132130495148</v>
      </c>
      <c r="AW10" s="193">
        <f>4*60*D!AW10*rA!AW10*bL!AW10</f>
        <v>20.980944832418107</v>
      </c>
      <c r="AX10" s="193">
        <f>4*60*D!AX10*rA!AX10*bL!AX10</f>
        <v>21.90305317693922</v>
      </c>
      <c r="AY10" s="193">
        <f>4*60*D!AY10*rA!AY10*bL!AY10</f>
        <v>19.987800759785479</v>
      </c>
      <c r="AZ10" s="194">
        <f>4*60*D!AZ10*rA!AZ10*bL!AZ10</f>
        <v>26.437576094687497</v>
      </c>
      <c r="BA10" s="192">
        <f>4*60*D!BA10*rA!BA10*bL!BA10</f>
        <v>0.74240079406429416</v>
      </c>
      <c r="BB10" s="193"/>
      <c r="BC10" s="193">
        <f>4*60*D!BC10*rA!BC10*bL!BC10</f>
        <v>0.77286302731427559</v>
      </c>
      <c r="BD10" s="193"/>
      <c r="BE10" s="193">
        <f>4*60*D!BE10*rA!BE10*bL!BE10</f>
        <v>1.7763103081792884</v>
      </c>
      <c r="BF10" s="193">
        <f>4*60*D!BF10*rA!BF10*bL!BF10</f>
        <v>4.6605741929131819E-2</v>
      </c>
      <c r="BG10" s="193">
        <f>4*60*D!BG10*rA!BG10*bL!BG10</f>
        <v>0.15009635967745114</v>
      </c>
      <c r="BH10" s="194">
        <f>4*60*D!BH10*rA!BH10*bL!BH10</f>
        <v>0.11656255185539079</v>
      </c>
      <c r="BI10" s="192">
        <f>4*60*D!BI10*rA!BI10*bL!BI10</f>
        <v>4.3704132047601441</v>
      </c>
      <c r="BJ10" s="193">
        <f>4*60*D!BJ10*rA!BJ10*bL!BJ10</f>
        <v>8.1824325128230555</v>
      </c>
      <c r="BK10" s="193">
        <f>4*60*D!BK10*rA!BK10*bL!BK10</f>
        <v>4.9596599548288482</v>
      </c>
      <c r="BL10" s="193">
        <f>4*60*D!BL10*rA!BL10*bL!BL10</f>
        <v>5.3813750145470411</v>
      </c>
      <c r="BM10" s="193">
        <f>4*60*D!BM10*rA!BM10*bL!BM10</f>
        <v>5.7936584583300652</v>
      </c>
      <c r="BN10" s="193">
        <f>4*60*D!BN10*rA!BN10*bL!BN10</f>
        <v>6.1378918801297591</v>
      </c>
      <c r="BO10" s="193">
        <f>4*60*D!BO10*rA!BO10*bL!BO10</f>
        <v>6.4630844735452095</v>
      </c>
      <c r="BP10" s="194"/>
      <c r="BQ10" s="192">
        <f>4*60*D!BQ10*rA!BQ10*bL!BQ10</f>
        <v>7.3641655411521265</v>
      </c>
      <c r="BR10" s="193">
        <f>4*60*D!BR10*rA!BR10*bL!BR10</f>
        <v>7.5803817212774236</v>
      </c>
      <c r="BS10" s="193">
        <f>4*60*D!BS10*rA!BS10*bL!BS10</f>
        <v>9.0518136293910025</v>
      </c>
      <c r="BT10" s="193"/>
      <c r="BU10" s="193">
        <f>4*60*D!BU10*rA!BU10*bL!BU10</f>
        <v>6.7111255320969514</v>
      </c>
      <c r="BV10" s="193">
        <f>4*60*D!BV10*rA!BV10*bL!BV10</f>
        <v>10.909356905594882</v>
      </c>
      <c r="BW10" s="193">
        <f>4*60*D!BW10*rA!BW10*bL!BW10</f>
        <v>5.89679488124444</v>
      </c>
      <c r="BX10" s="193">
        <f>4*60*D!BX10*rA!BX10*bL!BX10</f>
        <v>11.16946765063623</v>
      </c>
      <c r="BY10" s="194">
        <f>4*60*D!BY10*rA!BY10*bL!BY10</f>
        <v>12.284026213711485</v>
      </c>
    </row>
    <row r="11" spans="1:77" x14ac:dyDescent="0.35">
      <c r="A11" s="5">
        <v>27</v>
      </c>
      <c r="B11" s="192">
        <f>4*60*D!B11*rA!B11*bL!B11</f>
        <v>3.2955586714800535</v>
      </c>
      <c r="C11" s="193">
        <f>4*60*D!C11*rA!C11*bL!C11</f>
        <v>3.0448484292471738</v>
      </c>
      <c r="D11" s="193"/>
      <c r="E11" s="193">
        <f>4*60*D!E11*rA!E11*bL!E11</f>
        <v>3.0050527584069724</v>
      </c>
      <c r="F11" s="193">
        <f>4*60*D!F11*rA!F11*bL!F11</f>
        <v>5.0479511080851678</v>
      </c>
      <c r="G11" s="193">
        <f>4*60*D!G11*rA!G11*bL!G11</f>
        <v>4.8619643763831011</v>
      </c>
      <c r="H11" s="193">
        <f>4*60*D!H11*rA!H11*bL!H11</f>
        <v>4.3024047638334313</v>
      </c>
      <c r="I11" s="193">
        <f>4*60*D!I11*rA!I11*bL!I11</f>
        <v>3.2523636516850054</v>
      </c>
      <c r="J11" s="193">
        <f>4*60*D!J11*rA!J11*bL!J11</f>
        <v>4.8412163469202625</v>
      </c>
      <c r="K11" s="194">
        <f>4*60*D!K11*rA!K11*bL!K11</f>
        <v>3.141689845475204</v>
      </c>
      <c r="L11" s="192">
        <f>4*60*D!L11*rA!L11*bL!L11</f>
        <v>5.1336068271341508</v>
      </c>
      <c r="M11" s="193">
        <f>4*60*D!M11*rA!M11*bL!M11</f>
        <v>3.6929866609653774</v>
      </c>
      <c r="N11" s="193">
        <f>4*60*D!N11*rA!N11*bL!N11</f>
        <v>3.547844617201505</v>
      </c>
      <c r="O11" s="193">
        <f>4*60*D!O11*rA!O11*bL!O11</f>
        <v>4.0732422556720529</v>
      </c>
      <c r="P11" s="193">
        <f>4*60*D!P11*rA!P11*bL!P11</f>
        <v>3.2421808716094014</v>
      </c>
      <c r="Q11" s="193">
        <f>4*60*D!Q11*rA!Q11*bL!Q11</f>
        <v>7.5202905377549909</v>
      </c>
      <c r="R11" s="193">
        <f>4*60*D!R11*rA!R11*bL!R11</f>
        <v>3.2074767266612478</v>
      </c>
      <c r="S11" s="194">
        <f>4*60*D!S11*rA!S11*bL!S11</f>
        <v>4.1500164116764626</v>
      </c>
      <c r="T11" s="192">
        <f>4*60*D!T11*rA!T11*bL!T11</f>
        <v>6.9498765323784717</v>
      </c>
      <c r="U11" s="193">
        <f>4*60*D!U11*rA!U11*bL!U11</f>
        <v>7.1421919781916605</v>
      </c>
      <c r="V11" s="193">
        <f>4*60*D!V11*rA!V11*bL!V11</f>
        <v>6.2853398603753394</v>
      </c>
      <c r="W11" s="193"/>
      <c r="X11" s="193">
        <f>4*60*D!X11*rA!X11*bL!X11</f>
        <v>3.4176337344314009</v>
      </c>
      <c r="Y11" s="193">
        <f>4*60*D!Y11*rA!Y11*bL!Y11</f>
        <v>3.2795779438435284</v>
      </c>
      <c r="Z11" s="194">
        <f>4*60*D!Z11*rA!Z11*bL!Z11</f>
        <v>4.2569439951330041</v>
      </c>
      <c r="AA11" s="192">
        <f>4*60*D!AA11*rA!AA11*bL!AA11</f>
        <v>7.98654033262945</v>
      </c>
      <c r="AB11" s="193">
        <f>4*60*D!AB11*rA!AB11*bL!AB11</f>
        <v>5.6144369308647502</v>
      </c>
      <c r="AC11" s="193">
        <f>4*60*D!AC11*rA!AC11*bL!AC11</f>
        <v>4.1313034759713405</v>
      </c>
      <c r="AD11" s="193">
        <f>4*60*D!AD11*rA!AD11*bL!AD11</f>
        <v>4.0702749974081138</v>
      </c>
      <c r="AE11" s="193">
        <f>4*60*D!AE11*rA!AE11*bL!AE11</f>
        <v>6.6095666281250578</v>
      </c>
      <c r="AF11" s="193">
        <f>4*60*D!AF11*rA!AF11*bL!AF11</f>
        <v>5.4982998993282548</v>
      </c>
      <c r="AG11" s="193">
        <f>4*60*D!AG11*rA!AG11*bL!AG11</f>
        <v>3.631831160035325</v>
      </c>
      <c r="AH11" s="194">
        <f>4*60*D!AH11*rA!AH11*bL!AH11</f>
        <v>7.8965388456122509</v>
      </c>
      <c r="AI11" s="192"/>
      <c r="AJ11" s="193">
        <f>4*60*D!AJ11*rA!AJ11*bL!AJ11</f>
        <v>7.2918116020726798</v>
      </c>
      <c r="AK11" s="193">
        <f>4*60*D!AK11*rA!AK11*bL!AK11</f>
        <v>10.390669821794789</v>
      </c>
      <c r="AL11" s="193">
        <f>4*60*D!AL11*rA!AL11*bL!AL11</f>
        <v>6.9035436497411684</v>
      </c>
      <c r="AM11" s="193">
        <f>4*60*D!AM11*rA!AM11*bL!AM11</f>
        <v>6.9536879667361324</v>
      </c>
      <c r="AN11" s="193">
        <f>4*60*D!AN11*rA!AN11*bL!AN11</f>
        <v>6.7197544784792811</v>
      </c>
      <c r="AO11" s="193">
        <f>4*60*D!AO11*rA!AO11*bL!AO11</f>
        <v>8.0726474354205298</v>
      </c>
      <c r="AP11" s="193">
        <f>4*60*D!AP11*rA!AP11*bL!AP11</f>
        <v>8.981051350116001</v>
      </c>
      <c r="AQ11" s="194">
        <f>4*60*D!AQ11*rA!AQ11*bL!AQ11</f>
        <v>5.3163912124233486</v>
      </c>
      <c r="AR11" s="192"/>
      <c r="AS11" s="193">
        <f>4*60*D!AS11*rA!AS11*bL!AS11</f>
        <v>10.667283144789645</v>
      </c>
      <c r="AT11" s="193">
        <f>4*60*D!AT11*rA!AT11*bL!AT11</f>
        <v>7.6270036885603192</v>
      </c>
      <c r="AU11" s="193">
        <f>4*60*D!AU11*rA!AU11*bL!AU11</f>
        <v>10.965329173538931</v>
      </c>
      <c r="AV11" s="193">
        <f>4*60*D!AV11*rA!AV11*bL!AV11</f>
        <v>17.469240837792501</v>
      </c>
      <c r="AW11" s="193">
        <f>4*60*D!AW11*rA!AW11*bL!AW11</f>
        <v>19.699420149887004</v>
      </c>
      <c r="AX11" s="193">
        <f>4*60*D!AX11*rA!AX11*bL!AX11</f>
        <v>21.544594527556626</v>
      </c>
      <c r="AY11" s="193">
        <f>4*60*D!AY11*rA!AY11*bL!AY11</f>
        <v>22.208212359175771</v>
      </c>
      <c r="AZ11" s="194">
        <f>4*60*D!AZ11*rA!AZ11*bL!AZ11</f>
        <v>20.171637128932456</v>
      </c>
      <c r="BA11" s="192">
        <f>4*60*D!BA11*rA!BA11*bL!BA11</f>
        <v>0.64830082702890579</v>
      </c>
      <c r="BB11" s="193"/>
      <c r="BC11" s="193">
        <f>4*60*D!BC11*rA!BC11*bL!BC11</f>
        <v>0.43259642771890494</v>
      </c>
      <c r="BD11" s="193"/>
      <c r="BE11" s="193">
        <f>4*60*D!BE11*rA!BE11*bL!BE11</f>
        <v>0.29968438974077727</v>
      </c>
      <c r="BF11" s="193"/>
      <c r="BG11" s="193"/>
      <c r="BH11" s="194"/>
      <c r="BI11" s="192">
        <f>4*60*D!BI11*rA!BI11*bL!BI11</f>
        <v>3.6081600848392803</v>
      </c>
      <c r="BJ11" s="193">
        <f>4*60*D!BJ11*rA!BJ11*bL!BJ11</f>
        <v>6.6395140452660062</v>
      </c>
      <c r="BK11" s="193">
        <f>4*60*D!BK11*rA!BK11*bL!BK11</f>
        <v>4.4508767177958521</v>
      </c>
      <c r="BL11" s="193">
        <f>4*60*D!BL11*rA!BL11*bL!BL11</f>
        <v>5.623327696746232</v>
      </c>
      <c r="BM11" s="193">
        <f>4*60*D!BM11*rA!BM11*bL!BM11</f>
        <v>4.2793562265860556</v>
      </c>
      <c r="BN11" s="193">
        <f>4*60*D!BN11*rA!BN11*bL!BN11</f>
        <v>6.7696540516741788</v>
      </c>
      <c r="BO11" s="193">
        <f>4*60*D!BO11*rA!BO11*bL!BO11</f>
        <v>6.2238743535654377</v>
      </c>
      <c r="BP11" s="194"/>
      <c r="BQ11" s="192">
        <f>4*60*D!BQ11*rA!BQ11*bL!BQ11</f>
        <v>7.1136877453651266</v>
      </c>
      <c r="BR11" s="193">
        <f>4*60*D!BR11*rA!BR11*bL!BR11</f>
        <v>6.4281298215077705</v>
      </c>
      <c r="BS11" s="193">
        <f>4*60*D!BS11*rA!BS11*bL!BS11</f>
        <v>8.5351377573787417</v>
      </c>
      <c r="BT11" s="193"/>
      <c r="BU11" s="193">
        <f>4*60*D!BU11*rA!BU11*bL!BU11</f>
        <v>7.4486659188801276</v>
      </c>
      <c r="BV11" s="193">
        <f>4*60*D!BV11*rA!BV11*bL!BV11</f>
        <v>7.7949153188476261</v>
      </c>
      <c r="BW11" s="193">
        <f>4*60*D!BW11*rA!BW11*bL!BW11</f>
        <v>6.3122346667235369</v>
      </c>
      <c r="BX11" s="193">
        <f>4*60*D!BX11*rA!BX11*bL!BX11</f>
        <v>7.2703214885330043</v>
      </c>
      <c r="BY11" s="194">
        <f>4*60*D!BY11*rA!BY11*bL!BY11</f>
        <v>9.6784033301193642</v>
      </c>
    </row>
    <row r="12" spans="1:77" x14ac:dyDescent="0.35">
      <c r="A12" s="5">
        <v>30</v>
      </c>
      <c r="B12" s="192">
        <f>4*60*D!B12*rA!B12*bL!B12</f>
        <v>2.3329305638762992</v>
      </c>
      <c r="C12" s="193">
        <f>4*60*D!C12*rA!C12*bL!C12</f>
        <v>4.3998404091225778</v>
      </c>
      <c r="D12" s="193"/>
      <c r="E12" s="193">
        <f>4*60*D!E12*rA!E12*bL!E12</f>
        <v>3.1568412784571751</v>
      </c>
      <c r="F12" s="193">
        <f>4*60*D!F12*rA!F12*bL!F12</f>
        <v>2.5648654369329109</v>
      </c>
      <c r="G12" s="193">
        <f>4*60*D!G12*rA!G12*bL!G12</f>
        <v>5.175461077875271</v>
      </c>
      <c r="H12" s="193">
        <f>4*60*D!H12*rA!H12*bL!H12</f>
        <v>3.1630312984673874</v>
      </c>
      <c r="I12" s="193">
        <f>4*60*D!I12*rA!I12*bL!I12</f>
        <v>4.3583664199022198</v>
      </c>
      <c r="J12" s="193">
        <f>4*60*D!J12*rA!J12*bL!J12</f>
        <v>4.7212346127637064</v>
      </c>
      <c r="K12" s="194">
        <f>4*60*D!K12*rA!K12*bL!K12</f>
        <v>3.9633962514846783</v>
      </c>
      <c r="L12" s="192">
        <f>4*60*D!L12*rA!L12*bL!L12</f>
        <v>3.0271206737529339</v>
      </c>
      <c r="M12" s="193">
        <f>4*60*D!M12*rA!M12*bL!M12</f>
        <v>2.9967981198709546</v>
      </c>
      <c r="N12" s="193">
        <f>4*60*D!N12*rA!N12*bL!N12</f>
        <v>2.8456916877644809</v>
      </c>
      <c r="O12" s="193">
        <f>4*60*D!O12*rA!O12*bL!O12</f>
        <v>1.7517704546192376</v>
      </c>
      <c r="P12" s="193">
        <f>4*60*D!P12*rA!P12*bL!P12</f>
        <v>4.3918895428696132</v>
      </c>
      <c r="Q12" s="193">
        <f>4*60*D!Q12*rA!Q12*bL!Q12</f>
        <v>3.5581299719760975</v>
      </c>
      <c r="R12" s="193">
        <f>4*60*D!R12*rA!R12*bL!R12</f>
        <v>3.1248498506599622</v>
      </c>
      <c r="S12" s="194">
        <f>4*60*D!S12*rA!S12*bL!S12</f>
        <v>3.6584723412078177</v>
      </c>
      <c r="T12" s="192">
        <f>4*60*D!T12*rA!T12*bL!T12</f>
        <v>8.3698067513170553</v>
      </c>
      <c r="U12" s="193">
        <f>4*60*D!U12*rA!U12*bL!U12</f>
        <v>6.9297244877732496</v>
      </c>
      <c r="V12" s="193">
        <f>4*60*D!V12*rA!V12*bL!V12</f>
        <v>8.9851245333598708</v>
      </c>
      <c r="W12" s="193"/>
      <c r="X12" s="193">
        <f>4*60*D!X12*rA!X12*bL!X12</f>
        <v>4.0362283118780198</v>
      </c>
      <c r="Y12" s="193">
        <f>4*60*D!Y12*rA!Y12*bL!Y12</f>
        <v>4.7646904751713697</v>
      </c>
      <c r="Z12" s="194">
        <f>4*60*D!Z12*rA!Z12*bL!Z12</f>
        <v>3.722565646321089</v>
      </c>
      <c r="AA12" s="192">
        <f>4*60*D!AA12*rA!AA12*bL!AA12</f>
        <v>6.9628841815735489</v>
      </c>
      <c r="AB12" s="193">
        <f>4*60*D!AB12*rA!AB12*bL!AB12</f>
        <v>10.126097036141635</v>
      </c>
      <c r="AC12" s="193">
        <f>4*60*D!AC12*rA!AC12*bL!AC12</f>
        <v>5.0559095879763643</v>
      </c>
      <c r="AD12" s="193">
        <f>4*60*D!AD12*rA!AD12*bL!AD12</f>
        <v>5.795317670328247</v>
      </c>
      <c r="AE12" s="193">
        <f>4*60*D!AE12*rA!AE12*bL!AE12</f>
        <v>5.4676372274752572</v>
      </c>
      <c r="AF12" s="193">
        <f>4*60*D!AF12*rA!AF12*bL!AF12</f>
        <v>6.4450854477779433</v>
      </c>
      <c r="AG12" s="193">
        <f>4*60*D!AG12*rA!AG12*bL!AG12</f>
        <v>10.016971380364618</v>
      </c>
      <c r="AH12" s="194">
        <f>4*60*D!AH12*rA!AH12*bL!AH12</f>
        <v>7.6575694507315015</v>
      </c>
      <c r="AI12" s="192"/>
      <c r="AJ12" s="193">
        <f>4*60*D!AJ12*rA!AJ12*bL!AJ12</f>
        <v>8.1904067749470038</v>
      </c>
      <c r="AK12" s="193">
        <f>4*60*D!AK12*rA!AK12*bL!AK12</f>
        <v>17.402739637838504</v>
      </c>
      <c r="AL12" s="193">
        <f>4*60*D!AL12*rA!AL12*bL!AL12</f>
        <v>7.4975985758068227</v>
      </c>
      <c r="AM12" s="193">
        <f>4*60*D!AM12*rA!AM12*bL!AM12</f>
        <v>9.9342377740134928</v>
      </c>
      <c r="AN12" s="193">
        <f>4*60*D!AN12*rA!AN12*bL!AN12</f>
        <v>6.864827380195246</v>
      </c>
      <c r="AO12" s="193">
        <f>4*60*D!AO12*rA!AO12*bL!AO12</f>
        <v>9.0009333211688745</v>
      </c>
      <c r="AP12" s="193">
        <f>4*60*D!AP12*rA!AP12*bL!AP12</f>
        <v>9.5530987872880218</v>
      </c>
      <c r="AQ12" s="194">
        <f>4*60*D!AQ12*rA!AQ12*bL!AQ12</f>
        <v>10.723986590661152</v>
      </c>
      <c r="AR12" s="192"/>
      <c r="AS12" s="193">
        <f>4*60*D!AS12*rA!AS12*bL!AS12</f>
        <v>9.6574525443206589</v>
      </c>
      <c r="AT12" s="193">
        <f>4*60*D!AT12*rA!AT12*bL!AT12</f>
        <v>9.7013121266594808</v>
      </c>
      <c r="AU12" s="193">
        <f>4*60*D!AU12*rA!AU12*bL!AU12</f>
        <v>13.131007916550141</v>
      </c>
      <c r="AV12" s="193">
        <f>4*60*D!AV12*rA!AV12*bL!AV12</f>
        <v>14.798706814319743</v>
      </c>
      <c r="AW12" s="193">
        <f>4*60*D!AW12*rA!AW12*bL!AW12</f>
        <v>14.200526102440545</v>
      </c>
      <c r="AX12" s="193">
        <f>4*60*D!AX12*rA!AX12*bL!AX12</f>
        <v>13.803847170722472</v>
      </c>
      <c r="AY12" s="193">
        <f>4*60*D!AY12*rA!AY12*bL!AY12</f>
        <v>17.105939228617665</v>
      </c>
      <c r="AZ12" s="194">
        <f>4*60*D!AZ12*rA!AZ12*bL!AZ12</f>
        <v>19.107423178081536</v>
      </c>
      <c r="BA12" s="192"/>
      <c r="BB12" s="193"/>
      <c r="BC12" s="193"/>
      <c r="BD12" s="193"/>
      <c r="BE12" s="193">
        <f>4*60*D!BE12*rA!BE12*bL!BE12</f>
        <v>5.6270116346722077E-2</v>
      </c>
      <c r="BF12" s="193"/>
      <c r="BG12" s="193">
        <f>4*60*D!BG12*rA!BG12*bL!BG12</f>
        <v>0.71362980231255357</v>
      </c>
      <c r="BH12" s="194"/>
      <c r="BI12" s="192">
        <f>4*60*D!BI12*rA!BI12*bL!BI12</f>
        <v>5.8951715070069168</v>
      </c>
      <c r="BJ12" s="193">
        <f>4*60*D!BJ12*rA!BJ12*bL!BJ12</f>
        <v>7.779195061532727</v>
      </c>
      <c r="BK12" s="193">
        <f>4*60*D!BK12*rA!BK12*bL!BK12</f>
        <v>3.9116688596634903</v>
      </c>
      <c r="BL12" s="193">
        <f>4*60*D!BL12*rA!BL12*bL!BL12</f>
        <v>4.4597740223023603</v>
      </c>
      <c r="BM12" s="193">
        <f>4*60*D!BM12*rA!BM12*bL!BM12</f>
        <v>3.9583738079332398</v>
      </c>
      <c r="BN12" s="193">
        <f>4*60*D!BN12*rA!BN12*bL!BN12</f>
        <v>6.7520952006571084</v>
      </c>
      <c r="BO12" s="193">
        <f>4*60*D!BO12*rA!BO12*bL!BO12</f>
        <v>5.0574148875505838</v>
      </c>
      <c r="BP12" s="194"/>
      <c r="BQ12" s="192">
        <f>4*60*D!BQ12*rA!BQ12*bL!BQ12</f>
        <v>5.7454697309843068</v>
      </c>
      <c r="BR12" s="193">
        <f>4*60*D!BR12*rA!BR12*bL!BR12</f>
        <v>5.517307390763559</v>
      </c>
      <c r="BS12" s="193">
        <f>4*60*D!BS12*rA!BS12*bL!BS12</f>
        <v>8.6841382674719512</v>
      </c>
      <c r="BT12" s="193"/>
      <c r="BU12" s="193">
        <f>4*60*D!BU12*rA!BU12*bL!BU12</f>
        <v>5.8183678097140943</v>
      </c>
      <c r="BV12" s="193">
        <f>4*60*D!BV12*rA!BV12*bL!BV12</f>
        <v>7.7722710426298169</v>
      </c>
      <c r="BW12" s="193">
        <f>4*60*D!BW12*rA!BW12*bL!BW12</f>
        <v>6.0098079735225411</v>
      </c>
      <c r="BX12" s="193">
        <f>4*60*D!BX12*rA!BX12*bL!BX12</f>
        <v>7.0232030645625567</v>
      </c>
      <c r="BY12" s="194">
        <f>4*60*D!BY12*rA!BY12*bL!BY12</f>
        <v>8.422927319912338</v>
      </c>
    </row>
    <row r="13" spans="1:77" x14ac:dyDescent="0.35">
      <c r="A13" s="5">
        <v>33</v>
      </c>
      <c r="B13" s="192">
        <f>4*60*D!B13*rA!B13*bL!B13</f>
        <v>1.9666900811828558</v>
      </c>
      <c r="C13" s="193">
        <f>4*60*D!C13*rA!C13*bL!C13</f>
        <v>2.7197635355774197</v>
      </c>
      <c r="D13" s="193"/>
      <c r="E13" s="193">
        <f>4*60*D!E13*rA!E13*bL!E13</f>
        <v>3.2214466161960247</v>
      </c>
      <c r="F13" s="193">
        <f>4*60*D!F13*rA!F13*bL!F13</f>
        <v>3.6193670645242286</v>
      </c>
      <c r="G13" s="193">
        <f>4*60*D!G13*rA!G13*bL!G13</f>
        <v>4.2362031413784038</v>
      </c>
      <c r="H13" s="193">
        <f>4*60*D!H13*rA!H13*bL!H13</f>
        <v>4.1218650048557066</v>
      </c>
      <c r="I13" s="193">
        <f>4*60*D!I13*rA!I13*bL!I13</f>
        <v>2.1000680482140113</v>
      </c>
      <c r="J13" s="193">
        <f>4*60*D!J13*rA!J13*bL!J13</f>
        <v>4.3110524402809824</v>
      </c>
      <c r="K13" s="194">
        <f>4*60*D!K13*rA!K13*bL!K13</f>
        <v>4.0722918877578786</v>
      </c>
      <c r="L13" s="192">
        <f>4*60*D!L13*rA!L13*bL!L13</f>
        <v>3.3740406044324041</v>
      </c>
      <c r="M13" s="193">
        <f>4*60*D!M13*rA!M13*bL!M13</f>
        <v>2.2996795536519996</v>
      </c>
      <c r="N13" s="193">
        <f>4*60*D!N13*rA!N13*bL!N13</f>
        <v>5.0067344785056536</v>
      </c>
      <c r="O13" s="193">
        <f>4*60*D!O13*rA!O13*bL!O13</f>
        <v>3.1070114970884357</v>
      </c>
      <c r="P13" s="193">
        <f>4*60*D!P13*rA!P13*bL!P13</f>
        <v>4.0799601158569381</v>
      </c>
      <c r="Q13" s="193">
        <f>4*60*D!Q13*rA!Q13*bL!Q13</f>
        <v>3.4966631219795299</v>
      </c>
      <c r="R13" s="193">
        <f>4*60*D!R13*rA!R13*bL!R13</f>
        <v>3.5526105293487267</v>
      </c>
      <c r="S13" s="194">
        <f>4*60*D!S13*rA!S13*bL!S13</f>
        <v>2.0856516727844236</v>
      </c>
      <c r="T13" s="192">
        <f>4*60*D!T13*rA!T13*bL!T13</f>
        <v>7.5107886247154241</v>
      </c>
      <c r="U13" s="193"/>
      <c r="V13" s="193">
        <f>4*60*D!V13*rA!V13*bL!V13</f>
        <v>11.138683665660256</v>
      </c>
      <c r="W13" s="193"/>
      <c r="X13" s="193">
        <f>4*60*D!X13*rA!X13*bL!X13</f>
        <v>5.3086244917957828</v>
      </c>
      <c r="Y13" s="193">
        <f>4*60*D!Y13*rA!Y13*bL!Y13</f>
        <v>6.0287871719941757</v>
      </c>
      <c r="Z13" s="194">
        <f>4*60*D!Z13*rA!Z13*bL!Z13</f>
        <v>3.4966745271713511</v>
      </c>
      <c r="AA13" s="192">
        <f>4*60*D!AA13*rA!AA13*bL!AA13</f>
        <v>7.81767010674786</v>
      </c>
      <c r="AB13" s="193">
        <f>4*60*D!AB13*rA!AB13*bL!AB13</f>
        <v>7.1752115169162245</v>
      </c>
      <c r="AC13" s="193">
        <f>4*60*D!AC13*rA!AC13*bL!AC13</f>
        <v>6.8792063439503712</v>
      </c>
      <c r="AD13" s="193">
        <f>4*60*D!AD13*rA!AD13*bL!AD13</f>
        <v>4.2246045505218293</v>
      </c>
      <c r="AE13" s="193">
        <f>4*60*D!AE13*rA!AE13*bL!AE13</f>
        <v>7.944885665425355</v>
      </c>
      <c r="AF13" s="193">
        <f>4*60*D!AF13*rA!AF13*bL!AF13</f>
        <v>4.9898437033216574</v>
      </c>
      <c r="AG13" s="193">
        <f>4*60*D!AG13*rA!AG13*bL!AG13</f>
        <v>5.6769887910491397</v>
      </c>
      <c r="AH13" s="194">
        <f>4*60*D!AH13*rA!AH13*bL!AH13</f>
        <v>5.9174362320348575</v>
      </c>
      <c r="AI13" s="192"/>
      <c r="AJ13" s="193">
        <f>4*60*D!AJ13*rA!AJ13*bL!AJ13</f>
        <v>10.334050188608963</v>
      </c>
      <c r="AK13" s="193">
        <f>4*60*D!AK13*rA!AK13*bL!AK13</f>
        <v>11.755441177568377</v>
      </c>
      <c r="AL13" s="193">
        <f>4*60*D!AL13*rA!AL13*bL!AL13</f>
        <v>10.60077094306347</v>
      </c>
      <c r="AM13" s="193">
        <f>4*60*D!AM13*rA!AM13*bL!AM13</f>
        <v>9.2826391103745056</v>
      </c>
      <c r="AN13" s="193">
        <f>4*60*D!AN13*rA!AN13*bL!AN13</f>
        <v>9.4177171317070911</v>
      </c>
      <c r="AO13" s="193">
        <f>4*60*D!AO13*rA!AO13*bL!AO13</f>
        <v>9.4526953105617721</v>
      </c>
      <c r="AP13" s="193">
        <f>4*60*D!AP13*rA!AP13*bL!AP13</f>
        <v>6.870739547111242</v>
      </c>
      <c r="AQ13" s="194">
        <f>4*60*D!AQ13*rA!AQ13*bL!AQ13</f>
        <v>9.1696969444799343</v>
      </c>
      <c r="AR13" s="192"/>
      <c r="AS13" s="193">
        <f>4*60*D!AS13*rA!AS13*bL!AS13</f>
        <v>9.7006984320688669</v>
      </c>
      <c r="AT13" s="193">
        <f>4*60*D!AT13*rA!AT13*bL!AT13</f>
        <v>10.618823658688205</v>
      </c>
      <c r="AU13" s="193">
        <f>4*60*D!AU13*rA!AU13*bL!AU13</f>
        <v>9.0379861190382353</v>
      </c>
      <c r="AV13" s="193">
        <f>4*60*D!AV13*rA!AV13*bL!AV13</f>
        <v>14.19769048372204</v>
      </c>
      <c r="AW13" s="193">
        <f>4*60*D!AW13*rA!AW13*bL!AW13</f>
        <v>21.387847576422267</v>
      </c>
      <c r="AX13" s="193">
        <f>4*60*D!AX13*rA!AX13*bL!AX13</f>
        <v>15.97354708159777</v>
      </c>
      <c r="AY13" s="193">
        <f>4*60*D!AY13*rA!AY13*bL!AY13</f>
        <v>19.004264463413204</v>
      </c>
      <c r="AZ13" s="194">
        <f>4*60*D!AZ13*rA!AZ13*bL!AZ13</f>
        <v>23.514978613267228</v>
      </c>
      <c r="BA13" s="192">
        <f>4*60*D!BA13*rA!BA13*bL!BA13</f>
        <v>0.26074736587966757</v>
      </c>
      <c r="BB13" s="193"/>
      <c r="BC13" s="193">
        <f>4*60*D!BC13*rA!BC13*bL!BC13</f>
        <v>0.20112069789387149</v>
      </c>
      <c r="BD13" s="193"/>
      <c r="BE13" s="193">
        <f>4*60*D!BE13*rA!BE13*bL!BE13</f>
        <v>0.3416268689422724</v>
      </c>
      <c r="BF13" s="193">
        <f>4*60*D!BF13*rA!BF13*bL!BF13</f>
        <v>0.51004547930604471</v>
      </c>
      <c r="BG13" s="193">
        <f>4*60*D!BG13*rA!BG13*bL!BG13</f>
        <v>1.4988379564841379</v>
      </c>
      <c r="BH13" s="194"/>
      <c r="BI13" s="192">
        <f>4*60*D!BI13*rA!BI13*bL!BI13</f>
        <v>2.651009830348567</v>
      </c>
      <c r="BJ13" s="193">
        <f>4*60*D!BJ13*rA!BJ13*bL!BJ13</f>
        <v>6.6919461892095464</v>
      </c>
      <c r="BK13" s="193">
        <f>4*60*D!BK13*rA!BK13*bL!BK13</f>
        <v>2.6528580037972018</v>
      </c>
      <c r="BL13" s="193">
        <f>4*60*D!BL13*rA!BL13*bL!BL13</f>
        <v>6.4353889960303032</v>
      </c>
      <c r="BM13" s="193">
        <f>4*60*D!BM13*rA!BM13*bL!BM13</f>
        <v>3.8557600856825633</v>
      </c>
      <c r="BN13" s="193">
        <f>4*60*D!BN13*rA!BN13*bL!BN13</f>
        <v>7.5970354949264571</v>
      </c>
      <c r="BO13" s="193">
        <f>4*60*D!BO13*rA!BO13*bL!BO13</f>
        <v>5.8793278805542721</v>
      </c>
      <c r="BP13" s="194"/>
      <c r="BQ13" s="192">
        <f>4*60*D!BQ13*rA!BQ13*bL!BQ13</f>
        <v>6.793283421466711</v>
      </c>
      <c r="BR13" s="193"/>
      <c r="BS13" s="193">
        <f>4*60*D!BS13*rA!BS13*bL!BS13</f>
        <v>5.5345543292179826</v>
      </c>
      <c r="BT13" s="193"/>
      <c r="BU13" s="193">
        <f>4*60*D!BU13*rA!BU13*bL!BU13</f>
        <v>5.3321110125946127</v>
      </c>
      <c r="BV13" s="193">
        <f>4*60*D!BV13*rA!BV13*bL!BV13</f>
        <v>5.3407750331624326</v>
      </c>
      <c r="BW13" s="193">
        <f>4*60*D!BW13*rA!BW13*bL!BW13</f>
        <v>5.2846506221224887</v>
      </c>
      <c r="BX13" s="193">
        <f>4*60*D!BX13*rA!BX13*bL!BX13</f>
        <v>5.4082137491169879</v>
      </c>
      <c r="BY13" s="194">
        <f>4*60*D!BY13*rA!BY13*bL!BY13</f>
        <v>6.3728599461835369</v>
      </c>
    </row>
    <row r="14" spans="1:77" x14ac:dyDescent="0.35">
      <c r="A14" s="5">
        <v>36</v>
      </c>
      <c r="B14" s="192">
        <f>4*60*D!B14*rA!B14*bL!B14</f>
        <v>5.1735411280190773</v>
      </c>
      <c r="C14" s="193">
        <f>4*60*D!C14*rA!C14*bL!C14</f>
        <v>6.0288251455945101</v>
      </c>
      <c r="D14" s="193"/>
      <c r="E14" s="193">
        <f>4*60*D!E14*rA!E14*bL!E14</f>
        <v>2.753112725429856</v>
      </c>
      <c r="F14" s="193">
        <f>4*60*D!F14*rA!F14*bL!F14</f>
        <v>2.9285804044861172</v>
      </c>
      <c r="G14" s="193">
        <f>4*60*D!G14*rA!G14*bL!G14</f>
        <v>3.9079679446182127</v>
      </c>
      <c r="H14" s="193">
        <f>4*60*D!H14*rA!H14*bL!H14</f>
        <v>2.4555576750883517</v>
      </c>
      <c r="I14" s="193">
        <f>4*60*D!I14*rA!I14*bL!I14</f>
        <v>4.6808420011853373</v>
      </c>
      <c r="J14" s="193">
        <f>4*60*D!J14*rA!J14*bL!J14</f>
        <v>3.3475671626974215</v>
      </c>
      <c r="K14" s="194">
        <f>4*60*D!K14*rA!K14*bL!K14</f>
        <v>3.1935619777595177</v>
      </c>
      <c r="L14" s="192">
        <f>4*60*D!L14*rA!L14*bL!L14</f>
        <v>4.3573716817791865</v>
      </c>
      <c r="M14" s="193">
        <f>4*60*D!M14*rA!M14*bL!M14</f>
        <v>4.5561284669203932</v>
      </c>
      <c r="N14" s="193">
        <f>4*60*D!N14*rA!N14*bL!N14</f>
        <v>2.7656123342217396</v>
      </c>
      <c r="O14" s="193">
        <f>4*60*D!O14*rA!O14*bL!O14</f>
        <v>2.5047229896578438</v>
      </c>
      <c r="P14" s="193"/>
      <c r="Q14" s="193">
        <f>4*60*D!Q14*rA!Q14*bL!Q14</f>
        <v>2.8155204603458754</v>
      </c>
      <c r="R14" s="193">
        <f>4*60*D!R14*rA!R14*bL!R14</f>
        <v>1.895485557024186</v>
      </c>
      <c r="S14" s="194"/>
      <c r="T14" s="192">
        <f>4*60*D!T14*rA!T14*bL!T14</f>
        <v>8.2976920438166264</v>
      </c>
      <c r="U14" s="193"/>
      <c r="V14" s="193">
        <f>4*60*D!V14*rA!V14*bL!V14</f>
        <v>9.5864869867046369</v>
      </c>
      <c r="W14" s="193"/>
      <c r="X14" s="193">
        <f>4*60*D!X14*rA!X14*bL!X14</f>
        <v>5.2443636141303163</v>
      </c>
      <c r="Y14" s="193">
        <f>4*60*D!Y14*rA!Y14*bL!Y14</f>
        <v>4.5322080242313865</v>
      </c>
      <c r="Z14" s="194">
        <f>4*60*D!Z14*rA!Z14*bL!Z14</f>
        <v>3.6953459571141312</v>
      </c>
      <c r="AA14" s="192">
        <f>4*60*D!AA14*rA!AA14*bL!AA14</f>
        <v>6.8885230025782072</v>
      </c>
      <c r="AB14" s="193">
        <f>4*60*D!AB14*rA!AB14*bL!AB14</f>
        <v>3.7828326680429778</v>
      </c>
      <c r="AC14" s="193">
        <f>4*60*D!AC14*rA!AC14*bL!AC14</f>
        <v>4.1275556756229896</v>
      </c>
      <c r="AD14" s="193">
        <f>4*60*D!AD14*rA!AD14*bL!AD14</f>
        <v>4.2234256018491623</v>
      </c>
      <c r="AE14" s="193">
        <f>4*60*D!AE14*rA!AE14*bL!AE14</f>
        <v>5.0287999025549377</v>
      </c>
      <c r="AF14" s="193">
        <f>4*60*D!AF14*rA!AF14*bL!AF14</f>
        <v>3.8377987568909102</v>
      </c>
      <c r="AG14" s="193">
        <f>4*60*D!AG14*rA!AG14*bL!AG14</f>
        <v>4.807315836393748</v>
      </c>
      <c r="AH14" s="194">
        <f>4*60*D!AH14*rA!AH14*bL!AH14</f>
        <v>5.4286378529144459</v>
      </c>
      <c r="AI14" s="192"/>
      <c r="AJ14" s="193">
        <f>4*60*D!AJ14*rA!AJ14*bL!AJ14</f>
        <v>8.8367907696824055</v>
      </c>
      <c r="AK14" s="193">
        <f>4*60*D!AK14*rA!AK14*bL!AK14</f>
        <v>13.046050857112258</v>
      </c>
      <c r="AL14" s="193">
        <f>4*60*D!AL14*rA!AL14*bL!AL14</f>
        <v>12.474266883998851</v>
      </c>
      <c r="AM14" s="193">
        <f>4*60*D!AM14*rA!AM14*bL!AM14</f>
        <v>9.9109773098204847</v>
      </c>
      <c r="AN14" s="193">
        <f>4*60*D!AN14*rA!AN14*bL!AN14</f>
        <v>8.551490809176201</v>
      </c>
      <c r="AO14" s="193">
        <f>4*60*D!AO14*rA!AO14*bL!AO14</f>
        <v>13.715956744098309</v>
      </c>
      <c r="AP14" s="193">
        <f>4*60*D!AP14*rA!AP14*bL!AP14</f>
        <v>9.4749330459169556</v>
      </c>
      <c r="AQ14" s="194">
        <f>4*60*D!AQ14*rA!AQ14*bL!AQ14</f>
        <v>12.371164382463279</v>
      </c>
      <c r="AR14" s="192"/>
      <c r="AS14" s="193">
        <f>4*60*D!AS14*rA!AS14*bL!AS14</f>
        <v>7.5265515471815307</v>
      </c>
      <c r="AT14" s="193">
        <f>4*60*D!AT14*rA!AT14*bL!AT14</f>
        <v>6.2628170418710747</v>
      </c>
      <c r="AU14" s="193">
        <f>4*60*D!AU14*rA!AU14*bL!AU14</f>
        <v>6.9505414960087863</v>
      </c>
      <c r="AV14" s="193">
        <f>4*60*D!AV14*rA!AV14*bL!AV14</f>
        <v>12.276457222725883</v>
      </c>
      <c r="AW14" s="193"/>
      <c r="AX14" s="193"/>
      <c r="AY14" s="193">
        <f>4*60*D!AY14*rA!AY14*bL!AY14</f>
        <v>17.114982065917477</v>
      </c>
      <c r="AZ14" s="194">
        <f>4*60*D!AZ14*rA!AZ14*bL!AZ14</f>
        <v>15.977561302963945</v>
      </c>
      <c r="BA14" s="192">
        <f>4*60*D!BA14*rA!BA14*bL!BA14</f>
        <v>6.4040953396513611E-2</v>
      </c>
      <c r="BB14" s="193"/>
      <c r="BC14" s="193">
        <f>4*60*D!BC14*rA!BC14*bL!BC14</f>
        <v>0.28606607016213581</v>
      </c>
      <c r="BD14" s="193"/>
      <c r="BE14" s="193">
        <f>4*60*D!BE14*rA!BE14*bL!BE14</f>
        <v>6.4301164052343693E-2</v>
      </c>
      <c r="BF14" s="193">
        <f>4*60*D!BF14*rA!BF14*bL!BF14</f>
        <v>1.595113330007734</v>
      </c>
      <c r="BG14" s="193">
        <f>4*60*D!BG14*rA!BG14*bL!BG14</f>
        <v>0.29719773981825093</v>
      </c>
      <c r="BH14" s="194"/>
      <c r="BI14" s="192">
        <f>4*60*D!BI14*rA!BI14*bL!BI14</f>
        <v>3.2311567104923689</v>
      </c>
      <c r="BJ14" s="193">
        <f>4*60*D!BJ14*rA!BJ14*bL!BJ14</f>
        <v>6.5068793059401084</v>
      </c>
      <c r="BK14" s="193">
        <f>4*60*D!BK14*rA!BK14*bL!BK14</f>
        <v>2.4241077701727796</v>
      </c>
      <c r="BL14" s="193">
        <f>4*60*D!BL14*rA!BL14*bL!BL14</f>
        <v>2.9522330788603623</v>
      </c>
      <c r="BM14" s="193">
        <f>4*60*D!BM14*rA!BM14*bL!BM14</f>
        <v>4.4626739418691628</v>
      </c>
      <c r="BN14" s="193">
        <f>4*60*D!BN14*rA!BN14*bL!BN14</f>
        <v>9.7239796364779583</v>
      </c>
      <c r="BO14" s="193">
        <f>4*60*D!BO14*rA!BO14*bL!BO14</f>
        <v>4.3058962730739889</v>
      </c>
      <c r="BP14" s="194"/>
      <c r="BQ14" s="192">
        <f>4*60*D!BQ14*rA!BQ14*bL!BQ14</f>
        <v>6.3417349302503032</v>
      </c>
      <c r="BR14" s="193"/>
      <c r="BS14" s="193">
        <f>4*60*D!BS14*rA!BS14*bL!BS14</f>
        <v>4.9837758383275315</v>
      </c>
      <c r="BT14" s="193"/>
      <c r="BU14" s="193"/>
      <c r="BV14" s="193">
        <f>4*60*D!BV14*rA!BV14*bL!BV14</f>
        <v>4.036985670594178</v>
      </c>
      <c r="BW14" s="193">
        <f>4*60*D!BW14*rA!BW14*bL!BW14</f>
        <v>6.6249279080526637</v>
      </c>
      <c r="BX14" s="193"/>
      <c r="BY14" s="194">
        <f>4*60*D!BY14*rA!BY14*bL!BY14</f>
        <v>7.0103912968815978</v>
      </c>
    </row>
    <row r="15" spans="1:77" x14ac:dyDescent="0.35">
      <c r="A15" s="5">
        <v>39</v>
      </c>
      <c r="B15" s="192">
        <f>4*60*D!B15*rA!B15*bL!B15</f>
        <v>2.674688736390078</v>
      </c>
      <c r="C15" s="193">
        <f>4*60*D!C15*rA!C15*bL!C15</f>
        <v>2.4654430314027302</v>
      </c>
      <c r="D15" s="193"/>
      <c r="E15" s="193">
        <f>4*60*D!E15*rA!E15*bL!E15</f>
        <v>2.3047201380723337</v>
      </c>
      <c r="F15" s="193">
        <f>4*60*D!F15*rA!F15*bL!F15</f>
        <v>2.3567455771509835</v>
      </c>
      <c r="G15" s="193">
        <f>4*60*D!G15*rA!G15*bL!G15</f>
        <v>3.0757311367187445</v>
      </c>
      <c r="H15" s="193">
        <f>4*60*D!H15*rA!H15*bL!H15</f>
        <v>2.0310828575174487</v>
      </c>
      <c r="I15" s="193">
        <f>4*60*D!I15*rA!I15*bL!I15</f>
        <v>3.6192941065786277</v>
      </c>
      <c r="J15" s="193">
        <f>4*60*D!J15*rA!J15*bL!J15</f>
        <v>2.3911351141600177</v>
      </c>
      <c r="K15" s="194">
        <f>4*60*D!K15*rA!K15*bL!K15</f>
        <v>1.7697428186821611</v>
      </c>
      <c r="L15" s="192">
        <f>4*60*D!L15*rA!L15*bL!L15</f>
        <v>5.5792668219266428</v>
      </c>
      <c r="M15" s="193">
        <f>4*60*D!M15*rA!M15*bL!M15</f>
        <v>4.8123277596319332</v>
      </c>
      <c r="N15" s="193">
        <f>4*60*D!N15*rA!N15*bL!N15</f>
        <v>4.7560851383964149</v>
      </c>
      <c r="O15" s="193">
        <f>4*60*D!O15*rA!O15*bL!O15</f>
        <v>2.4098370460793404</v>
      </c>
      <c r="P15" s="193"/>
      <c r="Q15" s="193">
        <f>4*60*D!Q15*rA!Q15*bL!Q15</f>
        <v>4.5216320862955568</v>
      </c>
      <c r="R15" s="193">
        <f>4*60*D!R15*rA!R15*bL!R15</f>
        <v>1.9496196586943948</v>
      </c>
      <c r="S15" s="194"/>
      <c r="T15" s="192">
        <f>4*60*D!T15*rA!T15*bL!T15</f>
        <v>6.7263578942964664</v>
      </c>
      <c r="U15" s="193"/>
      <c r="V15" s="193">
        <f>4*60*D!V15*rA!V15*bL!V15</f>
        <v>11.46447967751549</v>
      </c>
      <c r="W15" s="193"/>
      <c r="X15" s="193">
        <f>4*60*D!X15*rA!X15*bL!X15</f>
        <v>7.7745099492570473</v>
      </c>
      <c r="Y15" s="193">
        <f>4*60*D!Y15*rA!Y15*bL!Y15</f>
        <v>9.9283455624756982</v>
      </c>
      <c r="Z15" s="194">
        <f>4*60*D!Z15*rA!Z15*bL!Z15</f>
        <v>5.0045270967107331</v>
      </c>
      <c r="AA15" s="192">
        <f>4*60*D!AA15*rA!AA15*bL!AA15</f>
        <v>6.1381396115316846</v>
      </c>
      <c r="AB15" s="193">
        <f>4*60*D!AB15*rA!AB15*bL!AB15</f>
        <v>6.7395426252408805</v>
      </c>
      <c r="AC15" s="193">
        <f>4*60*D!AC15*rA!AC15*bL!AC15</f>
        <v>5.6744951624783901</v>
      </c>
      <c r="AD15" s="193">
        <f>4*60*D!AD15*rA!AD15*bL!AD15</f>
        <v>5.689084500247219</v>
      </c>
      <c r="AE15" s="193">
        <f>4*60*D!AE15*rA!AE15*bL!AE15</f>
        <v>9.6283187526047485</v>
      </c>
      <c r="AF15" s="193">
        <f>4*60*D!AF15*rA!AF15*bL!AF15</f>
        <v>9.148415988964226</v>
      </c>
      <c r="AG15" s="193">
        <f>4*60*D!AG15*rA!AG15*bL!AG15</f>
        <v>7.0660075730272673</v>
      </c>
      <c r="AH15" s="194">
        <f>4*60*D!AH15*rA!AH15*bL!AH15</f>
        <v>5.9802553597090045</v>
      </c>
      <c r="AI15" s="192"/>
      <c r="AJ15" s="193">
        <f>4*60*D!AJ15*rA!AJ15*bL!AJ15</f>
        <v>10.399581737427201</v>
      </c>
      <c r="AK15" s="193">
        <f>4*60*D!AK15*rA!AK15*bL!AK15</f>
        <v>12.264966181319659</v>
      </c>
      <c r="AL15" s="193">
        <f>4*60*D!AL15*rA!AL15*bL!AL15</f>
        <v>9.4590145856942982</v>
      </c>
      <c r="AM15" s="193">
        <f>4*60*D!AM15*rA!AM15*bL!AM15</f>
        <v>10.012482391013986</v>
      </c>
      <c r="AN15" s="193">
        <f>4*60*D!AN15*rA!AN15*bL!AN15</f>
        <v>7.8984079886823793</v>
      </c>
      <c r="AO15" s="193">
        <f>4*60*D!AO15*rA!AO15*bL!AO15</f>
        <v>8.9232776069511921</v>
      </c>
      <c r="AP15" s="193">
        <f>4*60*D!AP15*rA!AP15*bL!AP15</f>
        <v>11.881874619282716</v>
      </c>
      <c r="AQ15" s="194">
        <f>4*60*D!AQ15*rA!AQ15*bL!AQ15</f>
        <v>12.145715767241375</v>
      </c>
      <c r="AR15" s="192"/>
      <c r="AS15" s="193">
        <f>4*60*D!AS15*rA!AS15*bL!AS15</f>
        <v>9.6151339085424326</v>
      </c>
      <c r="AT15" s="193">
        <f>4*60*D!AT15*rA!AT15*bL!AT15</f>
        <v>7.3640849245704496</v>
      </c>
      <c r="AU15" s="193">
        <f>4*60*D!AU15*rA!AU15*bL!AU15</f>
        <v>10.142356916640864</v>
      </c>
      <c r="AV15" s="193">
        <f>4*60*D!AV15*rA!AV15*bL!AV15</f>
        <v>7.448173021745438</v>
      </c>
      <c r="AW15" s="193"/>
      <c r="AX15" s="193"/>
      <c r="AY15" s="193">
        <f>4*60*D!AY15*rA!AY15*bL!AY15</f>
        <v>23.697966625712588</v>
      </c>
      <c r="AZ15" s="194">
        <f>4*60*D!AZ15*rA!AZ15*bL!AZ15</f>
        <v>17.853560786908872</v>
      </c>
      <c r="BA15" s="192">
        <f>4*60*D!BA15*rA!BA15*bL!BA15</f>
        <v>0.27881815824949702</v>
      </c>
      <c r="BB15" s="193"/>
      <c r="BC15" s="193">
        <f>4*60*D!BC15*rA!BC15*bL!BC15</f>
        <v>7.1269160378701277E-2</v>
      </c>
      <c r="BD15" s="193"/>
      <c r="BE15" s="193">
        <f>4*60*D!BE15*rA!BE15*bL!BE15</f>
        <v>0.59372798246037994</v>
      </c>
      <c r="BF15" s="193">
        <f>4*60*D!BF15*rA!BF15*bL!BF15</f>
        <v>0.99503006771479918</v>
      </c>
      <c r="BG15" s="193">
        <f>4*60*D!BG15*rA!BG15*bL!BG15</f>
        <v>2.5745509288995891</v>
      </c>
      <c r="BH15" s="194"/>
      <c r="BI15" s="192">
        <f>4*60*D!BI15*rA!BI15*bL!BI15</f>
        <v>2.8283620451283555</v>
      </c>
      <c r="BJ15" s="193">
        <f>4*60*D!BJ15*rA!BJ15*bL!BJ15</f>
        <v>7.8959143372095006</v>
      </c>
      <c r="BK15" s="193">
        <f>4*60*D!BK15*rA!BK15*bL!BK15</f>
        <v>2.7065838601806091</v>
      </c>
      <c r="BL15" s="193">
        <f>4*60*D!BL15*rA!BL15*bL!BL15</f>
        <v>3.0964798944182421</v>
      </c>
      <c r="BM15" s="193">
        <f>4*60*D!BM15*rA!BM15*bL!BM15</f>
        <v>3.0851214619315459</v>
      </c>
      <c r="BN15" s="193">
        <f>4*60*D!BN15*rA!BN15*bL!BN15</f>
        <v>9.1505912854907923</v>
      </c>
      <c r="BO15" s="193">
        <f>4*60*D!BO15*rA!BO15*bL!BO15</f>
        <v>5.8590624959321955</v>
      </c>
      <c r="BP15" s="194"/>
      <c r="BQ15" s="192">
        <f>4*60*D!BQ15*rA!BQ15*bL!BQ15</f>
        <v>7.6343484082227304</v>
      </c>
      <c r="BR15" s="193"/>
      <c r="BS15" s="193">
        <f>4*60*D!BS15*rA!BS15*bL!BS15</f>
        <v>5.2248349607995532</v>
      </c>
      <c r="BT15" s="193"/>
      <c r="BU15" s="193"/>
      <c r="BV15" s="193">
        <f>4*60*D!BV15*rA!BV15*bL!BV15</f>
        <v>5.5963411073887439</v>
      </c>
      <c r="BW15" s="193">
        <f>4*60*D!BW15*rA!BW15*bL!BW15</f>
        <v>4.8000866668330167</v>
      </c>
      <c r="BX15" s="193"/>
      <c r="BY15" s="194">
        <f>4*60*D!BY15*rA!BY15*bL!BY15</f>
        <v>5.8367450748699543</v>
      </c>
    </row>
    <row r="16" spans="1:77" x14ac:dyDescent="0.35">
      <c r="A16" s="5">
        <v>42</v>
      </c>
      <c r="B16" s="192">
        <f>4*60*D!B16*rA!B16*bL!B16</f>
        <v>2.8364194157942819</v>
      </c>
      <c r="C16" s="193">
        <f>4*60*D!C16*rA!C16*bL!C16</f>
        <v>4.0105515511355314</v>
      </c>
      <c r="D16" s="193"/>
      <c r="E16" s="193">
        <f>4*60*D!E16*rA!E16*bL!E16</f>
        <v>3.798960320251108</v>
      </c>
      <c r="F16" s="193">
        <f>4*60*D!F16*rA!F16*bL!F16</f>
        <v>2.1344885767232151</v>
      </c>
      <c r="G16" s="193">
        <f>4*60*D!G16*rA!G16*bL!G16</f>
        <v>3.8286184916665511</v>
      </c>
      <c r="H16" s="193">
        <f>4*60*D!H16*rA!H16*bL!H16</f>
        <v>2.2557636203244318</v>
      </c>
      <c r="I16" s="193">
        <f>4*60*D!I16*rA!I16*bL!I16</f>
        <v>2.201633896558183</v>
      </c>
      <c r="J16" s="193">
        <f>4*60*D!J16*rA!J16*bL!J16</f>
        <v>3.1252619905295771</v>
      </c>
      <c r="K16" s="194">
        <f>4*60*D!K16*rA!K16*bL!K16</f>
        <v>3.5458428213397903</v>
      </c>
      <c r="L16" s="192">
        <f>4*60*D!L16*rA!L16*bL!L16</f>
        <v>3.7833214453223105</v>
      </c>
      <c r="M16" s="193">
        <f>4*60*D!M16*rA!M16*bL!M16</f>
        <v>5.039993719237164</v>
      </c>
      <c r="N16" s="193">
        <f>4*60*D!N16*rA!N16*bL!N16</f>
        <v>3.8572139376869914</v>
      </c>
      <c r="O16" s="193">
        <f>4*60*D!O16*rA!O16*bL!O16</f>
        <v>6.4810837482963066</v>
      </c>
      <c r="P16" s="193"/>
      <c r="Q16" s="193">
        <f>4*60*D!Q16*rA!Q16*bL!Q16</f>
        <v>4.7147359350917863</v>
      </c>
      <c r="R16" s="193">
        <f>4*60*D!R16*rA!R16*bL!R16</f>
        <v>2.2139224160690998</v>
      </c>
      <c r="S16" s="194"/>
      <c r="T16" s="192">
        <f>4*60*D!T16*rA!T16*bL!T16</f>
        <v>6.7157975179798992</v>
      </c>
      <c r="U16" s="193"/>
      <c r="V16" s="193">
        <f>4*60*D!V16*rA!V16*bL!V16</f>
        <v>12.353151478422131</v>
      </c>
      <c r="W16" s="193"/>
      <c r="X16" s="193">
        <f>4*60*D!X16*rA!X16*bL!X16</f>
        <v>4.8892095120141139</v>
      </c>
      <c r="Y16" s="193">
        <f>4*60*D!Y16*rA!Y16*bL!Y16</f>
        <v>7.2843349596826297</v>
      </c>
      <c r="Z16" s="194">
        <f>4*60*D!Z16*rA!Z16*bL!Z16</f>
        <v>3.4792487422287062</v>
      </c>
      <c r="AA16" s="192">
        <f>4*60*D!AA16*rA!AA16*bL!AA16</f>
        <v>7.5195894688175882</v>
      </c>
      <c r="AB16" s="193">
        <f>4*60*D!AB16*rA!AB16*bL!AB16</f>
        <v>5.8401336603555754</v>
      </c>
      <c r="AC16" s="193">
        <f>4*60*D!AC16*rA!AC16*bL!AC16</f>
        <v>7.3760190976506941</v>
      </c>
      <c r="AD16" s="193">
        <f>4*60*D!AD16*rA!AD16*bL!AD16</f>
        <v>5.3420121084486754</v>
      </c>
      <c r="AE16" s="193">
        <f>4*60*D!AE16*rA!AE16*bL!AE16</f>
        <v>5.6389766374080974</v>
      </c>
      <c r="AF16" s="193">
        <f>4*60*D!AF16*rA!AF16*bL!AF16</f>
        <v>5.2766659130283635</v>
      </c>
      <c r="AG16" s="193">
        <f>4*60*D!AG16*rA!AG16*bL!AG16</f>
        <v>6.4916525740497963</v>
      </c>
      <c r="AH16" s="194">
        <f>4*60*D!AH16*rA!AH16*bL!AH16</f>
        <v>10.7169905470231</v>
      </c>
      <c r="AI16" s="192"/>
      <c r="AJ16" s="193">
        <f>4*60*D!AJ16*rA!AJ16*bL!AJ16</f>
        <v>12.399877471121064</v>
      </c>
      <c r="AK16" s="193"/>
      <c r="AL16" s="193">
        <f>4*60*D!AL16*rA!AL16*bL!AL16</f>
        <v>9.8251983940503855</v>
      </c>
      <c r="AM16" s="193">
        <f>4*60*D!AM16*rA!AM16*bL!AM16</f>
        <v>8.043029600558528</v>
      </c>
      <c r="AN16" s="193">
        <f>4*60*D!AN16*rA!AN16*bL!AN16</f>
        <v>6.531237250122798</v>
      </c>
      <c r="AO16" s="193">
        <f>4*60*D!AO16*rA!AO16*bL!AO16</f>
        <v>8.1855314997962427</v>
      </c>
      <c r="AP16" s="193">
        <f>4*60*D!AP16*rA!AP16*bL!AP16</f>
        <v>12.353050052425482</v>
      </c>
      <c r="AQ16" s="194">
        <f>4*60*D!AQ16*rA!AQ16*bL!AQ16</f>
        <v>9.7607069526961787</v>
      </c>
      <c r="AR16" s="192"/>
      <c r="AS16" s="193">
        <f>4*60*D!AS16*rA!AS16*bL!AS16</f>
        <v>7.8646819765629061</v>
      </c>
      <c r="AT16" s="193">
        <f>4*60*D!AT16*rA!AT16*bL!AT16</f>
        <v>10.058428847413907</v>
      </c>
      <c r="AU16" s="193">
        <f>4*60*D!AU16*rA!AU16*bL!AU16</f>
        <v>8.7424115936773337</v>
      </c>
      <c r="AV16" s="193">
        <f>4*60*D!AV16*rA!AV16*bL!AV16</f>
        <v>8.9194890819755379</v>
      </c>
      <c r="AW16" s="193"/>
      <c r="AX16" s="193"/>
      <c r="AY16" s="193">
        <f>4*60*D!AY16*rA!AY16*bL!AY16</f>
        <v>17.631136499860215</v>
      </c>
      <c r="AZ16" s="194">
        <f>4*60*D!AZ16*rA!AZ16*bL!AZ16</f>
        <v>18.706235140752618</v>
      </c>
      <c r="BA16" s="192">
        <f>4*60*D!BA16*rA!BA16*bL!BA16</f>
        <v>0.17597689997394508</v>
      </c>
      <c r="BB16" s="193"/>
      <c r="BC16" s="193">
        <f>4*60*D!BC16*rA!BC16*bL!BC16</f>
        <v>0.13703232236387675</v>
      </c>
      <c r="BD16" s="193"/>
      <c r="BE16" s="193">
        <f>4*60*D!BE16*rA!BE16*bL!BE16</f>
        <v>0.33874183778986111</v>
      </c>
      <c r="BF16" s="193"/>
      <c r="BG16" s="193">
        <f>4*60*D!BG16*rA!BG16*bL!BG16</f>
        <v>5.7352057536051E-2</v>
      </c>
      <c r="BH16" s="194"/>
      <c r="BI16" s="192">
        <f>4*60*D!BI16*rA!BI16*bL!BI16</f>
        <v>2.0407743445247917</v>
      </c>
      <c r="BJ16" s="193">
        <f>4*60*D!BJ16*rA!BJ16*bL!BJ16</f>
        <v>5.3914152255703263</v>
      </c>
      <c r="BK16" s="193">
        <f>4*60*D!BK16*rA!BK16*bL!BK16</f>
        <v>2.8979695909180725</v>
      </c>
      <c r="BL16" s="193">
        <f>4*60*D!BL16*rA!BL16*bL!BL16</f>
        <v>3.1718555129658679</v>
      </c>
      <c r="BM16" s="193">
        <f>4*60*D!BM16*rA!BM16*bL!BM16</f>
        <v>5.200955338078491</v>
      </c>
      <c r="BN16" s="193">
        <f>4*60*D!BN16*rA!BN16*bL!BN16</f>
        <v>7.6504926155251241</v>
      </c>
      <c r="BO16" s="193">
        <f>4*60*D!BO16*rA!BO16*bL!BO16</f>
        <v>6.5680529908807657</v>
      </c>
      <c r="BP16" s="194"/>
      <c r="BQ16" s="192">
        <f>4*60*D!BQ16*rA!BQ16*bL!BQ16</f>
        <v>9.5465187214243628</v>
      </c>
      <c r="BR16" s="193"/>
      <c r="BS16" s="193">
        <f>4*60*D!BS16*rA!BS16*bL!BS16</f>
        <v>3.8254401140559007</v>
      </c>
      <c r="BT16" s="193"/>
      <c r="BU16" s="193"/>
      <c r="BV16" s="193">
        <f>4*60*D!BV16*rA!BV16*bL!BV16</f>
        <v>5.0811206465728986</v>
      </c>
      <c r="BW16" s="193">
        <f>4*60*D!BW16*rA!BW16*bL!BW16</f>
        <v>5.9486596177675386</v>
      </c>
      <c r="BX16" s="193"/>
      <c r="BY16" s="194">
        <f>4*60*D!BY16*rA!BY16*bL!BY16</f>
        <v>8.5733243725908874</v>
      </c>
    </row>
    <row r="17" spans="1:77" x14ac:dyDescent="0.35">
      <c r="A17" s="5">
        <v>45</v>
      </c>
      <c r="B17" s="192">
        <f>4*60*D!B17*rA!B17*bL!B17</f>
        <v>3.1347199315938932</v>
      </c>
      <c r="C17" s="193">
        <f>4*60*D!C17*rA!C17*bL!C17</f>
        <v>3.1475113647541235</v>
      </c>
      <c r="D17" s="193"/>
      <c r="E17" s="193">
        <f>4*60*D!E17*rA!E17*bL!E17</f>
        <v>2.1440028745667075</v>
      </c>
      <c r="F17" s="193">
        <f>4*60*D!F17*rA!F17*bL!F17</f>
        <v>3.0791329446279336</v>
      </c>
      <c r="G17" s="193">
        <f>4*60*D!G17*rA!G17*bL!G17</f>
        <v>5.4901922330055397</v>
      </c>
      <c r="H17" s="193">
        <f>4*60*D!H17*rA!H17*bL!H17</f>
        <v>1.5828077170177939</v>
      </c>
      <c r="I17" s="193">
        <f>4*60*D!I17*rA!I17*bL!I17</f>
        <v>2.4436534175549074</v>
      </c>
      <c r="J17" s="193">
        <f>4*60*D!J17*rA!J17*bL!J17</f>
        <v>4.2037555251199992</v>
      </c>
      <c r="K17" s="194">
        <f>4*60*D!K17*rA!K17*bL!K17</f>
        <v>2.4685150850309476</v>
      </c>
      <c r="L17" s="192">
        <f>4*60*D!L17*rA!L17*bL!L17</f>
        <v>4.5201948718804354</v>
      </c>
      <c r="M17" s="193">
        <f>4*60*D!M17*rA!M17*bL!M17</f>
        <v>4.3161689878971172</v>
      </c>
      <c r="N17" s="193">
        <f>4*60*D!N17*rA!N17*bL!N17</f>
        <v>6.2900931153830753</v>
      </c>
      <c r="O17" s="193">
        <f>4*60*D!O17*rA!O17*bL!O17</f>
        <v>6.2683755745423904</v>
      </c>
      <c r="P17" s="193"/>
      <c r="Q17" s="193">
        <f>4*60*D!Q17*rA!Q17*bL!Q17</f>
        <v>2.9848661904102736</v>
      </c>
      <c r="R17" s="193">
        <f>4*60*D!R17*rA!R17*bL!R17</f>
        <v>5.148111949636589</v>
      </c>
      <c r="S17" s="194"/>
      <c r="T17" s="192">
        <f>4*60*D!T17*rA!T17*bL!T17</f>
        <v>8.4135822625518895</v>
      </c>
      <c r="U17" s="193"/>
      <c r="V17" s="193">
        <f>4*60*D!V17*rA!V17*bL!V17</f>
        <v>9.1996569673149828</v>
      </c>
      <c r="W17" s="193"/>
      <c r="X17" s="193">
        <f>4*60*D!X17*rA!X17*bL!X17</f>
        <v>8.260285696486303</v>
      </c>
      <c r="Y17" s="193">
        <f>4*60*D!Y17*rA!Y17*bL!Y17</f>
        <v>7.0377692063191919</v>
      </c>
      <c r="Z17" s="194">
        <f>4*60*D!Z17*rA!Z17*bL!Z17</f>
        <v>4.2916200339950334</v>
      </c>
      <c r="AA17" s="192">
        <f>4*60*D!AA17*rA!AA17*bL!AA17</f>
        <v>11.287267723163797</v>
      </c>
      <c r="AB17" s="193">
        <f>4*60*D!AB17*rA!AB17*bL!AB17</f>
        <v>6.1796699484570299</v>
      </c>
      <c r="AC17" s="193">
        <f>4*60*D!AC17*rA!AC17*bL!AC17</f>
        <v>6.7203966070869354</v>
      </c>
      <c r="AD17" s="193">
        <f>4*60*D!AD17*rA!AD17*bL!AD17</f>
        <v>6.6508251395991476</v>
      </c>
      <c r="AE17" s="193">
        <f>4*60*D!AE17*rA!AE17*bL!AE17</f>
        <v>7.3337166632295174</v>
      </c>
      <c r="AF17" s="193">
        <f>4*60*D!AF17*rA!AF17*bL!AF17</f>
        <v>4.4463709452084661</v>
      </c>
      <c r="AG17" s="193">
        <f>4*60*D!AG17*rA!AG17*bL!AG17</f>
        <v>9.4648463115620896</v>
      </c>
      <c r="AH17" s="194">
        <f>4*60*D!AH17*rA!AH17*bL!AH17</f>
        <v>6.3099478735714634</v>
      </c>
      <c r="AI17" s="192"/>
      <c r="AJ17" s="193">
        <f>4*60*D!AJ17*rA!AJ17*bL!AJ17</f>
        <v>10.733426637082431</v>
      </c>
      <c r="AK17" s="193"/>
      <c r="AL17" s="193">
        <f>4*60*D!AL17*rA!AL17*bL!AL17</f>
        <v>9.7419555596201306</v>
      </c>
      <c r="AM17" s="193">
        <f>4*60*D!AM17*rA!AM17*bL!AM17</f>
        <v>8.0194420671672457</v>
      </c>
      <c r="AN17" s="193"/>
      <c r="AO17" s="193">
        <f>4*60*D!AO17*rA!AO17*bL!AO17</f>
        <v>9.2217457035944452</v>
      </c>
      <c r="AP17" s="193">
        <f>4*60*D!AP17*rA!AP17*bL!AP17</f>
        <v>5.9134321842317243</v>
      </c>
      <c r="AQ17" s="194">
        <f>4*60*D!AQ17*rA!AQ17*bL!AQ17</f>
        <v>11.958027477740517</v>
      </c>
      <c r="AR17" s="192"/>
      <c r="AS17" s="193">
        <f>4*60*D!AS17*rA!AS17*bL!AS17</f>
        <v>6.4068473632836946</v>
      </c>
      <c r="AT17" s="193">
        <f>4*60*D!AT17*rA!AT17*bL!AT17</f>
        <v>8.4254188512615311</v>
      </c>
      <c r="AU17" s="193">
        <f>4*60*D!AU17*rA!AU17*bL!AU17</f>
        <v>5.0741477186917434</v>
      </c>
      <c r="AV17" s="193">
        <f>4*60*D!AV17*rA!AV17*bL!AV17</f>
        <v>9.3752462376105026</v>
      </c>
      <c r="AW17" s="193"/>
      <c r="AX17" s="193"/>
      <c r="AY17" s="193">
        <f>4*60*D!AY17*rA!AY17*bL!AY17</f>
        <v>15.660038931553792</v>
      </c>
      <c r="AZ17" s="194">
        <f>4*60*D!AZ17*rA!AZ17*bL!AZ17</f>
        <v>14.661810568634804</v>
      </c>
      <c r="BA17" s="192">
        <f>4*60*D!BA17*rA!BA17*bL!BA17</f>
        <v>0.29931668304098424</v>
      </c>
      <c r="BB17" s="193"/>
      <c r="BC17" s="193">
        <f>4*60*D!BC17*rA!BC17*bL!BC17</f>
        <v>0.51093788192310685</v>
      </c>
      <c r="BD17" s="193"/>
      <c r="BE17" s="193">
        <f>4*60*D!BE17*rA!BE17*bL!BE17</f>
        <v>2.4075616324968538</v>
      </c>
      <c r="BF17" s="193"/>
      <c r="BG17" s="193">
        <f>4*60*D!BG17*rA!BG17*bL!BG17</f>
        <v>0.60223720333451958</v>
      </c>
      <c r="BH17" s="194"/>
      <c r="BI17" s="192">
        <f>4*60*D!BI17*rA!BI17*bL!BI17</f>
        <v>1.6600870240158261</v>
      </c>
      <c r="BJ17" s="193">
        <f>4*60*D!BJ17*rA!BJ17*bL!BJ17</f>
        <v>2.800854847431177</v>
      </c>
      <c r="BK17" s="193">
        <f>4*60*D!BK17*rA!BK17*bL!BK17</f>
        <v>2.4645600091750124</v>
      </c>
      <c r="BL17" s="193">
        <f>4*60*D!BL17*rA!BL17*bL!BL17</f>
        <v>1.4384526123809593</v>
      </c>
      <c r="BM17" s="193">
        <f>4*60*D!BM17*rA!BM17*bL!BM17</f>
        <v>1.9551476745976808</v>
      </c>
      <c r="BN17" s="193">
        <f>4*60*D!BN17*rA!BN17*bL!BN17</f>
        <v>4.4375830807343366</v>
      </c>
      <c r="BO17" s="193">
        <f>4*60*D!BO17*rA!BO17*bL!BO17</f>
        <v>6.3679920920295006</v>
      </c>
      <c r="BP17" s="194"/>
      <c r="BQ17" s="192">
        <f>4*60*D!BQ17*rA!BQ17*bL!BQ17</f>
        <v>6.9245825035463051</v>
      </c>
      <c r="BR17" s="193"/>
      <c r="BS17" s="193"/>
      <c r="BT17" s="193"/>
      <c r="BU17" s="193"/>
      <c r="BV17" s="193">
        <f>4*60*D!BV17*rA!BV17*bL!BV17</f>
        <v>3.5013979528597483</v>
      </c>
      <c r="BW17" s="193">
        <f>4*60*D!BW17*rA!BW17*bL!BW17</f>
        <v>5.0664927881767898</v>
      </c>
      <c r="BX17" s="193"/>
      <c r="BY17" s="194">
        <f>4*60*D!BY17*rA!BY17*bL!BY17</f>
        <v>7.3616827683699748</v>
      </c>
    </row>
    <row r="18" spans="1:77" x14ac:dyDescent="0.35">
      <c r="A18" s="5">
        <v>48</v>
      </c>
      <c r="B18" s="192">
        <f>4*60*D!B18*rA!B18*bL!B18</f>
        <v>2.5467955904002921</v>
      </c>
      <c r="C18" s="193">
        <f>4*60*D!C18*rA!C18*bL!C18</f>
        <v>4.3399652003162927</v>
      </c>
      <c r="D18" s="193"/>
      <c r="E18" s="193">
        <f>4*60*D!E18*rA!E18*bL!E18</f>
        <v>3.3090159952765683</v>
      </c>
      <c r="F18" s="193">
        <f>4*60*D!F18*rA!F18*bL!F18</f>
        <v>3.229976517261564</v>
      </c>
      <c r="G18" s="193">
        <f>4*60*D!G18*rA!G18*bL!G18</f>
        <v>2.7030103666026135</v>
      </c>
      <c r="H18" s="193">
        <f>4*60*D!H18*rA!H18*bL!H18</f>
        <v>3.6537877456971519</v>
      </c>
      <c r="I18" s="193">
        <f>4*60*D!I18*rA!I18*bL!I18</f>
        <v>3.6381346385771298</v>
      </c>
      <c r="J18" s="193">
        <f>4*60*D!J18*rA!J18*bL!J18</f>
        <v>2.8766125074454583</v>
      </c>
      <c r="K18" s="194">
        <f>4*60*D!K18*rA!K18*bL!K18</f>
        <v>3.1296711980509331</v>
      </c>
      <c r="L18" s="192">
        <f>4*60*D!L18*rA!L18*bL!L18</f>
        <v>6.8015451343527973</v>
      </c>
      <c r="M18" s="193">
        <f>4*60*D!M18*rA!M18*bL!M18</f>
        <v>5.878799491790053</v>
      </c>
      <c r="N18" s="193">
        <f>4*60*D!N18*rA!N18*bL!N18</f>
        <v>4.431259022828459</v>
      </c>
      <c r="O18" s="193">
        <f>4*60*D!O18*rA!O18*bL!O18</f>
        <v>3.8502904730200749</v>
      </c>
      <c r="P18" s="193"/>
      <c r="Q18" s="193">
        <f>4*60*D!Q18*rA!Q18*bL!Q18</f>
        <v>4.552637788158739</v>
      </c>
      <c r="R18" s="193">
        <f>4*60*D!R18*rA!R18*bL!R18</f>
        <v>4.2963819207885239</v>
      </c>
      <c r="S18" s="194"/>
      <c r="T18" s="192">
        <f>4*60*D!T18*rA!T18*bL!T18</f>
        <v>15.780454724359171</v>
      </c>
      <c r="U18" s="193"/>
      <c r="V18" s="193">
        <f>4*60*D!V18*rA!V18*bL!V18</f>
        <v>8.3608755399688253</v>
      </c>
      <c r="W18" s="193"/>
      <c r="X18" s="193">
        <f>4*60*D!X18*rA!X18*bL!X18</f>
        <v>6.8181767528218566</v>
      </c>
      <c r="Y18" s="193">
        <f>4*60*D!Y18*rA!Y18*bL!Y18</f>
        <v>9.3984427775286328</v>
      </c>
      <c r="Z18" s="194">
        <f>4*60*D!Z18*rA!Z18*bL!Z18</f>
        <v>7.5179281441002308</v>
      </c>
      <c r="AA18" s="192">
        <f>4*60*D!AA18*rA!AA18*bL!AA18</f>
        <v>6.7631901095898908</v>
      </c>
      <c r="AB18" s="193">
        <f>4*60*D!AB18*rA!AB18*bL!AB18</f>
        <v>2.9926917483882791</v>
      </c>
      <c r="AC18" s="193">
        <f>4*60*D!AC18*rA!AC18*bL!AC18</f>
        <v>3.5426512978242313</v>
      </c>
      <c r="AD18" s="193">
        <f>4*60*D!AD18*rA!AD18*bL!AD18</f>
        <v>7.7759281616611151</v>
      </c>
      <c r="AE18" s="193">
        <f>4*60*D!AE18*rA!AE18*bL!AE18</f>
        <v>5.1204440053699782</v>
      </c>
      <c r="AF18" s="193">
        <f>4*60*D!AF18*rA!AF18*bL!AF18</f>
        <v>7.2813670027964834</v>
      </c>
      <c r="AG18" s="193">
        <f>4*60*D!AG18*rA!AG18*bL!AG18</f>
        <v>7.7941769969494796</v>
      </c>
      <c r="AH18" s="194">
        <f>4*60*D!AH18*rA!AH18*bL!AH18</f>
        <v>6.995984766775746</v>
      </c>
      <c r="AI18" s="192"/>
      <c r="AJ18" s="193">
        <f>4*60*D!AJ18*rA!AJ18*bL!AJ18</f>
        <v>8.0803969830229203</v>
      </c>
      <c r="AK18" s="193"/>
      <c r="AL18" s="193">
        <f>4*60*D!AL18*rA!AL18*bL!AL18</f>
        <v>9.7773594295217503</v>
      </c>
      <c r="AM18" s="193">
        <f>4*60*D!AM18*rA!AM18*bL!AM18</f>
        <v>11.071316370014962</v>
      </c>
      <c r="AN18" s="193"/>
      <c r="AO18" s="193">
        <f>4*60*D!AO18*rA!AO18*bL!AO18</f>
        <v>9.6894473118226596</v>
      </c>
      <c r="AP18" s="193">
        <f>4*60*D!AP18*rA!AP18*bL!AP18</f>
        <v>6.5688416794473463</v>
      </c>
      <c r="AQ18" s="194">
        <f>4*60*D!AQ18*rA!AQ18*bL!AQ18</f>
        <v>10.57729592625345</v>
      </c>
      <c r="AR18" s="192"/>
      <c r="AS18" s="193">
        <f>4*60*D!AS18*rA!AS18*bL!AS18</f>
        <v>10.096793927715806</v>
      </c>
      <c r="AT18" s="193">
        <f>4*60*D!AT18*rA!AT18*bL!AT18</f>
        <v>7.943873117631834</v>
      </c>
      <c r="AU18" s="193">
        <f>4*60*D!AU18*rA!AU18*bL!AU18</f>
        <v>10.061162935194503</v>
      </c>
      <c r="AV18" s="193">
        <f>4*60*D!AV18*rA!AV18*bL!AV18</f>
        <v>11.35599632722481</v>
      </c>
      <c r="AW18" s="193"/>
      <c r="AX18" s="193"/>
      <c r="AY18" s="193">
        <f>4*60*D!AY18*rA!AY18*bL!AY18</f>
        <v>21.419817491900371</v>
      </c>
      <c r="AZ18" s="194">
        <f>4*60*D!AZ18*rA!AZ18*bL!AZ18</f>
        <v>24.662670013868414</v>
      </c>
      <c r="BA18" s="192">
        <f>4*60*D!BA18*rA!BA18*bL!BA18</f>
        <v>5.1998533802774576E-2</v>
      </c>
      <c r="BB18" s="193"/>
      <c r="BC18" s="193"/>
      <c r="BD18" s="193"/>
      <c r="BE18" s="193">
        <f>4*60*D!BE18*rA!BE18*bL!BE18</f>
        <v>2.7406483020887409</v>
      </c>
      <c r="BF18" s="193"/>
      <c r="BG18" s="193">
        <f>4*60*D!BG18*rA!BG18*bL!BG18</f>
        <v>1.0941161890827085</v>
      </c>
      <c r="BH18" s="194"/>
      <c r="BI18" s="192">
        <f>4*60*D!BI18*rA!BI18*bL!BI18</f>
        <v>3.0906338635710355</v>
      </c>
      <c r="BJ18" s="193">
        <f>4*60*D!BJ18*rA!BJ18*bL!BJ18</f>
        <v>7.27242686127199</v>
      </c>
      <c r="BK18" s="193">
        <f>4*60*D!BK18*rA!BK18*bL!BK18</f>
        <v>3.7850091820576619</v>
      </c>
      <c r="BL18" s="193">
        <f>4*60*D!BL18*rA!BL18*bL!BL18</f>
        <v>3.50337276849221</v>
      </c>
      <c r="BM18" s="193">
        <f>4*60*D!BM18*rA!BM18*bL!BM18</f>
        <v>5.1681829042792158</v>
      </c>
      <c r="BN18" s="193">
        <f>4*60*D!BN18*rA!BN18*bL!BN18</f>
        <v>4.0954188251099852</v>
      </c>
      <c r="BO18" s="193">
        <f>4*60*D!BO18*rA!BO18*bL!BO18</f>
        <v>5.8142031421104869</v>
      </c>
      <c r="BP18" s="194"/>
      <c r="BQ18" s="192">
        <f>4*60*D!BQ18*rA!BQ18*bL!BQ18</f>
        <v>3.2289725998369634</v>
      </c>
      <c r="BR18" s="193"/>
      <c r="BS18" s="193"/>
      <c r="BT18" s="193"/>
      <c r="BU18" s="193"/>
      <c r="BV18" s="193"/>
      <c r="BW18" s="193">
        <f>4*60*D!BW18*rA!BW18*bL!BW18</f>
        <v>3.6957514745051347</v>
      </c>
      <c r="BX18" s="193"/>
      <c r="BY18" s="194">
        <f>4*60*D!BY18*rA!BY18*bL!BY18</f>
        <v>3.8667197976268799</v>
      </c>
    </row>
    <row r="19" spans="1:77" x14ac:dyDescent="0.35">
      <c r="A19" s="5">
        <v>51</v>
      </c>
      <c r="B19" s="192">
        <f>4*60*D!B19*rA!B19*bL!B19</f>
        <v>2.9224268012705488</v>
      </c>
      <c r="C19" s="193">
        <f>4*60*D!C19*rA!C19*bL!C19</f>
        <v>2.3318389570737681</v>
      </c>
      <c r="D19" s="193"/>
      <c r="E19" s="193">
        <f>4*60*D!E19*rA!E19*bL!E19</f>
        <v>1.7636276800653057</v>
      </c>
      <c r="F19" s="193">
        <f>4*60*D!F19*rA!F19*bL!F19</f>
        <v>1.3329722718919561</v>
      </c>
      <c r="G19" s="193">
        <f>4*60*D!G19*rA!G19*bL!G19</f>
        <v>4.3806755773952872</v>
      </c>
      <c r="H19" s="193">
        <f>4*60*D!H19*rA!H19*bL!H19</f>
        <v>3.138921186888592</v>
      </c>
      <c r="I19" s="193">
        <f>4*60*D!I19*rA!I19*bL!I19</f>
        <v>2.0997692757853348</v>
      </c>
      <c r="J19" s="193">
        <f>4*60*D!J19*rA!J19*bL!J19</f>
        <v>2.2604164261578341</v>
      </c>
      <c r="K19" s="194">
        <f>4*60*D!K19*rA!K19*bL!K19</f>
        <v>2.4823312842553502</v>
      </c>
      <c r="L19" s="192">
        <f>4*60*D!L19*rA!L19*bL!L19</f>
        <v>5.8583290551219891</v>
      </c>
      <c r="M19" s="193">
        <f>4*60*D!M19*rA!M19*bL!M19</f>
        <v>4.413307289090147</v>
      </c>
      <c r="N19" s="193">
        <f>4*60*D!N19*rA!N19*bL!N19</f>
        <v>7.5598172252482767</v>
      </c>
      <c r="O19" s="193">
        <f>4*60*D!O19*rA!O19*bL!O19</f>
        <v>4.4369202682417939</v>
      </c>
      <c r="P19" s="193"/>
      <c r="Q19" s="193">
        <f>4*60*D!Q19*rA!Q19*bL!Q19</f>
        <v>4.0363497968391604</v>
      </c>
      <c r="R19" s="193">
        <f>4*60*D!R19*rA!R19*bL!R19</f>
        <v>5.0687473986973393</v>
      </c>
      <c r="S19" s="194"/>
      <c r="T19" s="192">
        <f>4*60*D!T19*rA!T19*bL!T19</f>
        <v>13.211571394003201</v>
      </c>
      <c r="U19" s="193"/>
      <c r="V19" s="193">
        <f>4*60*D!V19*rA!V19*bL!V19</f>
        <v>10.438812882458876</v>
      </c>
      <c r="W19" s="193"/>
      <c r="X19" s="193">
        <f>4*60*D!X19*rA!X19*bL!X19</f>
        <v>5.1159212962786444</v>
      </c>
      <c r="Y19" s="193">
        <f>4*60*D!Y19*rA!Y19*bL!Y19</f>
        <v>7.6870845552866465</v>
      </c>
      <c r="Z19" s="194">
        <f>4*60*D!Z19*rA!Z19*bL!Z19</f>
        <v>8.065756260526177</v>
      </c>
      <c r="AA19" s="192">
        <f>4*60*D!AA19*rA!AA19*bL!AA19</f>
        <v>8.3182999777039459</v>
      </c>
      <c r="AB19" s="193">
        <f>4*60*D!AB19*rA!AB19*bL!AB19</f>
        <v>6.6764313061744796</v>
      </c>
      <c r="AC19" s="193">
        <f>4*60*D!AC19*rA!AC19*bL!AC19</f>
        <v>3.6395575378238623</v>
      </c>
      <c r="AD19" s="193">
        <f>4*60*D!AD19*rA!AD19*bL!AD19</f>
        <v>4.0455088828378214</v>
      </c>
      <c r="AE19" s="193">
        <f>4*60*D!AE19*rA!AE19*bL!AE19</f>
        <v>5.6848401966973139</v>
      </c>
      <c r="AF19" s="193">
        <f>4*60*D!AF19*rA!AF19*bL!AF19</f>
        <v>6.6144359583122077</v>
      </c>
      <c r="AG19" s="193">
        <f>4*60*D!AG19*rA!AG19*bL!AG19</f>
        <v>3.1411181577882701</v>
      </c>
      <c r="AH19" s="194">
        <f>4*60*D!AH19*rA!AH19*bL!AH19</f>
        <v>7.3611273006294482</v>
      </c>
      <c r="AI19" s="192"/>
      <c r="AJ19" s="193">
        <f>4*60*D!AJ19*rA!AJ19*bL!AJ19</f>
        <v>6.4808929954388201</v>
      </c>
      <c r="AK19" s="193"/>
      <c r="AL19" s="193">
        <f>4*60*D!AL19*rA!AL19*bL!AL19</f>
        <v>9.7207522370200188</v>
      </c>
      <c r="AM19" s="193">
        <f>4*60*D!AM19*rA!AM19*bL!AM19</f>
        <v>8.702015137297721</v>
      </c>
      <c r="AN19" s="193"/>
      <c r="AO19" s="193">
        <f>4*60*D!AO19*rA!AO19*bL!AO19</f>
        <v>9.2447751563687408</v>
      </c>
      <c r="AP19" s="193"/>
      <c r="AQ19" s="194">
        <f>4*60*D!AQ19*rA!AQ19*bL!AQ19</f>
        <v>10.14230285189363</v>
      </c>
      <c r="AR19" s="192"/>
      <c r="AS19" s="193">
        <f>4*60*D!AS19*rA!AS19*bL!AS19</f>
        <v>7.7085668387298245</v>
      </c>
      <c r="AT19" s="193">
        <f>4*60*D!AT19*rA!AT19*bL!AT19</f>
        <v>6.4453539720603672</v>
      </c>
      <c r="AU19" s="193">
        <f>4*60*D!AU19*rA!AU19*bL!AU19</f>
        <v>6.5792730680886864</v>
      </c>
      <c r="AV19" s="193">
        <f>4*60*D!AV19*rA!AV19*bL!AV19</f>
        <v>7.7981529955984215</v>
      </c>
      <c r="AW19" s="193"/>
      <c r="AX19" s="193"/>
      <c r="AY19" s="193">
        <f>4*60*D!AY19*rA!AY19*bL!AY19</f>
        <v>14.512101945859978</v>
      </c>
      <c r="AZ19" s="194">
        <f>4*60*D!AZ19*rA!AZ19*bL!AZ19</f>
        <v>10.871922992853969</v>
      </c>
      <c r="BA19" s="192">
        <f>4*60*D!BA19*rA!BA19*bL!BA19</f>
        <v>0.22674044678184463</v>
      </c>
      <c r="BB19" s="193"/>
      <c r="BC19" s="193"/>
      <c r="BD19" s="193"/>
      <c r="BE19" s="193">
        <f>4*60*D!BE19*rA!BE19*bL!BE19</f>
        <v>0.41595655268571718</v>
      </c>
      <c r="BF19" s="193">
        <f>4*60*D!BF19*rA!BF19*bL!BF19</f>
        <v>9.0727698225175207E-2</v>
      </c>
      <c r="BG19" s="193">
        <f>4*60*D!BG19*rA!BG19*bL!BG19</f>
        <v>8.2754623487280757E-2</v>
      </c>
      <c r="BH19" s="194"/>
      <c r="BI19" s="192">
        <f>4*60*D!BI19*rA!BI19*bL!BI19</f>
        <v>2.6372774471235392</v>
      </c>
      <c r="BJ19" s="193">
        <f>4*60*D!BJ19*rA!BJ19*bL!BJ19</f>
        <v>6.5182131564769641</v>
      </c>
      <c r="BK19" s="193">
        <f>4*60*D!BK19*rA!BK19*bL!BK19</f>
        <v>2.6497495527369122</v>
      </c>
      <c r="BL19" s="193">
        <f>4*60*D!BL19*rA!BL19*bL!BL19</f>
        <v>3.8535865488903798</v>
      </c>
      <c r="BM19" s="193">
        <f>4*60*D!BM19*rA!BM19*bL!BM19</f>
        <v>4.1032253838621697</v>
      </c>
      <c r="BN19" s="193">
        <f>4*60*D!BN19*rA!BN19*bL!BN19</f>
        <v>7.8120071693791866</v>
      </c>
      <c r="BO19" s="193">
        <f>4*60*D!BO19*rA!BO19*bL!BO19</f>
        <v>6.1534576472894909</v>
      </c>
      <c r="BP19" s="194"/>
      <c r="BQ19" s="192">
        <f>4*60*D!BQ19*rA!BQ19*bL!BQ19</f>
        <v>5.6836437188285203</v>
      </c>
      <c r="BR19" s="193"/>
      <c r="BS19" s="193"/>
      <c r="BT19" s="193"/>
      <c r="BU19" s="193"/>
      <c r="BV19" s="193"/>
      <c r="BW19" s="193">
        <f>4*60*D!BW19*rA!BW19*bL!BW19</f>
        <v>6.4949969069911111</v>
      </c>
      <c r="BX19" s="193"/>
      <c r="BY19" s="194">
        <f>4*60*D!BY19*rA!BY19*bL!BY19</f>
        <v>5.4274277341562502</v>
      </c>
    </row>
    <row r="20" spans="1:77" x14ac:dyDescent="0.35">
      <c r="A20" s="5">
        <v>54</v>
      </c>
      <c r="B20" s="192">
        <f>4*60*D!B20*rA!B20*bL!B20</f>
        <v>5.5832127700475596</v>
      </c>
      <c r="C20" s="193">
        <f>4*60*D!C20*rA!C20*bL!C20</f>
        <v>2.901193697681363</v>
      </c>
      <c r="D20" s="193"/>
      <c r="E20" s="193">
        <f>4*60*D!E20*rA!E20*bL!E20</f>
        <v>2.6950324398742715</v>
      </c>
      <c r="F20" s="193">
        <f>4*60*D!F20*rA!F20*bL!F20</f>
        <v>1.684804891655731</v>
      </c>
      <c r="G20" s="193">
        <f>4*60*D!G20*rA!G20*bL!G20</f>
        <v>2.5856111524240388</v>
      </c>
      <c r="H20" s="193">
        <f>4*60*D!H20*rA!H20*bL!H20</f>
        <v>4.2680028425053083</v>
      </c>
      <c r="I20" s="193">
        <f>4*60*D!I20*rA!I20*bL!I20</f>
        <v>3.1270838947250117</v>
      </c>
      <c r="J20" s="193"/>
      <c r="K20" s="194">
        <f>4*60*D!K20*rA!K20*bL!K20</f>
        <v>3.2593490678056152</v>
      </c>
      <c r="L20" s="192">
        <f>4*60*D!L20*rA!L20*bL!L20</f>
        <v>4.1593419582171149</v>
      </c>
      <c r="M20" s="193">
        <f>4*60*D!M20*rA!M20*bL!M20</f>
        <v>4.8616236143691101</v>
      </c>
      <c r="N20" s="193">
        <f>4*60*D!N20*rA!N20*bL!N20</f>
        <v>4.9584233732538809</v>
      </c>
      <c r="O20" s="193">
        <f>4*60*D!O20*rA!O20*bL!O20</f>
        <v>4.3928152154784037</v>
      </c>
      <c r="P20" s="193"/>
      <c r="Q20" s="193">
        <f>4*60*D!Q20*rA!Q20*bL!Q20</f>
        <v>5.3308831279655351</v>
      </c>
      <c r="R20" s="193">
        <f>4*60*D!R20*rA!R20*bL!R20</f>
        <v>3.1840451023765333</v>
      </c>
      <c r="S20" s="194"/>
      <c r="T20" s="192">
        <f>4*60*D!T20*rA!T20*bL!T20</f>
        <v>11.66390170433095</v>
      </c>
      <c r="U20" s="193"/>
      <c r="V20" s="193">
        <f>4*60*D!V20*rA!V20*bL!V20</f>
        <v>11.421167664018952</v>
      </c>
      <c r="W20" s="193"/>
      <c r="X20" s="193">
        <f>4*60*D!X20*rA!X20*bL!X20</f>
        <v>5.5185091549065763</v>
      </c>
      <c r="Y20" s="193">
        <f>4*60*D!Y20*rA!Y20*bL!Y20</f>
        <v>6.2138200290803844</v>
      </c>
      <c r="Z20" s="194">
        <f>4*60*D!Z20*rA!Z20*bL!Z20</f>
        <v>5.9660673448895372</v>
      </c>
      <c r="AA20" s="192">
        <f>4*60*D!AA20*rA!AA20*bL!AA20</f>
        <v>5.9160044405270771</v>
      </c>
      <c r="AB20" s="193">
        <f>4*60*D!AB20*rA!AB20*bL!AB20</f>
        <v>8.0418056477219224</v>
      </c>
      <c r="AC20" s="193">
        <f>4*60*D!AC20*rA!AC20*bL!AC20</f>
        <v>5.6153701055661118</v>
      </c>
      <c r="AD20" s="193">
        <f>4*60*D!AD20*rA!AD20*bL!AD20</f>
        <v>7.9336637586787786</v>
      </c>
      <c r="AE20" s="193">
        <f>4*60*D!AE20*rA!AE20*bL!AE20</f>
        <v>6.0099011950801913</v>
      </c>
      <c r="AF20" s="193">
        <f>4*60*D!AF20*rA!AF20*bL!AF20</f>
        <v>6.7256926351290689</v>
      </c>
      <c r="AG20" s="193">
        <f>4*60*D!AG20*rA!AG20*bL!AG20</f>
        <v>7.0318164038692688</v>
      </c>
      <c r="AH20" s="194">
        <f>4*60*D!AH20*rA!AH20*bL!AH20</f>
        <v>5.2981972173159315</v>
      </c>
      <c r="AI20" s="192"/>
      <c r="AJ20" s="193">
        <f>4*60*D!AJ20*rA!AJ20*bL!AJ20</f>
        <v>9.659725153582654</v>
      </c>
      <c r="AK20" s="193"/>
      <c r="AL20" s="193">
        <f>4*60*D!AL20*rA!AL20*bL!AL20</f>
        <v>8.9146954323483119</v>
      </c>
      <c r="AM20" s="193">
        <f>4*60*D!AM20*rA!AM20*bL!AM20</f>
        <v>8.1967072499787186</v>
      </c>
      <c r="AN20" s="193"/>
      <c r="AO20" s="193">
        <f>4*60*D!AO20*rA!AO20*bL!AO20</f>
        <v>9.2854163780002317</v>
      </c>
      <c r="AP20" s="193"/>
      <c r="AQ20" s="194">
        <f>4*60*D!AQ20*rA!AQ20*bL!AQ20</f>
        <v>9.1444214097669541</v>
      </c>
      <c r="AR20" s="192"/>
      <c r="AS20" s="193">
        <f>4*60*D!AS20*rA!AS20*bL!AS20</f>
        <v>12.010499979998725</v>
      </c>
      <c r="AT20" s="193">
        <f>4*60*D!AT20*rA!AT20*bL!AT20</f>
        <v>8.9643760308766929</v>
      </c>
      <c r="AU20" s="193">
        <f>4*60*D!AU20*rA!AU20*bL!AU20</f>
        <v>9.8367685752816367</v>
      </c>
      <c r="AV20" s="193">
        <f>4*60*D!AV20*rA!AV20*bL!AV20</f>
        <v>10.638508044084675</v>
      </c>
      <c r="AW20" s="193"/>
      <c r="AX20" s="193"/>
      <c r="AY20" s="193">
        <f>4*60*D!AY20*rA!AY20*bL!AY20</f>
        <v>13.12206535164645</v>
      </c>
      <c r="AZ20" s="194">
        <f>4*60*D!AZ20*rA!AZ20*bL!AZ20</f>
        <v>12.053650190997597</v>
      </c>
      <c r="BA20" s="192">
        <f>4*60*D!BA20*rA!BA20*bL!BA20</f>
        <v>8.757007630805265E-2</v>
      </c>
      <c r="BB20" s="193"/>
      <c r="BC20" s="193"/>
      <c r="BD20" s="193"/>
      <c r="BE20" s="193">
        <f>4*60*D!BE20*rA!BE20*bL!BE20</f>
        <v>0.3997911022554837</v>
      </c>
      <c r="BF20" s="193">
        <f>4*60*D!BF20*rA!BF20*bL!BF20</f>
        <v>2.5607436980233916E-2</v>
      </c>
      <c r="BG20" s="193">
        <f>4*60*D!BG20*rA!BG20*bL!BG20</f>
        <v>0.18448889359412932</v>
      </c>
      <c r="BH20" s="194"/>
      <c r="BI20" s="192">
        <f>4*60*D!BI20*rA!BI20*bL!BI20</f>
        <v>2.5455211156468933</v>
      </c>
      <c r="BJ20" s="193">
        <f>4*60*D!BJ20*rA!BJ20*bL!BJ20</f>
        <v>7.2002097538663117</v>
      </c>
      <c r="BK20" s="193">
        <f>4*60*D!BK20*rA!BK20*bL!BK20</f>
        <v>2.4639401259886573</v>
      </c>
      <c r="BL20" s="193">
        <f>4*60*D!BL20*rA!BL20*bL!BL20</f>
        <v>3.3969601978410209</v>
      </c>
      <c r="BM20" s="193">
        <f>4*60*D!BM20*rA!BM20*bL!BM20</f>
        <v>4.3032230241516753</v>
      </c>
      <c r="BN20" s="193">
        <f>4*60*D!BN20*rA!BN20*bL!BN20</f>
        <v>5.5585789571291313</v>
      </c>
      <c r="BO20" s="193">
        <f>4*60*D!BO20*rA!BO20*bL!BO20</f>
        <v>4.0668980826759329</v>
      </c>
      <c r="BP20" s="194"/>
      <c r="BQ20" s="192">
        <f>4*60*D!BQ20*rA!BQ20*bL!BQ20</f>
        <v>5.5516656201573937</v>
      </c>
      <c r="BR20" s="193"/>
      <c r="BS20" s="193"/>
      <c r="BT20" s="193"/>
      <c r="BU20" s="193"/>
      <c r="BV20" s="193"/>
      <c r="BW20" s="193">
        <f>4*60*D!BW20*rA!BW20*bL!BW20</f>
        <v>5.8550570280141239</v>
      </c>
      <c r="BX20" s="193"/>
      <c r="BY20" s="194">
        <f>4*60*D!BY20*rA!BY20*bL!BY20</f>
        <v>8.1417065189353259</v>
      </c>
    </row>
    <row r="21" spans="1:77" x14ac:dyDescent="0.35">
      <c r="A21" s="5">
        <v>57</v>
      </c>
      <c r="B21" s="192">
        <f>4*60*D!B21*rA!B21*bL!B21</f>
        <v>2.8795052591436283</v>
      </c>
      <c r="C21" s="193">
        <f>4*60*D!C21*rA!C21*bL!C21</f>
        <v>2.819763927468125</v>
      </c>
      <c r="D21" s="193"/>
      <c r="E21" s="193">
        <f>4*60*D!E21*rA!E21*bL!E21</f>
        <v>2.306807262794011</v>
      </c>
      <c r="F21" s="193">
        <f>4*60*D!F21*rA!F21*bL!F21</f>
        <v>3.283784989781481</v>
      </c>
      <c r="G21" s="193">
        <f>4*60*D!G21*rA!G21*bL!G21</f>
        <v>3.6211452321782618</v>
      </c>
      <c r="H21" s="193">
        <f>4*60*D!H21*rA!H21*bL!H21</f>
        <v>4.254667438597564</v>
      </c>
      <c r="I21" s="193">
        <f>4*60*D!I21*rA!I21*bL!I21</f>
        <v>2.6798741841788787</v>
      </c>
      <c r="J21" s="193"/>
      <c r="K21" s="194">
        <f>4*60*D!K21*rA!K21*bL!K21</f>
        <v>2.211860510072484</v>
      </c>
      <c r="L21" s="192">
        <f>4*60*D!L21*rA!L21*bL!L21</f>
        <v>2.5729847316225256</v>
      </c>
      <c r="M21" s="193">
        <f>4*60*D!M21*rA!M21*bL!M21</f>
        <v>5.0069428933444904</v>
      </c>
      <c r="N21" s="193">
        <f>4*60*D!N21*rA!N21*bL!N21</f>
        <v>5.7852698097416688</v>
      </c>
      <c r="O21" s="193">
        <f>4*60*D!O21*rA!O21*bL!O21</f>
        <v>5.8556944474076538</v>
      </c>
      <c r="P21" s="193"/>
      <c r="Q21" s="193">
        <f>4*60*D!Q21*rA!Q21*bL!Q21</f>
        <v>5.1814979940843182</v>
      </c>
      <c r="R21" s="193">
        <f>4*60*D!R21*rA!R21*bL!R21</f>
        <v>2.1640002640848861</v>
      </c>
      <c r="S21" s="194"/>
      <c r="T21" s="192">
        <f>4*60*D!T21*rA!T21*bL!T21</f>
        <v>10.399483950449934</v>
      </c>
      <c r="U21" s="193"/>
      <c r="V21" s="193">
        <f>4*60*D!V21*rA!V21*bL!V21</f>
        <v>13.632435132454942</v>
      </c>
      <c r="W21" s="193"/>
      <c r="X21" s="193">
        <f>4*60*D!X21*rA!X21*bL!X21</f>
        <v>9.5558762066155385</v>
      </c>
      <c r="Y21" s="193">
        <f>4*60*D!Y21*rA!Y21*bL!Y21</f>
        <v>11.169698472061146</v>
      </c>
      <c r="Z21" s="194">
        <f>4*60*D!Z21*rA!Z21*bL!Z21</f>
        <v>7.3684189005828671</v>
      </c>
      <c r="AA21" s="192">
        <f>4*60*D!AA21*rA!AA21*bL!AA21</f>
        <v>4.2730780251790703</v>
      </c>
      <c r="AB21" s="193">
        <f>4*60*D!AB21*rA!AB21*bL!AB21</f>
        <v>7.832061789635004</v>
      </c>
      <c r="AC21" s="193">
        <f>4*60*D!AC21*rA!AC21*bL!AC21</f>
        <v>5.5895733528387446</v>
      </c>
      <c r="AD21" s="193">
        <f>4*60*D!AD21*rA!AD21*bL!AD21</f>
        <v>6.9392544535383918</v>
      </c>
      <c r="AE21" s="193">
        <f>4*60*D!AE21*rA!AE21*bL!AE21</f>
        <v>6.5492309513743638</v>
      </c>
      <c r="AF21" s="193">
        <f>4*60*D!AF21*rA!AF21*bL!AF21</f>
        <v>6.6373625400947578</v>
      </c>
      <c r="AG21" s="193">
        <f>4*60*D!AG21*rA!AG21*bL!AG21</f>
        <v>4.3653254641668466</v>
      </c>
      <c r="AH21" s="194">
        <f>4*60*D!AH21*rA!AH21*bL!AH21</f>
        <v>7.2130794646199021</v>
      </c>
      <c r="AI21" s="192"/>
      <c r="AJ21" s="193">
        <f>4*60*D!AJ21*rA!AJ21*bL!AJ21</f>
        <v>8.0289802906521839</v>
      </c>
      <c r="AK21" s="193"/>
      <c r="AL21" s="193">
        <f>4*60*D!AL21*rA!AL21*bL!AL21</f>
        <v>10.92558710948445</v>
      </c>
      <c r="AM21" s="193">
        <f>4*60*D!AM21*rA!AM21*bL!AM21</f>
        <v>8.5688864019384834</v>
      </c>
      <c r="AN21" s="193"/>
      <c r="AO21" s="193">
        <f>4*60*D!AO21*rA!AO21*bL!AO21</f>
        <v>7.4277178635471373</v>
      </c>
      <c r="AP21" s="193"/>
      <c r="AQ21" s="194">
        <f>4*60*D!AQ21*rA!AQ21*bL!AQ21</f>
        <v>10.084959776189029</v>
      </c>
      <c r="AR21" s="192"/>
      <c r="AS21" s="193">
        <f>4*60*D!AS21*rA!AS21*bL!AS21</f>
        <v>14.804771399052061</v>
      </c>
      <c r="AT21" s="193">
        <f>4*60*D!AT21*rA!AT21*bL!AT21</f>
        <v>10.201425423265674</v>
      </c>
      <c r="AU21" s="193">
        <f>4*60*D!AU21*rA!AU21*bL!AU21</f>
        <v>15.654447887258719</v>
      </c>
      <c r="AV21" s="193">
        <f>4*60*D!AV21*rA!AV21*bL!AV21</f>
        <v>17.141824466117637</v>
      </c>
      <c r="AW21" s="193"/>
      <c r="AX21" s="193"/>
      <c r="AY21" s="193">
        <f>4*60*D!AY21*rA!AY21*bL!AY21</f>
        <v>37.221452140006519</v>
      </c>
      <c r="AZ21" s="194">
        <f>4*60*D!AZ21*rA!AZ21*bL!AZ21</f>
        <v>31.707510131512144</v>
      </c>
      <c r="BA21" s="192"/>
      <c r="BB21" s="193"/>
      <c r="BC21" s="193"/>
      <c r="BD21" s="193"/>
      <c r="BE21" s="193"/>
      <c r="BF21" s="193">
        <f>4*60*D!BF21*rA!BF21*bL!BF21</f>
        <v>1.2392195508450097</v>
      </c>
      <c r="BG21" s="193">
        <f>4*60*D!BG21*rA!BG21*bL!BG21</f>
        <v>1.2094824226014442</v>
      </c>
      <c r="BH21" s="194"/>
      <c r="BI21" s="192">
        <f>4*60*D!BI21*rA!BI21*bL!BI21</f>
        <v>2.9360285834775217</v>
      </c>
      <c r="BJ21" s="193">
        <f>4*60*D!BJ21*rA!BJ21*bL!BJ21</f>
        <v>6.2300972642615884</v>
      </c>
      <c r="BK21" s="193">
        <f>4*60*D!BK21*rA!BK21*bL!BK21</f>
        <v>3.1727610657889507</v>
      </c>
      <c r="BL21" s="193">
        <f>4*60*D!BL21*rA!BL21*bL!BL21</f>
        <v>4.0752587867731487</v>
      </c>
      <c r="BM21" s="193">
        <f>4*60*D!BM21*rA!BM21*bL!BM21</f>
        <v>2.8997684927245984</v>
      </c>
      <c r="BN21" s="193">
        <f>4*60*D!BN21*rA!BN21*bL!BN21</f>
        <v>4.1488200469252074</v>
      </c>
      <c r="BO21" s="193">
        <f>4*60*D!BO21*rA!BO21*bL!BO21</f>
        <v>7.2877408569571891</v>
      </c>
      <c r="BP21" s="194"/>
      <c r="BQ21" s="192">
        <f>4*60*D!BQ21*rA!BQ21*bL!BQ21</f>
        <v>8.9509655013877332</v>
      </c>
      <c r="BR21" s="193"/>
      <c r="BS21" s="193"/>
      <c r="BT21" s="193"/>
      <c r="BU21" s="193"/>
      <c r="BV21" s="193"/>
      <c r="BW21" s="193">
        <f>4*60*D!BW21*rA!BW21*bL!BW21</f>
        <v>5.9800968156581034</v>
      </c>
      <c r="BX21" s="193"/>
      <c r="BY21" s="194"/>
    </row>
    <row r="22" spans="1:77" x14ac:dyDescent="0.35">
      <c r="A22" s="5">
        <v>60</v>
      </c>
      <c r="B22" s="192">
        <f>4*60*D!B22*rA!B22*bL!B22</f>
        <v>1.5563107200639916</v>
      </c>
      <c r="C22" s="193">
        <f>4*60*D!C22*rA!C22*bL!C22</f>
        <v>2.1204938233741846</v>
      </c>
      <c r="D22" s="193"/>
      <c r="E22" s="193">
        <f>4*60*D!E22*rA!E22*bL!E22</f>
        <v>2.1372897987313073</v>
      </c>
      <c r="F22" s="193">
        <f>4*60*D!F22*rA!F22*bL!F22</f>
        <v>4.0837127219892455</v>
      </c>
      <c r="G22" s="193">
        <f>4*60*D!G22*rA!G22*bL!G22</f>
        <v>2.9044381263088708</v>
      </c>
      <c r="H22" s="193">
        <f>4*60*D!H22*rA!H22*bL!H22</f>
        <v>2.2302651046081547</v>
      </c>
      <c r="I22" s="193">
        <f>4*60*D!I22*rA!I22*bL!I22</f>
        <v>3.6700093763793187</v>
      </c>
      <c r="J22" s="193"/>
      <c r="K22" s="194">
        <f>4*60*D!K22*rA!K22*bL!K22</f>
        <v>2.4910743993067777</v>
      </c>
      <c r="L22" s="192"/>
      <c r="M22" s="193">
        <f>4*60*D!M22*rA!M22*bL!M22</f>
        <v>6.5869732267845702</v>
      </c>
      <c r="N22" s="193">
        <f>4*60*D!N22*rA!N22*bL!N22</f>
        <v>7.897827235948319</v>
      </c>
      <c r="O22" s="193">
        <f>4*60*D!O22*rA!O22*bL!O22</f>
        <v>4.9971944845063714</v>
      </c>
      <c r="P22" s="193"/>
      <c r="Q22" s="193">
        <f>4*60*D!Q22*rA!Q22*bL!Q22</f>
        <v>5.8021722422643407</v>
      </c>
      <c r="R22" s="193">
        <f>4*60*D!R22*rA!R22*bL!R22</f>
        <v>5.5977889070252695</v>
      </c>
      <c r="S22" s="194"/>
      <c r="T22" s="192">
        <f>4*60*D!T22*rA!T22*bL!T22</f>
        <v>9.4207193997944856</v>
      </c>
      <c r="U22" s="193"/>
      <c r="V22" s="193">
        <f>4*60*D!V22*rA!V22*bL!V22</f>
        <v>9.7596069051964491</v>
      </c>
      <c r="W22" s="193"/>
      <c r="X22" s="193">
        <f>4*60*D!X22*rA!X22*bL!X22</f>
        <v>5.7317820552784928</v>
      </c>
      <c r="Y22" s="193">
        <f>4*60*D!Y22*rA!Y22*bL!Y22</f>
        <v>8.1409422052450786</v>
      </c>
      <c r="Z22" s="194">
        <f>4*60*D!Z22*rA!Z22*bL!Z22</f>
        <v>6.0672968380963423</v>
      </c>
      <c r="AA22" s="192">
        <f>4*60*D!AA22*rA!AA22*bL!AA22</f>
        <v>7.136380717663136</v>
      </c>
      <c r="AB22" s="193">
        <f>4*60*D!AB22*rA!AB22*bL!AB22</f>
        <v>8.6979061350909372</v>
      </c>
      <c r="AC22" s="193">
        <f>4*60*D!AC22*rA!AC22*bL!AC22</f>
        <v>10.949121147528823</v>
      </c>
      <c r="AD22" s="193">
        <f>4*60*D!AD22*rA!AD22*bL!AD22</f>
        <v>5.8511364902625038</v>
      </c>
      <c r="AE22" s="193">
        <f>4*60*D!AE22*rA!AE22*bL!AE22</f>
        <v>7.7989420851728708</v>
      </c>
      <c r="AF22" s="193">
        <f>4*60*D!AF22*rA!AF22*bL!AF22</f>
        <v>4.8524328497638631</v>
      </c>
      <c r="AG22" s="193">
        <f>4*60*D!AG22*rA!AG22*bL!AG22</f>
        <v>7.0341433916135925</v>
      </c>
      <c r="AH22" s="194">
        <f>4*60*D!AH22*rA!AH22*bL!AH22</f>
        <v>6.6553112987021326</v>
      </c>
      <c r="AI22" s="192"/>
      <c r="AJ22" s="193">
        <f>4*60*D!AJ22*rA!AJ22*bL!AJ22</f>
        <v>13.905614952861525</v>
      </c>
      <c r="AK22" s="193"/>
      <c r="AL22" s="193">
        <f>4*60*D!AL22*rA!AL22*bL!AL22</f>
        <v>13.524593264676222</v>
      </c>
      <c r="AM22" s="193">
        <f>4*60*D!AM22*rA!AM22*bL!AM22</f>
        <v>11.599986719574167</v>
      </c>
      <c r="AN22" s="193"/>
      <c r="AO22" s="193">
        <f>4*60*D!AO22*rA!AO22*bL!AO22</f>
        <v>9.2759497225874306</v>
      </c>
      <c r="AP22" s="193"/>
      <c r="AQ22" s="194">
        <f>4*60*D!AQ22*rA!AQ22*bL!AQ22</f>
        <v>10.275611117185086</v>
      </c>
      <c r="AR22" s="192"/>
      <c r="AS22" s="193">
        <f>4*60*D!AS22*rA!AS22*bL!AS22</f>
        <v>15.679730459025881</v>
      </c>
      <c r="AT22" s="193">
        <f>4*60*D!AT22*rA!AT22*bL!AT22</f>
        <v>11.863691181077526</v>
      </c>
      <c r="AU22" s="193">
        <f>4*60*D!AU22*rA!AU22*bL!AU22</f>
        <v>12.229086496121292</v>
      </c>
      <c r="AV22" s="193">
        <f>4*60*D!AV22*rA!AV22*bL!AV22</f>
        <v>15.219862054173205</v>
      </c>
      <c r="AW22" s="193"/>
      <c r="AX22" s="193"/>
      <c r="AY22" s="193">
        <f>4*60*D!AY22*rA!AY22*bL!AY22</f>
        <v>36.441059296912023</v>
      </c>
      <c r="AZ22" s="194">
        <f>4*60*D!AZ22*rA!AZ22*bL!AZ22</f>
        <v>26.623361528955837</v>
      </c>
      <c r="BA22" s="192">
        <f>4*60*D!BA22*rA!BA22*bL!BA22</f>
        <v>0.33254125821039515</v>
      </c>
      <c r="BB22" s="193"/>
      <c r="BC22" s="193"/>
      <c r="BD22" s="193"/>
      <c r="BE22" s="193"/>
      <c r="BF22" s="193">
        <f>4*60*D!BF22*rA!BF22*bL!BF22</f>
        <v>0.85019526607743545</v>
      </c>
      <c r="BG22" s="193">
        <f>4*60*D!BG22*rA!BG22*bL!BG22</f>
        <v>0.58459084293785424</v>
      </c>
      <c r="BH22" s="194"/>
      <c r="BI22" s="192">
        <f>4*60*D!BI22*rA!BI22*bL!BI22</f>
        <v>1.1722089513170439</v>
      </c>
      <c r="BJ22" s="193">
        <f>4*60*D!BJ22*rA!BJ22*bL!BJ22</f>
        <v>3.8570967583286522</v>
      </c>
      <c r="BK22" s="193">
        <f>4*60*D!BK22*rA!BK22*bL!BK22</f>
        <v>2.8371371678902131</v>
      </c>
      <c r="BL22" s="193">
        <f>4*60*D!BL22*rA!BL22*bL!BL22</f>
        <v>2.5318316653789044</v>
      </c>
      <c r="BM22" s="193">
        <f>4*60*D!BM22*rA!BM22*bL!BM22</f>
        <v>2.552355392957609</v>
      </c>
      <c r="BN22" s="193">
        <f>4*60*D!BN22*rA!BN22*bL!BN22</f>
        <v>6.2547346769586758</v>
      </c>
      <c r="BO22" s="193">
        <f>4*60*D!BO22*rA!BO22*bL!BO22</f>
        <v>2.7684231131367625</v>
      </c>
      <c r="BP22" s="194"/>
      <c r="BQ22" s="192">
        <f>4*60*D!BQ22*rA!BQ22*bL!BQ22</f>
        <v>8.7865614724990095</v>
      </c>
      <c r="BR22" s="193"/>
      <c r="BS22" s="193"/>
      <c r="BT22" s="193"/>
      <c r="BU22" s="193"/>
      <c r="BV22" s="193"/>
      <c r="BW22" s="193">
        <f>4*60*D!BW22*rA!BW22*bL!BW22</f>
        <v>5.7516633817870115</v>
      </c>
      <c r="BX22" s="193"/>
      <c r="BY22" s="194"/>
    </row>
    <row r="23" spans="1:77" x14ac:dyDescent="0.35">
      <c r="A23" s="11"/>
      <c r="B23" s="37"/>
      <c r="C23" s="38"/>
      <c r="D23" s="38"/>
      <c r="E23" s="38"/>
      <c r="F23" s="38"/>
      <c r="G23" s="38"/>
      <c r="H23" s="38"/>
      <c r="I23" s="38"/>
      <c r="J23" s="38"/>
      <c r="K23" s="39"/>
      <c r="L23" s="37"/>
      <c r="M23" s="38"/>
      <c r="N23" s="38"/>
      <c r="O23" s="38"/>
      <c r="P23" s="38"/>
      <c r="Q23" s="38"/>
      <c r="R23" s="38"/>
      <c r="S23" s="39"/>
      <c r="T23" s="37"/>
      <c r="U23" s="38"/>
      <c r="V23" s="38"/>
      <c r="W23" s="38"/>
      <c r="X23" s="38"/>
      <c r="Y23" s="38"/>
      <c r="Z23" s="39"/>
      <c r="AA23" s="37"/>
      <c r="AB23" s="38"/>
      <c r="AC23" s="38"/>
      <c r="AD23" s="38"/>
      <c r="AE23" s="38"/>
      <c r="AF23" s="38"/>
      <c r="AG23" s="38"/>
      <c r="AH23" s="39"/>
      <c r="AI23" s="37"/>
      <c r="AJ23" s="38"/>
      <c r="AK23" s="38"/>
      <c r="AL23" s="38"/>
      <c r="AM23" s="38"/>
      <c r="AN23" s="38"/>
      <c r="AO23" s="38"/>
      <c r="AP23" s="38"/>
      <c r="AQ23" s="39"/>
      <c r="AR23" s="37"/>
      <c r="AS23" s="38"/>
      <c r="AT23" s="38"/>
      <c r="AU23" s="38"/>
      <c r="AV23" s="38"/>
      <c r="AW23" s="38"/>
      <c r="AX23" s="38"/>
      <c r="AY23" s="38"/>
      <c r="AZ23" s="39"/>
      <c r="BA23" s="37"/>
      <c r="BB23" s="38"/>
      <c r="BC23" s="38"/>
      <c r="BD23" s="38"/>
      <c r="BE23" s="38"/>
      <c r="BF23" s="38"/>
      <c r="BG23" s="38"/>
      <c r="BH23" s="39"/>
      <c r="BI23" s="37"/>
      <c r="BJ23" s="38"/>
      <c r="BK23" s="38"/>
      <c r="BL23" s="38"/>
      <c r="BM23" s="38"/>
      <c r="BN23" s="38"/>
      <c r="BO23" s="38"/>
      <c r="BP23" s="39"/>
      <c r="BQ23" s="37"/>
      <c r="BR23" s="38"/>
      <c r="BS23" s="38"/>
      <c r="BT23" s="38"/>
      <c r="BU23" s="38"/>
      <c r="BV23" s="38"/>
      <c r="BW23" s="38"/>
      <c r="BX23" s="38"/>
      <c r="BY23" s="39"/>
    </row>
  </sheetData>
  <mergeCells count="9">
    <mergeCell ref="BA1:BH1"/>
    <mergeCell ref="BI1:BP1"/>
    <mergeCell ref="BQ1:BY1"/>
    <mergeCell ref="B1:K1"/>
    <mergeCell ref="L1:S1"/>
    <mergeCell ref="T1:Z1"/>
    <mergeCell ref="AA1:AH1"/>
    <mergeCell ref="AI1:AQ1"/>
    <mergeCell ref="AR1:AZ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12" sqref="A12:BY34"/>
    </sheetView>
  </sheetViews>
  <sheetFormatPr defaultRowHeight="14.5" x14ac:dyDescent="0.35"/>
  <cols>
    <col min="2" max="4" width="11.81640625" bestFit="1" customWidth="1"/>
  </cols>
  <sheetData>
    <row r="1" spans="1:4" x14ac:dyDescent="0.35">
      <c r="B1">
        <v>5.0000000000000001E-3</v>
      </c>
      <c r="C1">
        <v>0.01</v>
      </c>
      <c r="D1">
        <v>0.02</v>
      </c>
    </row>
    <row r="2" spans="1:4" x14ac:dyDescent="0.35">
      <c r="A2" t="s">
        <v>3</v>
      </c>
      <c r="B2">
        <f>SMALL(D!BA3:BH22,COUNTIF(D!BA3:BH22,0)+1)</f>
        <v>0.74476048125552541</v>
      </c>
      <c r="C2">
        <f>SMALL(D!L3:S22,COUNTIF(D!L3:S22,0)+1)</f>
        <v>31.450311653669676</v>
      </c>
      <c r="D2">
        <f>SMALL(D!AR3:AZ22,COUNTIF(D!AR3:AZ22,0)+1)</f>
        <v>29.156568546852768</v>
      </c>
    </row>
    <row r="3" spans="1:4" x14ac:dyDescent="0.35">
      <c r="A3" t="s">
        <v>347</v>
      </c>
      <c r="B3">
        <f>SMALL(bL!BA3:BH22,COUNTIF(bL!BA3:BH22,0)+1)</f>
        <v>7.9738203693213299E-6</v>
      </c>
      <c r="C3">
        <f>SMALL(bL!L3:S22,COUNTIF(bL!L3:S22,0)+1)</f>
        <v>1.13473919537274E-5</v>
      </c>
      <c r="D3">
        <f>SMALL(bL!AR3:AZ22,COUNTIF(bL!AR3:AZ22,0)+1)</f>
        <v>3.8120943932217398E-5</v>
      </c>
    </row>
    <row r="4" spans="1:4" x14ac:dyDescent="0.35">
      <c r="A4" t="s">
        <v>348</v>
      </c>
      <c r="B4">
        <f>SMALL(rA!BA3:BH22,COUNTIF(rA!BA3:BH24,0)+1)</f>
        <v>11.56000755</v>
      </c>
      <c r="C4">
        <f>SMALL(rA!L3:S22,COUNTIF(rA!L3:S22,0)+1)</f>
        <v>10.58921033</v>
      </c>
      <c r="D4">
        <f>SMALL(rA!AR3:AZ22,COUNTIF(rA!AR3:AZ22,0)+1)</f>
        <v>12.387403989999999</v>
      </c>
    </row>
    <row r="5" spans="1:4" x14ac:dyDescent="0.35">
      <c r="A5" t="s">
        <v>349</v>
      </c>
      <c r="B5" s="4">
        <f>4*60*B2*B3*B4</f>
        <v>1.6476024579510848E-2</v>
      </c>
      <c r="C5">
        <f t="shared" ref="C5:D5" si="0">4*60*C2*C3*C4</f>
        <v>0.90697606446403745</v>
      </c>
      <c r="D5">
        <f t="shared" si="0"/>
        <v>3.3043922837182409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zoomScale="85" zoomScaleNormal="85" workbookViewId="0">
      <selection activeCell="R2" sqref="R2"/>
    </sheetView>
  </sheetViews>
  <sheetFormatPr defaultRowHeight="14.5" x14ac:dyDescent="0.35"/>
  <cols>
    <col min="1" max="1" width="8.7265625" style="3"/>
    <col min="2" max="2" width="8.7265625" style="2"/>
    <col min="3" max="3" width="8.54296875" style="4" bestFit="1" customWidth="1"/>
    <col min="4" max="6" width="7.7265625" bestFit="1" customWidth="1"/>
    <col min="7" max="7" width="5.90625" customWidth="1"/>
    <col min="8" max="8" width="7.7265625" bestFit="1" customWidth="1"/>
    <col min="9" max="9" width="8.54296875" style="4" bestFit="1" customWidth="1"/>
    <col min="10" max="12" width="7.7265625" bestFit="1" customWidth="1"/>
    <col min="13" max="13" width="5.90625" customWidth="1"/>
    <col min="14" max="14" width="7.7265625" bestFit="1" customWidth="1"/>
  </cols>
  <sheetData>
    <row r="1" spans="1:14" x14ac:dyDescent="0.35">
      <c r="A1" s="163"/>
      <c r="B1" s="164"/>
      <c r="C1" s="183" t="s">
        <v>341</v>
      </c>
      <c r="D1" s="184"/>
      <c r="E1" s="184"/>
      <c r="F1" s="184"/>
      <c r="G1" s="184"/>
      <c r="H1" s="185"/>
      <c r="I1" s="183" t="s">
        <v>345</v>
      </c>
      <c r="J1" s="184"/>
      <c r="K1" s="184"/>
      <c r="L1" s="184"/>
      <c r="M1" s="184"/>
      <c r="N1" s="185"/>
    </row>
    <row r="2" spans="1:14" ht="196.5" x14ac:dyDescent="0.35">
      <c r="A2" s="165" t="s">
        <v>192</v>
      </c>
      <c r="B2" s="166" t="s">
        <v>23</v>
      </c>
      <c r="C2" s="170" t="s">
        <v>343</v>
      </c>
      <c r="D2" s="167" t="s">
        <v>344</v>
      </c>
      <c r="E2" s="167" t="s">
        <v>191</v>
      </c>
      <c r="F2" s="168" t="s">
        <v>193</v>
      </c>
      <c r="G2" s="168" t="s">
        <v>194</v>
      </c>
      <c r="H2" s="169" t="s">
        <v>331</v>
      </c>
      <c r="I2" s="170" t="s">
        <v>343</v>
      </c>
      <c r="J2" s="167" t="s">
        <v>344</v>
      </c>
      <c r="K2" s="167" t="s">
        <v>191</v>
      </c>
      <c r="L2" s="168" t="s">
        <v>193</v>
      </c>
      <c r="M2" s="168" t="s">
        <v>194</v>
      </c>
      <c r="N2" s="169" t="s">
        <v>332</v>
      </c>
    </row>
    <row r="3" spans="1:14" x14ac:dyDescent="0.35">
      <c r="A3" s="186" t="s">
        <v>16</v>
      </c>
      <c r="B3" s="173" t="s">
        <v>0</v>
      </c>
      <c r="C3" s="172">
        <v>1.9836059307350126E-5</v>
      </c>
      <c r="D3" s="65">
        <v>62.252613091361482</v>
      </c>
      <c r="E3" s="65">
        <v>14.516525941261008</v>
      </c>
      <c r="F3" s="65">
        <f>4*D3*E3*C3*60</f>
        <v>4.3021635883803331</v>
      </c>
      <c r="G3" s="65">
        <f>2*PI()*D3*E3*C3*60</f>
        <v>6.757822761898578</v>
      </c>
      <c r="H3" s="66">
        <v>1.3872368860674908</v>
      </c>
      <c r="I3" s="172">
        <v>1.9836059307350126E-5</v>
      </c>
      <c r="J3" s="65">
        <v>62.252613091361482</v>
      </c>
      <c r="K3" s="65">
        <v>14.516525941261008</v>
      </c>
      <c r="L3" s="65">
        <f>4*J3*K3*I3*60</f>
        <v>4.3021635883803331</v>
      </c>
      <c r="M3" s="65">
        <f>2*PI()*J3*K3*I3*60</f>
        <v>6.757822761898578</v>
      </c>
      <c r="N3" s="66">
        <v>1.12920237310481</v>
      </c>
    </row>
    <row r="4" spans="1:14" x14ac:dyDescent="0.35">
      <c r="A4" s="187"/>
      <c r="B4" s="27" t="s">
        <v>1</v>
      </c>
      <c r="C4" s="36">
        <v>1.8313704819025181E-5</v>
      </c>
      <c r="D4" s="48">
        <v>63.786613541945485</v>
      </c>
      <c r="E4" s="48">
        <v>15.724223540048444</v>
      </c>
      <c r="F4" s="48">
        <f t="shared" ref="F4:F67" si="0">4*D4*E4*C4*60</f>
        <v>4.40845291659378</v>
      </c>
      <c r="G4" s="48">
        <f t="shared" ref="G4:G67" si="1">2*PI()*D4*E4*C4*60</f>
        <v>6.9247816482337585</v>
      </c>
      <c r="H4" s="50">
        <v>1.1561268919759486</v>
      </c>
      <c r="I4" s="36">
        <v>1.6963045947015408E-5</v>
      </c>
      <c r="J4" s="48">
        <v>63.44139649740314</v>
      </c>
      <c r="K4" s="48">
        <v>15.602614262401691</v>
      </c>
      <c r="L4" s="48">
        <f t="shared" ref="L4:L67" si="2">4*J4*K4*I4*60</f>
        <v>4.0298157151246299</v>
      </c>
      <c r="M4" s="48">
        <f t="shared" ref="M4:M67" si="3">2*PI()*J4*K4*I4*60</f>
        <v>6.3300197229781183</v>
      </c>
      <c r="N4" s="50">
        <v>1.1560339409176617</v>
      </c>
    </row>
    <row r="5" spans="1:14" x14ac:dyDescent="0.35">
      <c r="A5" s="187"/>
      <c r="B5" s="27" t="s">
        <v>2</v>
      </c>
      <c r="C5" s="36">
        <v>1.680779245401155E-5</v>
      </c>
      <c r="D5" s="48">
        <v>64.354580050130139</v>
      </c>
      <c r="E5" s="48">
        <v>16.933141793145374</v>
      </c>
      <c r="F5" s="48">
        <f t="shared" si="0"/>
        <v>4.3958101155333633</v>
      </c>
      <c r="G5" s="48">
        <f t="shared" si="1"/>
        <v>6.9049223827676567</v>
      </c>
      <c r="H5" s="50">
        <v>2.9242465381482488</v>
      </c>
      <c r="I5" s="36">
        <v>1.680779245401155E-5</v>
      </c>
      <c r="J5" s="48">
        <v>64.354580050130139</v>
      </c>
      <c r="K5" s="48">
        <v>16.933141793145374</v>
      </c>
      <c r="L5" s="48">
        <f t="shared" si="2"/>
        <v>4.3958101155333633</v>
      </c>
      <c r="M5" s="48">
        <f t="shared" si="3"/>
        <v>6.9049223827676567</v>
      </c>
      <c r="N5" s="50">
        <v>3.1103882903029074</v>
      </c>
    </row>
    <row r="6" spans="1:14" x14ac:dyDescent="0.35">
      <c r="A6" s="187"/>
      <c r="B6" s="27" t="s">
        <v>3</v>
      </c>
      <c r="C6" s="36">
        <v>1.4459378440458768E-5</v>
      </c>
      <c r="D6" s="48">
        <v>60.082249762357414</v>
      </c>
      <c r="E6" s="48">
        <v>16.394597766944617</v>
      </c>
      <c r="F6" s="48">
        <f t="shared" si="0"/>
        <v>3.4182814521447078</v>
      </c>
      <c r="G6" s="48">
        <f t="shared" si="1"/>
        <v>5.3694239489800326</v>
      </c>
      <c r="H6" s="50">
        <v>1.7740565465356146</v>
      </c>
      <c r="I6" s="36">
        <v>1.5124529279999111E-5</v>
      </c>
      <c r="J6" s="48">
        <v>62.630998540311211</v>
      </c>
      <c r="K6" s="48">
        <v>16.409755404004997</v>
      </c>
      <c r="L6" s="48">
        <f t="shared" si="2"/>
        <v>3.7306503924674086</v>
      </c>
      <c r="M6" s="48">
        <f t="shared" si="3"/>
        <v>5.8600919330437451</v>
      </c>
      <c r="N6" s="50">
        <v>2.1046153846153843</v>
      </c>
    </row>
    <row r="7" spans="1:14" x14ac:dyDescent="0.35">
      <c r="A7" s="187"/>
      <c r="B7" s="27" t="s">
        <v>4</v>
      </c>
      <c r="C7" s="36">
        <v>1.653339739463789E-5</v>
      </c>
      <c r="D7" s="48">
        <v>55.330792894102018</v>
      </c>
      <c r="E7" s="48">
        <v>14.117505119595336</v>
      </c>
      <c r="F7" s="48">
        <f t="shared" si="0"/>
        <v>3.099546769444447</v>
      </c>
      <c r="G7" s="48">
        <f t="shared" si="1"/>
        <v>4.868756680172325</v>
      </c>
      <c r="H7" s="50">
        <v>0.91226117603413104</v>
      </c>
      <c r="I7" s="36">
        <v>1.6929526893721151E-5</v>
      </c>
      <c r="J7" s="48">
        <v>55.111433132093133</v>
      </c>
      <c r="K7" s="48">
        <v>14.122199483191972</v>
      </c>
      <c r="L7" s="48">
        <f t="shared" si="2"/>
        <v>3.1622784601609526</v>
      </c>
      <c r="M7" s="48">
        <f t="shared" si="3"/>
        <v>4.9672953895234455</v>
      </c>
      <c r="N7" s="50">
        <v>0.50358565737051797</v>
      </c>
    </row>
    <row r="8" spans="1:14" x14ac:dyDescent="0.35">
      <c r="A8" s="187"/>
      <c r="B8" s="27" t="s">
        <v>5</v>
      </c>
      <c r="C8" s="36">
        <v>1.8634766051557151E-5</v>
      </c>
      <c r="D8" s="48">
        <v>62.109349216598247</v>
      </c>
      <c r="E8" s="48">
        <v>15.382103940934819</v>
      </c>
      <c r="F8" s="48">
        <f t="shared" si="0"/>
        <v>4.2727541721509938</v>
      </c>
      <c r="G8" s="48">
        <f t="shared" si="1"/>
        <v>6.71162655891235</v>
      </c>
      <c r="H8" s="50">
        <v>1.9841992501339045</v>
      </c>
      <c r="I8" s="36">
        <v>1.87010711794596E-5</v>
      </c>
      <c r="J8" s="48">
        <v>62.24260435264619</v>
      </c>
      <c r="K8" s="48">
        <v>15.417218444954138</v>
      </c>
      <c r="L8" s="48">
        <f t="shared" si="2"/>
        <v>4.3069666304862277</v>
      </c>
      <c r="M8" s="48">
        <f t="shared" si="3"/>
        <v>6.7653673627959598</v>
      </c>
      <c r="N8" s="50">
        <v>1.8234016139044074</v>
      </c>
    </row>
    <row r="9" spans="1:14" x14ac:dyDescent="0.35">
      <c r="A9" s="187"/>
      <c r="B9" s="27" t="s">
        <v>6</v>
      </c>
      <c r="C9" s="36">
        <v>1.7532432738376763E-5</v>
      </c>
      <c r="D9" s="48">
        <v>59.372408477759656</v>
      </c>
      <c r="E9" s="48">
        <v>14.40719949321913</v>
      </c>
      <c r="F9" s="48">
        <f t="shared" si="0"/>
        <v>3.5992967946513685</v>
      </c>
      <c r="G9" s="48">
        <f t="shared" si="1"/>
        <v>5.653762184083015</v>
      </c>
      <c r="H9" s="50">
        <v>0.85093972780298122</v>
      </c>
      <c r="I9" s="36">
        <v>1.7532432738376763E-5</v>
      </c>
      <c r="J9" s="48">
        <v>59.372408477759656</v>
      </c>
      <c r="K9" s="48">
        <v>14.40719949321913</v>
      </c>
      <c r="L9" s="48">
        <f t="shared" si="2"/>
        <v>3.5992967946513685</v>
      </c>
      <c r="M9" s="48">
        <f t="shared" si="3"/>
        <v>5.653762184083015</v>
      </c>
      <c r="N9" s="50">
        <v>1.0796723752792254</v>
      </c>
    </row>
    <row r="10" spans="1:14" x14ac:dyDescent="0.35">
      <c r="A10" s="187"/>
      <c r="B10" s="27" t="s">
        <v>7</v>
      </c>
      <c r="C10" s="36">
        <v>1.5815878176729581E-5</v>
      </c>
      <c r="D10" s="48">
        <v>59.543988833970786</v>
      </c>
      <c r="E10" s="48">
        <v>15.083410777824199</v>
      </c>
      <c r="F10" s="48">
        <f t="shared" si="0"/>
        <v>3.4091180180945151</v>
      </c>
      <c r="G10" s="48">
        <f t="shared" si="1"/>
        <v>5.3550300604331627</v>
      </c>
      <c r="H10" s="50">
        <v>1.6031549096065225</v>
      </c>
      <c r="I10" s="36">
        <v>1.6150385390424969E-5</v>
      </c>
      <c r="J10" s="48">
        <v>60.613473368075553</v>
      </c>
      <c r="K10" s="48">
        <v>15.142924504337712</v>
      </c>
      <c r="L10" s="48">
        <f t="shared" si="2"/>
        <v>3.5577306102451725</v>
      </c>
      <c r="M10" s="48">
        <f t="shared" si="3"/>
        <v>5.588470174298882</v>
      </c>
      <c r="N10" s="50">
        <v>1.7084548104956268</v>
      </c>
    </row>
    <row r="11" spans="1:14" x14ac:dyDescent="0.35">
      <c r="A11" s="187"/>
      <c r="B11" s="27" t="s">
        <v>8</v>
      </c>
      <c r="C11" s="36">
        <v>1.7286691273343062E-5</v>
      </c>
      <c r="D11" s="48">
        <v>60.836661535021939</v>
      </c>
      <c r="E11" s="48">
        <v>16.775672114041917</v>
      </c>
      <c r="F11" s="48">
        <f t="shared" si="0"/>
        <v>4.2341712647131962</v>
      </c>
      <c r="G11" s="48">
        <f t="shared" si="1"/>
        <v>6.6510206696319898</v>
      </c>
      <c r="H11" s="50">
        <v>1.7639077340569878</v>
      </c>
      <c r="I11" s="36">
        <v>1.7650807986674043E-5</v>
      </c>
      <c r="J11" s="48">
        <v>57.237035619026507</v>
      </c>
      <c r="K11" s="48">
        <v>16.870542144681327</v>
      </c>
      <c r="L11" s="48">
        <f t="shared" si="2"/>
        <v>4.0905528144059815</v>
      </c>
      <c r="M11" s="48">
        <f t="shared" si="3"/>
        <v>6.4254253354294422</v>
      </c>
      <c r="N11" s="50">
        <v>2.2175712971481141</v>
      </c>
    </row>
    <row r="12" spans="1:14" x14ac:dyDescent="0.35">
      <c r="A12" s="188"/>
      <c r="B12" s="31" t="s">
        <v>9</v>
      </c>
      <c r="C12" s="171">
        <v>1.6980492174159853E-5</v>
      </c>
      <c r="D12" s="58">
        <v>64.394652406275412</v>
      </c>
      <c r="E12" s="58">
        <v>15.181412488817591</v>
      </c>
      <c r="F12" s="58">
        <f t="shared" si="0"/>
        <v>3.9840382509702357</v>
      </c>
      <c r="G12" s="58">
        <f t="shared" si="1"/>
        <v>6.25811265043441</v>
      </c>
      <c r="H12" s="60">
        <v>1.8948459715639812</v>
      </c>
      <c r="I12" s="171">
        <v>1.6681912430500978E-5</v>
      </c>
      <c r="J12" s="58">
        <v>65.123950717469256</v>
      </c>
      <c r="K12" s="58">
        <v>15.232853810545476</v>
      </c>
      <c r="L12" s="58">
        <f t="shared" si="2"/>
        <v>3.9717242812594584</v>
      </c>
      <c r="M12" s="58">
        <f t="shared" si="3"/>
        <v>6.2387699120444573</v>
      </c>
      <c r="N12" s="60">
        <v>1.9896907216494846</v>
      </c>
    </row>
    <row r="13" spans="1:14" x14ac:dyDescent="0.35">
      <c r="A13" s="186" t="s">
        <v>18</v>
      </c>
      <c r="B13" s="164" t="s">
        <v>1</v>
      </c>
      <c r="C13" s="172">
        <v>3.5067354108702303E-5</v>
      </c>
      <c r="D13" s="65">
        <v>99.518560794879974</v>
      </c>
      <c r="E13" s="65">
        <v>13.3938770225</v>
      </c>
      <c r="F13" s="65">
        <f t="shared" si="0"/>
        <v>11.218237610127574</v>
      </c>
      <c r="G13" s="65">
        <f t="shared" si="1"/>
        <v>17.621566431100753</v>
      </c>
      <c r="H13" s="66">
        <v>7.6522842639593911</v>
      </c>
      <c r="I13" s="172">
        <v>3.5067354108702303E-5</v>
      </c>
      <c r="J13" s="65">
        <v>99.518560794879974</v>
      </c>
      <c r="K13" s="65">
        <v>13.3938770225</v>
      </c>
      <c r="L13" s="65">
        <f t="shared" si="2"/>
        <v>11.218237610127574</v>
      </c>
      <c r="M13" s="65">
        <f t="shared" si="3"/>
        <v>17.621566431100753</v>
      </c>
      <c r="N13" s="66">
        <v>5.7776872964169383</v>
      </c>
    </row>
    <row r="14" spans="1:14" x14ac:dyDescent="0.35">
      <c r="A14" s="187"/>
      <c r="B14" s="27" t="s">
        <v>2</v>
      </c>
      <c r="C14" s="36">
        <v>4.5130112922273369E-5</v>
      </c>
      <c r="D14" s="48">
        <v>97.719988537204415</v>
      </c>
      <c r="E14" s="48">
        <v>14.039945599999967</v>
      </c>
      <c r="F14" s="48">
        <f t="shared" si="0"/>
        <v>14.860262951700451</v>
      </c>
      <c r="G14" s="48">
        <f t="shared" si="1"/>
        <v>23.342446459737353</v>
      </c>
      <c r="H14" s="50">
        <v>7.536162005785922</v>
      </c>
      <c r="I14" s="36">
        <v>3.9095796500812277E-5</v>
      </c>
      <c r="J14" s="48">
        <v>92.540947118049715</v>
      </c>
      <c r="K14" s="48">
        <v>14.27548224999995</v>
      </c>
      <c r="L14" s="48">
        <f t="shared" si="2"/>
        <v>12.395556680042562</v>
      </c>
      <c r="M14" s="48">
        <f t="shared" si="3"/>
        <v>19.470894901588796</v>
      </c>
      <c r="N14" s="50">
        <v>4.8603491271820447</v>
      </c>
    </row>
    <row r="15" spans="1:14" x14ac:dyDescent="0.35">
      <c r="A15" s="187"/>
      <c r="B15" s="27" t="s">
        <v>3</v>
      </c>
      <c r="C15" s="36">
        <v>4.7197285623731144E-5</v>
      </c>
      <c r="D15" s="48">
        <v>115.42978965856929</v>
      </c>
      <c r="E15" s="48">
        <v>15.229511499999999</v>
      </c>
      <c r="F15" s="48">
        <f t="shared" si="0"/>
        <v>19.912791282794831</v>
      </c>
      <c r="G15" s="48">
        <f t="shared" si="1"/>
        <v>31.278939403247556</v>
      </c>
      <c r="H15" s="50">
        <v>11.736179838823697</v>
      </c>
      <c r="I15" s="36">
        <v>3.7765792921486833E-5</v>
      </c>
      <c r="J15" s="48">
        <v>114.14040991229871</v>
      </c>
      <c r="K15" s="48">
        <v>15.548098943333335</v>
      </c>
      <c r="L15" s="48">
        <f t="shared" si="2"/>
        <v>16.085203984005048</v>
      </c>
      <c r="M15" s="48">
        <f t="shared" si="3"/>
        <v>25.266579333821763</v>
      </c>
      <c r="N15" s="50">
        <v>9.2914732470070849</v>
      </c>
    </row>
    <row r="16" spans="1:14" x14ac:dyDescent="0.35">
      <c r="A16" s="187"/>
      <c r="B16" s="27" t="s">
        <v>4</v>
      </c>
      <c r="C16" s="36">
        <v>3.5872234695294454E-5</v>
      </c>
      <c r="D16" s="48">
        <v>96.888826526323271</v>
      </c>
      <c r="E16" s="48">
        <v>15.699949255</v>
      </c>
      <c r="F16" s="48">
        <f t="shared" si="0"/>
        <v>13.09608902506552</v>
      </c>
      <c r="G16" s="48">
        <f t="shared" si="1"/>
        <v>20.571288535951876</v>
      </c>
      <c r="H16" s="50">
        <v>7.3584437086092711</v>
      </c>
      <c r="I16" s="36">
        <v>3.5872234695294454E-5</v>
      </c>
      <c r="J16" s="48">
        <v>96.888826526323271</v>
      </c>
      <c r="K16" s="48">
        <v>15.699949255</v>
      </c>
      <c r="L16" s="48">
        <f t="shared" si="2"/>
        <v>13.09608902506552</v>
      </c>
      <c r="M16" s="48">
        <f t="shared" si="3"/>
        <v>20.571288535951876</v>
      </c>
      <c r="N16" s="50">
        <v>8.0971379011274944</v>
      </c>
    </row>
    <row r="17" spans="1:14" x14ac:dyDescent="0.35">
      <c r="A17" s="187"/>
      <c r="B17" s="27" t="s">
        <v>5</v>
      </c>
      <c r="C17" s="36">
        <v>3.8150767111931498E-5</v>
      </c>
      <c r="D17" s="48">
        <v>111.13294490839138</v>
      </c>
      <c r="E17" s="48">
        <v>15.647601636666666</v>
      </c>
      <c r="F17" s="48">
        <f t="shared" si="0"/>
        <v>15.922275002841623</v>
      </c>
      <c r="G17" s="48">
        <f t="shared" si="1"/>
        <v>25.010651088681822</v>
      </c>
      <c r="H17" s="50">
        <v>7.5162768266216542</v>
      </c>
      <c r="I17" s="36">
        <v>3.8150767111931498E-5</v>
      </c>
      <c r="J17" s="48">
        <v>111.13294490839138</v>
      </c>
      <c r="K17" s="48">
        <v>15.647601636666666</v>
      </c>
      <c r="L17" s="48">
        <f t="shared" si="2"/>
        <v>15.922275002841623</v>
      </c>
      <c r="M17" s="48">
        <f t="shared" si="3"/>
        <v>25.010651088681822</v>
      </c>
      <c r="N17" s="50">
        <v>6.4074590891792464</v>
      </c>
    </row>
    <row r="18" spans="1:14" x14ac:dyDescent="0.35">
      <c r="A18" s="187"/>
      <c r="B18" s="27" t="s">
        <v>6</v>
      </c>
      <c r="C18" s="36">
        <v>2.7257493224965773E-5</v>
      </c>
      <c r="D18" s="48">
        <v>96.90191521793281</v>
      </c>
      <c r="E18" s="48">
        <v>17.469323335714286</v>
      </c>
      <c r="F18" s="48">
        <f t="shared" si="0"/>
        <v>11.074027519775363</v>
      </c>
      <c r="G18" s="48">
        <f t="shared" si="1"/>
        <v>17.39504175088874</v>
      </c>
      <c r="H18" s="50">
        <v>5.3078358208955221</v>
      </c>
      <c r="I18" s="36">
        <v>2.957869786210867E-5</v>
      </c>
      <c r="J18" s="48">
        <v>100.17490377879885</v>
      </c>
      <c r="K18" s="48">
        <v>17.531595210000003</v>
      </c>
      <c r="L18" s="48">
        <f t="shared" si="2"/>
        <v>12.467249804810523</v>
      </c>
      <c r="M18" s="48">
        <f t="shared" si="3"/>
        <v>19.583510198630758</v>
      </c>
      <c r="N18" s="50">
        <v>5.1259887005649718</v>
      </c>
    </row>
    <row r="19" spans="1:14" x14ac:dyDescent="0.35">
      <c r="A19" s="187"/>
      <c r="B19" s="27" t="s">
        <v>7</v>
      </c>
      <c r="C19" s="36">
        <v>3.9848412977053808E-5</v>
      </c>
      <c r="D19" s="48">
        <v>106.29785530047648</v>
      </c>
      <c r="E19" s="48">
        <v>14.2617093875</v>
      </c>
      <c r="F19" s="48">
        <f t="shared" si="0"/>
        <v>14.498342533141079</v>
      </c>
      <c r="G19" s="48">
        <f t="shared" si="1"/>
        <v>22.773943195672217</v>
      </c>
      <c r="H19" s="50">
        <v>9.0213523131672595</v>
      </c>
      <c r="I19" s="36">
        <v>3.9848412977053808E-5</v>
      </c>
      <c r="J19" s="48">
        <v>106.29785530047648</v>
      </c>
      <c r="K19" s="48">
        <v>14.2617093875</v>
      </c>
      <c r="L19" s="48">
        <f t="shared" si="2"/>
        <v>14.498342533141079</v>
      </c>
      <c r="M19" s="48">
        <f t="shared" si="3"/>
        <v>22.773943195672217</v>
      </c>
      <c r="N19" s="50">
        <v>9.1226575809199311</v>
      </c>
    </row>
    <row r="20" spans="1:14" x14ac:dyDescent="0.35">
      <c r="A20" s="188"/>
      <c r="B20" s="31" t="s">
        <v>8</v>
      </c>
      <c r="C20" s="171">
        <v>4.3088157852639202E-5</v>
      </c>
      <c r="D20" s="58">
        <v>106.38260188708416</v>
      </c>
      <c r="E20" s="58">
        <v>14.690900013333334</v>
      </c>
      <c r="F20" s="58">
        <f t="shared" si="0"/>
        <v>16.161742378898229</v>
      </c>
      <c r="G20" s="58">
        <f t="shared" si="1"/>
        <v>25.386805563378743</v>
      </c>
      <c r="H20" s="60">
        <v>8.1163567000476871</v>
      </c>
      <c r="I20" s="171">
        <v>4.3088157852639202E-5</v>
      </c>
      <c r="J20" s="58">
        <v>106.38260188708416</v>
      </c>
      <c r="K20" s="58">
        <v>14.690900013333334</v>
      </c>
      <c r="L20" s="58">
        <f t="shared" si="2"/>
        <v>16.161742378898229</v>
      </c>
      <c r="M20" s="58">
        <f t="shared" si="3"/>
        <v>25.386805563378743</v>
      </c>
      <c r="N20" s="60">
        <v>7.3547520429866795</v>
      </c>
    </row>
    <row r="21" spans="1:14" x14ac:dyDescent="0.35">
      <c r="A21" s="186" t="s">
        <v>15</v>
      </c>
      <c r="B21" s="164" t="s">
        <v>0</v>
      </c>
      <c r="C21" s="172">
        <v>4.9583759693115628E-5</v>
      </c>
      <c r="D21" s="65">
        <v>58.048309375218778</v>
      </c>
      <c r="E21" s="65">
        <v>14.507231226499993</v>
      </c>
      <c r="F21" s="65">
        <f t="shared" si="0"/>
        <v>10.021317103412285</v>
      </c>
      <c r="G21" s="65">
        <f t="shared" si="1"/>
        <v>15.741448095686891</v>
      </c>
      <c r="H21" s="66">
        <v>1.4837731811697574</v>
      </c>
      <c r="I21" s="172">
        <v>4.9583759693115628E-5</v>
      </c>
      <c r="J21" s="65">
        <v>58.048309375218778</v>
      </c>
      <c r="K21" s="65">
        <v>14.507231226499993</v>
      </c>
      <c r="L21" s="65">
        <f t="shared" si="2"/>
        <v>10.021317103412285</v>
      </c>
      <c r="M21" s="65">
        <f t="shared" si="3"/>
        <v>15.741448095686891</v>
      </c>
      <c r="N21" s="66">
        <v>1.1501722158438576</v>
      </c>
    </row>
    <row r="22" spans="1:14" x14ac:dyDescent="0.35">
      <c r="A22" s="187"/>
      <c r="B22" s="27" t="s">
        <v>1</v>
      </c>
      <c r="C22" s="36">
        <v>3.0111547314846863E-5</v>
      </c>
      <c r="D22" s="48">
        <v>65.088921439365294</v>
      </c>
      <c r="E22" s="48">
        <v>15.91424991111111</v>
      </c>
      <c r="F22" s="48">
        <f t="shared" si="0"/>
        <v>7.4857886854767042</v>
      </c>
      <c r="G22" s="48">
        <f t="shared" si="1"/>
        <v>11.758649370309604</v>
      </c>
      <c r="H22" s="50">
        <v>4.251327433628318</v>
      </c>
      <c r="I22" s="36">
        <v>3.0111547314846863E-5</v>
      </c>
      <c r="J22" s="48">
        <v>65.088921439365294</v>
      </c>
      <c r="K22" s="48">
        <v>15.91424991111111</v>
      </c>
      <c r="L22" s="48">
        <f t="shared" si="2"/>
        <v>7.4857886854767042</v>
      </c>
      <c r="M22" s="48">
        <f t="shared" si="3"/>
        <v>11.758649370309604</v>
      </c>
      <c r="N22" s="50">
        <v>3.7395401432340742</v>
      </c>
    </row>
    <row r="23" spans="1:14" x14ac:dyDescent="0.35">
      <c r="A23" s="187"/>
      <c r="B23" s="27" t="s">
        <v>2</v>
      </c>
      <c r="C23" s="36">
        <v>4.2851934220367339E-5</v>
      </c>
      <c r="D23" s="48">
        <v>62.513272831698472</v>
      </c>
      <c r="E23" s="48">
        <v>14.875202255999998</v>
      </c>
      <c r="F23" s="48">
        <f t="shared" si="0"/>
        <v>9.5634983528840962</v>
      </c>
      <c r="G23" s="48">
        <f t="shared" si="1"/>
        <v>15.022308084019381</v>
      </c>
      <c r="H23" s="50">
        <v>1.9058171745152355</v>
      </c>
      <c r="I23" s="36">
        <v>4.2851934220367339E-5</v>
      </c>
      <c r="J23" s="48">
        <v>62.513272831698472</v>
      </c>
      <c r="K23" s="48">
        <v>14.875202255999998</v>
      </c>
      <c r="L23" s="48">
        <f t="shared" si="2"/>
        <v>9.5634983528840962</v>
      </c>
      <c r="M23" s="48">
        <f t="shared" si="3"/>
        <v>15.022308084019381</v>
      </c>
      <c r="N23" s="50">
        <v>1.1806020066889631</v>
      </c>
    </row>
    <row r="24" spans="1:14" x14ac:dyDescent="0.35">
      <c r="A24" s="187"/>
      <c r="B24" s="27" t="s">
        <v>3</v>
      </c>
      <c r="C24" s="36">
        <v>3.3758449484810501E-5</v>
      </c>
      <c r="D24" s="48">
        <v>67.041105042860536</v>
      </c>
      <c r="E24" s="48">
        <v>12.892328266666667</v>
      </c>
      <c r="F24" s="48">
        <f t="shared" si="0"/>
        <v>7.0027117877829115</v>
      </c>
      <c r="G24" s="48">
        <f t="shared" si="1"/>
        <v>10.99983395385272</v>
      </c>
      <c r="H24" s="50">
        <v>3.0671547877817185</v>
      </c>
      <c r="I24" s="36">
        <v>3.3758449484810501E-5</v>
      </c>
      <c r="J24" s="48">
        <v>67.041105042860536</v>
      </c>
      <c r="K24" s="48">
        <v>12.892328266666667</v>
      </c>
      <c r="L24" s="48">
        <f t="shared" si="2"/>
        <v>7.0027117877829115</v>
      </c>
      <c r="M24" s="48">
        <f t="shared" si="3"/>
        <v>10.99983395385272</v>
      </c>
      <c r="N24" s="50">
        <v>3.4735963762069382</v>
      </c>
    </row>
    <row r="25" spans="1:14" x14ac:dyDescent="0.35">
      <c r="A25" s="187"/>
      <c r="B25" s="27" t="s">
        <v>5</v>
      </c>
      <c r="C25" s="36">
        <v>2.8462648330149423E-5</v>
      </c>
      <c r="D25" s="48">
        <v>67.93643630838001</v>
      </c>
      <c r="E25" s="48">
        <v>12.956591455</v>
      </c>
      <c r="F25" s="48">
        <f t="shared" si="0"/>
        <v>6.0128459205426728</v>
      </c>
      <c r="G25" s="48">
        <f t="shared" si="1"/>
        <v>9.4449562855721094</v>
      </c>
      <c r="H25" s="50">
        <v>1.4123148869836322</v>
      </c>
      <c r="I25" s="36">
        <v>3.4829193472442699E-5</v>
      </c>
      <c r="J25" s="48">
        <v>58.913814169511504</v>
      </c>
      <c r="K25" s="48">
        <v>11.85647702</v>
      </c>
      <c r="L25" s="48">
        <f t="shared" si="2"/>
        <v>5.838851956583591</v>
      </c>
      <c r="M25" s="48">
        <f t="shared" si="3"/>
        <v>9.1716472061006993</v>
      </c>
      <c r="N25" s="50">
        <v>2.370262390670554</v>
      </c>
    </row>
    <row r="26" spans="1:14" x14ac:dyDescent="0.35">
      <c r="A26" s="187"/>
      <c r="B26" s="27" t="s">
        <v>6</v>
      </c>
      <c r="C26" s="36">
        <v>3.2604757374444656E-5</v>
      </c>
      <c r="D26" s="48">
        <v>52.578288872751408</v>
      </c>
      <c r="E26" s="48">
        <v>16.032215268421051</v>
      </c>
      <c r="F26" s="48">
        <f t="shared" si="0"/>
        <v>6.5961754416413658</v>
      </c>
      <c r="G26" s="48">
        <f t="shared" si="1"/>
        <v>10.361248154624963</v>
      </c>
      <c r="H26" s="50">
        <v>1.2587749483826565</v>
      </c>
      <c r="I26" s="36">
        <v>2.5206485911236915E-5</v>
      </c>
      <c r="J26" s="48">
        <v>63.111444566615909</v>
      </c>
      <c r="K26" s="48">
        <v>15.980895048000002</v>
      </c>
      <c r="L26" s="48">
        <f t="shared" si="2"/>
        <v>6.1014459159283998</v>
      </c>
      <c r="M26" s="48">
        <f t="shared" si="3"/>
        <v>9.5841288328780525</v>
      </c>
      <c r="N26" s="50">
        <v>2.3689676237018937</v>
      </c>
    </row>
    <row r="27" spans="1:14" x14ac:dyDescent="0.35">
      <c r="A27" s="188"/>
      <c r="B27" s="31" t="s">
        <v>7</v>
      </c>
      <c r="C27" s="171">
        <v>2.7390168347913582E-5</v>
      </c>
      <c r="D27" s="58">
        <v>67.022881507318715</v>
      </c>
      <c r="E27" s="58">
        <v>14.686126292000001</v>
      </c>
      <c r="F27" s="58">
        <f t="shared" si="0"/>
        <v>6.4704769927506458</v>
      </c>
      <c r="G27" s="58">
        <f t="shared" si="1"/>
        <v>10.163801492823605</v>
      </c>
      <c r="H27" s="60">
        <v>3.3503649635036497</v>
      </c>
      <c r="I27" s="171">
        <v>3.2090556721781569E-5</v>
      </c>
      <c r="J27" s="58">
        <v>70.963568287735143</v>
      </c>
      <c r="K27" s="58">
        <v>14.527202026666666</v>
      </c>
      <c r="L27" s="58">
        <f t="shared" si="2"/>
        <v>7.9397333019827947</v>
      </c>
      <c r="M27" s="58">
        <f t="shared" si="3"/>
        <v>12.47170390648569</v>
      </c>
      <c r="N27" s="60">
        <v>3.7652869238005651</v>
      </c>
    </row>
    <row r="28" spans="1:14" x14ac:dyDescent="0.35">
      <c r="A28" s="186" t="s">
        <v>13</v>
      </c>
      <c r="B28" s="164" t="s">
        <v>0</v>
      </c>
      <c r="C28" s="172">
        <v>2.7065921114238648E-5</v>
      </c>
      <c r="D28" s="65">
        <v>68.699571060973028</v>
      </c>
      <c r="E28" s="65">
        <v>14.691453315555552</v>
      </c>
      <c r="F28" s="65">
        <f t="shared" si="0"/>
        <v>6.5562097345653587</v>
      </c>
      <c r="G28" s="65">
        <f t="shared" si="1"/>
        <v>10.29847016875221</v>
      </c>
      <c r="H28" s="66">
        <v>1.3599269183922047</v>
      </c>
      <c r="I28" s="172">
        <v>3.3621124790860563E-5</v>
      </c>
      <c r="J28" s="65">
        <v>61.362407893952522</v>
      </c>
      <c r="K28" s="65">
        <v>14.385829788499999</v>
      </c>
      <c r="L28" s="65">
        <f t="shared" si="2"/>
        <v>7.1229646828527837</v>
      </c>
      <c r="M28" s="65">
        <f t="shared" si="3"/>
        <v>11.188726759714928</v>
      </c>
      <c r="N28" s="66">
        <v>1.3035372848948374</v>
      </c>
    </row>
    <row r="29" spans="1:14" x14ac:dyDescent="0.35">
      <c r="A29" s="187"/>
      <c r="B29" s="27" t="s">
        <v>1</v>
      </c>
      <c r="C29" s="36">
        <v>2.6535824619213075E-5</v>
      </c>
      <c r="D29" s="48">
        <v>62.288856958082377</v>
      </c>
      <c r="E29" s="48">
        <v>17.183027502500003</v>
      </c>
      <c r="F29" s="48">
        <f t="shared" si="0"/>
        <v>6.8163813018419201</v>
      </c>
      <c r="G29" s="48">
        <f t="shared" si="1"/>
        <v>10.707146710966704</v>
      </c>
      <c r="H29" s="50">
        <v>2.2216666666666667</v>
      </c>
      <c r="I29" s="36">
        <v>2.6535824619213075E-5</v>
      </c>
      <c r="J29" s="48">
        <v>62.288856958082377</v>
      </c>
      <c r="K29" s="48">
        <v>17.183027502500003</v>
      </c>
      <c r="L29" s="48">
        <f t="shared" si="2"/>
        <v>6.8163813018419201</v>
      </c>
      <c r="M29" s="48">
        <f t="shared" si="3"/>
        <v>10.707146710966704</v>
      </c>
      <c r="N29" s="50">
        <v>1.8405405405405406</v>
      </c>
    </row>
    <row r="30" spans="1:14" x14ac:dyDescent="0.35">
      <c r="A30" s="187"/>
      <c r="B30" s="27" t="s">
        <v>2</v>
      </c>
      <c r="C30" s="36">
        <v>2.6320105430657178E-5</v>
      </c>
      <c r="D30" s="48">
        <v>59.259306655525293</v>
      </c>
      <c r="E30" s="48">
        <v>15.057314162999997</v>
      </c>
      <c r="F30" s="48">
        <f t="shared" si="0"/>
        <v>5.6364147661689454</v>
      </c>
      <c r="G30" s="48">
        <f t="shared" si="1"/>
        <v>8.8536596109906949</v>
      </c>
      <c r="H30" s="50">
        <v>1.9744976816074187</v>
      </c>
      <c r="I30" s="36">
        <v>2.6320105430657178E-5</v>
      </c>
      <c r="J30" s="48">
        <v>59.259306655525293</v>
      </c>
      <c r="K30" s="48">
        <v>15.057314162999997</v>
      </c>
      <c r="L30" s="48">
        <f t="shared" si="2"/>
        <v>5.6364147661689454</v>
      </c>
      <c r="M30" s="48">
        <f t="shared" si="3"/>
        <v>8.8536596109906949</v>
      </c>
      <c r="N30" s="50">
        <v>1.8082125603864734</v>
      </c>
    </row>
    <row r="31" spans="1:14" x14ac:dyDescent="0.35">
      <c r="A31" s="187"/>
      <c r="B31" s="27" t="s">
        <v>4</v>
      </c>
      <c r="C31" s="36">
        <v>2.5162597665935518E-5</v>
      </c>
      <c r="D31" s="48">
        <v>60.741664069710168</v>
      </c>
      <c r="E31" s="48">
        <v>15.467614439999997</v>
      </c>
      <c r="F31" s="48">
        <f t="shared" si="0"/>
        <v>5.6738354810028282</v>
      </c>
      <c r="G31" s="48">
        <f t="shared" si="1"/>
        <v>8.9124399323977972</v>
      </c>
      <c r="H31" s="50">
        <v>2.3965183752417794</v>
      </c>
      <c r="I31" s="36">
        <v>2.5162597665935518E-5</v>
      </c>
      <c r="J31" s="48">
        <v>60.741664069710168</v>
      </c>
      <c r="K31" s="48">
        <v>15.467614439999997</v>
      </c>
      <c r="L31" s="48">
        <f t="shared" si="2"/>
        <v>5.6738354810028282</v>
      </c>
      <c r="M31" s="48">
        <f t="shared" si="3"/>
        <v>8.9124399323977972</v>
      </c>
      <c r="N31" s="50">
        <v>2.3129059587687091</v>
      </c>
    </row>
    <row r="32" spans="1:14" x14ac:dyDescent="0.35">
      <c r="A32" s="187"/>
      <c r="B32" s="27" t="s">
        <v>5</v>
      </c>
      <c r="C32" s="36">
        <v>2.2922335721807845E-5</v>
      </c>
      <c r="D32" s="48">
        <v>63.568015992906091</v>
      </c>
      <c r="E32" s="48">
        <v>18.750168157499999</v>
      </c>
      <c r="F32" s="48">
        <f t="shared" si="0"/>
        <v>6.5571321233702307</v>
      </c>
      <c r="G32" s="48">
        <f t="shared" si="1"/>
        <v>10.299919053698781</v>
      </c>
      <c r="H32" s="50">
        <v>3.2884097035040432</v>
      </c>
      <c r="I32" s="36">
        <v>2.2922335721807845E-5</v>
      </c>
      <c r="J32" s="48">
        <v>63.568015992906091</v>
      </c>
      <c r="K32" s="48">
        <v>18.750168157499999</v>
      </c>
      <c r="L32" s="48">
        <f t="shared" si="2"/>
        <v>6.5571321233702307</v>
      </c>
      <c r="M32" s="48">
        <f t="shared" si="3"/>
        <v>10.299919053698781</v>
      </c>
      <c r="N32" s="50">
        <v>3.015625</v>
      </c>
    </row>
    <row r="33" spans="1:14" x14ac:dyDescent="0.35">
      <c r="A33" s="187"/>
      <c r="B33" s="27" t="s">
        <v>6</v>
      </c>
      <c r="C33" s="36">
        <v>2.6993576251080748E-5</v>
      </c>
      <c r="D33" s="48">
        <v>63.214356102502521</v>
      </c>
      <c r="E33" s="48">
        <v>14.775246862500003</v>
      </c>
      <c r="F33" s="48">
        <f t="shared" si="0"/>
        <v>6.0509300445570844</v>
      </c>
      <c r="G33" s="48">
        <f t="shared" si="1"/>
        <v>9.5047786876831495</v>
      </c>
      <c r="H33" s="50">
        <v>1.0101200031320154</v>
      </c>
      <c r="I33" s="36">
        <v>2.6993576251080748E-5</v>
      </c>
      <c r="J33" s="48">
        <v>63.214356102502521</v>
      </c>
      <c r="K33" s="48">
        <v>14.775246862500003</v>
      </c>
      <c r="L33" s="48">
        <f t="shared" si="2"/>
        <v>6.0509300445570844</v>
      </c>
      <c r="M33" s="48">
        <f t="shared" si="3"/>
        <v>9.5047786876831495</v>
      </c>
      <c r="N33" s="50">
        <v>0.59041980624327228</v>
      </c>
    </row>
    <row r="34" spans="1:14" x14ac:dyDescent="0.35">
      <c r="A34" s="187"/>
      <c r="B34" s="27" t="s">
        <v>7</v>
      </c>
      <c r="C34" s="36">
        <v>2.9466146590737323E-5</v>
      </c>
      <c r="D34" s="48">
        <v>62.197124428080528</v>
      </c>
      <c r="E34" s="48">
        <v>14.342173567000003</v>
      </c>
      <c r="F34" s="48">
        <f t="shared" si="0"/>
        <v>6.3084093550011593</v>
      </c>
      <c r="G34" s="48">
        <f t="shared" si="1"/>
        <v>9.909226242754384</v>
      </c>
      <c r="H34" s="50">
        <v>1.463677130044843</v>
      </c>
      <c r="I34" s="36">
        <v>2.9466146590737323E-5</v>
      </c>
      <c r="J34" s="48">
        <v>62.197124428080528</v>
      </c>
      <c r="K34" s="48">
        <v>14.342173567000003</v>
      </c>
      <c r="L34" s="48">
        <f t="shared" si="2"/>
        <v>6.3084093550011593</v>
      </c>
      <c r="M34" s="48">
        <f t="shared" si="3"/>
        <v>9.909226242754384</v>
      </c>
      <c r="N34" s="50">
        <v>1.3342105263157895</v>
      </c>
    </row>
    <row r="35" spans="1:14" x14ac:dyDescent="0.35">
      <c r="A35" s="188"/>
      <c r="B35" s="31" t="s">
        <v>8</v>
      </c>
      <c r="C35" s="171">
        <v>2.7534829005005984E-5</v>
      </c>
      <c r="D35" s="58">
        <v>62.797257011842163</v>
      </c>
      <c r="E35" s="58">
        <v>17.288225012666668</v>
      </c>
      <c r="F35" s="58">
        <f t="shared" si="0"/>
        <v>7.1743854542529988</v>
      </c>
      <c r="G35" s="58">
        <f t="shared" si="1"/>
        <v>11.269498318551344</v>
      </c>
      <c r="H35" s="60">
        <v>1.2788928243473696</v>
      </c>
      <c r="I35" s="171">
        <v>2.7534829005005984E-5</v>
      </c>
      <c r="J35" s="58">
        <v>62.797257011842163</v>
      </c>
      <c r="K35" s="58">
        <v>17.288225012666668</v>
      </c>
      <c r="L35" s="58">
        <f t="shared" si="2"/>
        <v>7.1743854542529988</v>
      </c>
      <c r="M35" s="58">
        <f t="shared" si="3"/>
        <v>11.269498318551344</v>
      </c>
      <c r="N35" s="60">
        <v>1.9079272400628788</v>
      </c>
    </row>
    <row r="36" spans="1:14" x14ac:dyDescent="0.35">
      <c r="A36" s="186" t="s">
        <v>12</v>
      </c>
      <c r="B36" s="164" t="s">
        <v>0</v>
      </c>
      <c r="C36" s="172">
        <v>4.8342307112090965E-5</v>
      </c>
      <c r="D36" s="65">
        <v>64.196765101685031</v>
      </c>
      <c r="E36" s="65">
        <v>15.948204895714284</v>
      </c>
      <c r="F36" s="65">
        <f t="shared" si="0"/>
        <v>11.878553711424523</v>
      </c>
      <c r="G36" s="65">
        <f t="shared" si="1"/>
        <v>18.658788537541522</v>
      </c>
      <c r="H36" s="66">
        <v>5.200133422281521</v>
      </c>
      <c r="I36" s="172">
        <v>4.8342307112090965E-5</v>
      </c>
      <c r="J36" s="65">
        <v>64.196765101685031</v>
      </c>
      <c r="K36" s="65">
        <v>15.948204895714284</v>
      </c>
      <c r="L36" s="65">
        <f t="shared" si="2"/>
        <v>11.878553711424523</v>
      </c>
      <c r="M36" s="65">
        <f t="shared" si="3"/>
        <v>18.658788537541522</v>
      </c>
      <c r="N36" s="66">
        <v>6.3145428706774052</v>
      </c>
    </row>
    <row r="37" spans="1:14" x14ac:dyDescent="0.35">
      <c r="A37" s="187"/>
      <c r="B37" s="27" t="s">
        <v>1</v>
      </c>
      <c r="C37" s="36">
        <v>4.5452180634938401E-5</v>
      </c>
      <c r="D37" s="48">
        <v>64.079008550685572</v>
      </c>
      <c r="E37" s="48">
        <v>15.620660218333315</v>
      </c>
      <c r="F37" s="48">
        <f t="shared" si="0"/>
        <v>10.918956478994815</v>
      </c>
      <c r="G37" s="48">
        <f t="shared" si="1"/>
        <v>17.151456729638394</v>
      </c>
      <c r="H37" s="50">
        <v>4.9555136155297923</v>
      </c>
      <c r="I37" s="36">
        <v>4.6188093405000835E-5</v>
      </c>
      <c r="J37" s="48">
        <v>60.703503394915543</v>
      </c>
      <c r="K37" s="48">
        <v>15.614421191666658</v>
      </c>
      <c r="L37" s="48">
        <f t="shared" si="2"/>
        <v>10.507053014085439</v>
      </c>
      <c r="M37" s="48">
        <f t="shared" si="3"/>
        <v>16.504440279964658</v>
      </c>
      <c r="N37" s="50">
        <v>3.5625236116358141</v>
      </c>
    </row>
    <row r="38" spans="1:14" x14ac:dyDescent="0.35">
      <c r="A38" s="187"/>
      <c r="B38" s="27" t="s">
        <v>2</v>
      </c>
      <c r="C38" s="36">
        <v>5.5555653697824196E-5</v>
      </c>
      <c r="D38" s="48">
        <v>59.37642117507017</v>
      </c>
      <c r="E38" s="48">
        <v>16.644723541538461</v>
      </c>
      <c r="F38" s="48">
        <f t="shared" si="0"/>
        <v>13.177411483257826</v>
      </c>
      <c r="G38" s="48">
        <f t="shared" si="1"/>
        <v>20.699029554566284</v>
      </c>
      <c r="H38" s="50">
        <v>4.6890756302521011</v>
      </c>
      <c r="I38" s="36">
        <v>5.5555653697824196E-5</v>
      </c>
      <c r="J38" s="48">
        <v>59.37642117507017</v>
      </c>
      <c r="K38" s="48">
        <v>16.644723541538461</v>
      </c>
      <c r="L38" s="48">
        <f t="shared" si="2"/>
        <v>13.177411483257826</v>
      </c>
      <c r="M38" s="48">
        <f t="shared" si="3"/>
        <v>20.699029554566284</v>
      </c>
      <c r="N38" s="50">
        <v>3.8826951042171594</v>
      </c>
    </row>
    <row r="39" spans="1:14" x14ac:dyDescent="0.35">
      <c r="A39" s="187"/>
      <c r="B39" s="27" t="s">
        <v>3</v>
      </c>
      <c r="C39" s="36">
        <v>4.9601720848142944E-5</v>
      </c>
      <c r="D39" s="48">
        <v>56.148474407802723</v>
      </c>
      <c r="E39" s="48">
        <v>14.511227289999994</v>
      </c>
      <c r="F39" s="48">
        <f t="shared" si="0"/>
        <v>9.6995166034933149</v>
      </c>
      <c r="G39" s="48">
        <f t="shared" si="1"/>
        <v>15.235965052453407</v>
      </c>
      <c r="H39" s="50">
        <v>3.3859462740931856</v>
      </c>
      <c r="I39" s="36">
        <v>4.9601720848142944E-5</v>
      </c>
      <c r="J39" s="48">
        <v>56.148474407802723</v>
      </c>
      <c r="K39" s="48">
        <v>14.511227289999994</v>
      </c>
      <c r="L39" s="48">
        <f t="shared" si="2"/>
        <v>9.6995166034933149</v>
      </c>
      <c r="M39" s="48">
        <f t="shared" si="3"/>
        <v>15.235965052453407</v>
      </c>
      <c r="N39" s="50">
        <v>4.1303911735205618</v>
      </c>
    </row>
    <row r="40" spans="1:14" x14ac:dyDescent="0.35">
      <c r="A40" s="187"/>
      <c r="B40" s="27" t="s">
        <v>4</v>
      </c>
      <c r="C40" s="36">
        <v>4.6377899423252287E-5</v>
      </c>
      <c r="D40" s="48">
        <v>56.638038791554287</v>
      </c>
      <c r="E40" s="48">
        <v>15.270449747499995</v>
      </c>
      <c r="F40" s="48">
        <f t="shared" si="0"/>
        <v>9.6268089016254219</v>
      </c>
      <c r="G40" s="48">
        <f t="shared" si="1"/>
        <v>15.121756061429627</v>
      </c>
      <c r="H40" s="50">
        <v>3.4300159659393299</v>
      </c>
      <c r="I40" s="36">
        <v>4.6377899423252287E-5</v>
      </c>
      <c r="J40" s="48">
        <v>56.638038791554287</v>
      </c>
      <c r="K40" s="48">
        <v>15.270449747499995</v>
      </c>
      <c r="L40" s="48">
        <f t="shared" si="2"/>
        <v>9.6268089016254219</v>
      </c>
      <c r="M40" s="48">
        <f t="shared" si="3"/>
        <v>15.121756061429627</v>
      </c>
      <c r="N40" s="50">
        <v>3.2193103448275862</v>
      </c>
    </row>
    <row r="41" spans="1:14" x14ac:dyDescent="0.35">
      <c r="A41" s="187"/>
      <c r="B41" s="27" t="s">
        <v>5</v>
      </c>
      <c r="C41" s="36">
        <v>5.1623343238077396E-5</v>
      </c>
      <c r="D41" s="48">
        <v>56.96697706222001</v>
      </c>
      <c r="E41" s="48">
        <v>12.469012137142856</v>
      </c>
      <c r="F41" s="48">
        <f t="shared" si="0"/>
        <v>8.8006062527022291</v>
      </c>
      <c r="G41" s="48">
        <f t="shared" si="1"/>
        <v>13.823959975312857</v>
      </c>
      <c r="H41" s="50">
        <v>4.971238938053097</v>
      </c>
      <c r="I41" s="36">
        <v>5.1623343238077396E-5</v>
      </c>
      <c r="J41" s="48">
        <v>56.96697706222001</v>
      </c>
      <c r="K41" s="48">
        <v>12.469012137142856</v>
      </c>
      <c r="L41" s="48">
        <f t="shared" si="2"/>
        <v>8.8006062527022291</v>
      </c>
      <c r="M41" s="48">
        <f t="shared" si="3"/>
        <v>13.823959975312857</v>
      </c>
      <c r="N41" s="50">
        <v>3.7410607866507744</v>
      </c>
    </row>
    <row r="42" spans="1:14" x14ac:dyDescent="0.35">
      <c r="A42" s="187"/>
      <c r="B42" s="27" t="s">
        <v>6</v>
      </c>
      <c r="C42" s="36">
        <v>4.7269620233837567E-5</v>
      </c>
      <c r="D42" s="48">
        <v>60.157871042549331</v>
      </c>
      <c r="E42" s="48">
        <v>15.37451317</v>
      </c>
      <c r="F42" s="48">
        <f t="shared" si="0"/>
        <v>10.492698311780336</v>
      </c>
      <c r="G42" s="48">
        <f t="shared" si="1"/>
        <v>16.481891966311565</v>
      </c>
      <c r="H42" s="50">
        <v>5.5460958404281193</v>
      </c>
      <c r="I42" s="36">
        <v>4.6914276175949262E-5</v>
      </c>
      <c r="J42" s="48">
        <v>61.285837186608333</v>
      </c>
      <c r="K42" s="48">
        <v>15.445796883846155</v>
      </c>
      <c r="L42" s="48">
        <f t="shared" si="2"/>
        <v>10.658269671466487</v>
      </c>
      <c r="M42" s="48">
        <f t="shared" si="3"/>
        <v>16.741970849929004</v>
      </c>
      <c r="N42" s="50">
        <v>5.4920386322109112</v>
      </c>
    </row>
    <row r="43" spans="1:14" x14ac:dyDescent="0.35">
      <c r="A43" s="187"/>
      <c r="B43" s="27" t="s">
        <v>7</v>
      </c>
      <c r="C43" s="36">
        <v>4.6518709423813101E-5</v>
      </c>
      <c r="D43" s="48">
        <v>54.890479529264908</v>
      </c>
      <c r="E43" s="48">
        <v>14.969586979999999</v>
      </c>
      <c r="F43" s="48">
        <f t="shared" si="0"/>
        <v>9.1737255270942626</v>
      </c>
      <c r="G43" s="48">
        <f t="shared" si="1"/>
        <v>14.410054360984244</v>
      </c>
      <c r="H43" s="50">
        <v>2.3121897407611693</v>
      </c>
      <c r="I43" s="36">
        <v>4.6518709423813101E-5</v>
      </c>
      <c r="J43" s="48">
        <v>54.890479529264908</v>
      </c>
      <c r="K43" s="48">
        <v>14.969586979999999</v>
      </c>
      <c r="L43" s="48">
        <f t="shared" si="2"/>
        <v>9.1737255270942626</v>
      </c>
      <c r="M43" s="48">
        <f t="shared" si="3"/>
        <v>14.410054360984244</v>
      </c>
      <c r="N43" s="50">
        <v>2.2974985110184631</v>
      </c>
    </row>
    <row r="44" spans="1:14" x14ac:dyDescent="0.35">
      <c r="A44" s="188"/>
      <c r="B44" s="31" t="s">
        <v>8</v>
      </c>
      <c r="C44" s="171">
        <v>4.768583885778698E-5</v>
      </c>
      <c r="D44" s="58">
        <v>57.473162312950492</v>
      </c>
      <c r="E44" s="58">
        <v>15.308368614000003</v>
      </c>
      <c r="F44" s="58">
        <f t="shared" si="0"/>
        <v>10.069193191046683</v>
      </c>
      <c r="G44" s="58">
        <f t="shared" si="1"/>
        <v>15.816651678284316</v>
      </c>
      <c r="H44" s="60">
        <v>4.3450627809641915</v>
      </c>
      <c r="I44" s="171">
        <v>4.768583885778698E-5</v>
      </c>
      <c r="J44" s="58">
        <v>57.473162312950492</v>
      </c>
      <c r="K44" s="58">
        <v>15.308368614000003</v>
      </c>
      <c r="L44" s="58">
        <f t="shared" si="2"/>
        <v>10.069193191046683</v>
      </c>
      <c r="M44" s="58">
        <f t="shared" si="3"/>
        <v>15.816651678284316</v>
      </c>
      <c r="N44" s="60">
        <v>3.4734875029198782</v>
      </c>
    </row>
    <row r="45" spans="1:14" x14ac:dyDescent="0.35">
      <c r="A45" s="186" t="s">
        <v>14</v>
      </c>
      <c r="B45" s="164" t="s">
        <v>0</v>
      </c>
      <c r="C45" s="172">
        <v>9.5100026374162871E-5</v>
      </c>
      <c r="D45" s="65">
        <v>64.156880358700505</v>
      </c>
      <c r="E45" s="65">
        <v>15.421129298333318</v>
      </c>
      <c r="F45" s="65">
        <f t="shared" si="0"/>
        <v>22.581422460134714</v>
      </c>
      <c r="G45" s="65">
        <f t="shared" si="1"/>
        <v>35.470815454183388</v>
      </c>
      <c r="H45" s="66">
        <v>5.5842776203966009</v>
      </c>
      <c r="I45" s="172">
        <v>9.5100026374162871E-5</v>
      </c>
      <c r="J45" s="65">
        <v>64.156880358700505</v>
      </c>
      <c r="K45" s="65">
        <v>15.421129298333318</v>
      </c>
      <c r="L45" s="65">
        <f t="shared" si="2"/>
        <v>22.581422460134714</v>
      </c>
      <c r="M45" s="65">
        <f t="shared" si="3"/>
        <v>35.470815454183388</v>
      </c>
      <c r="N45" s="66">
        <v>4.2365519545606416</v>
      </c>
    </row>
    <row r="46" spans="1:14" x14ac:dyDescent="0.35">
      <c r="A46" s="187"/>
      <c r="B46" s="27" t="s">
        <v>1</v>
      </c>
      <c r="C46" s="36">
        <v>1.20114737508675E-4</v>
      </c>
      <c r="D46" s="48">
        <v>70.162119678192809</v>
      </c>
      <c r="E46" s="48">
        <v>16.816669340000001</v>
      </c>
      <c r="F46" s="48">
        <f t="shared" si="0"/>
        <v>34.013413925055566</v>
      </c>
      <c r="G46" s="48">
        <f t="shared" si="1"/>
        <v>53.428145655231674</v>
      </c>
      <c r="H46" s="50">
        <v>20.498365091893113</v>
      </c>
      <c r="I46" s="36">
        <v>1.146574565205185E-4</v>
      </c>
      <c r="J46" s="48">
        <v>71.652671921245258</v>
      </c>
      <c r="K46" s="48">
        <v>16.914991819999997</v>
      </c>
      <c r="L46" s="48">
        <f t="shared" si="2"/>
        <v>33.351680914538463</v>
      </c>
      <c r="M46" s="48">
        <f t="shared" si="3"/>
        <v>52.388697872992466</v>
      </c>
      <c r="N46" s="50">
        <v>23.261102193686465</v>
      </c>
    </row>
    <row r="47" spans="1:14" x14ac:dyDescent="0.35">
      <c r="A47" s="187"/>
      <c r="B47" s="27" t="s">
        <v>2</v>
      </c>
      <c r="C47" s="36">
        <v>1.1577163339994232E-4</v>
      </c>
      <c r="D47" s="48">
        <v>70.003378852695604</v>
      </c>
      <c r="E47" s="48">
        <v>15.437052433333299</v>
      </c>
      <c r="F47" s="48">
        <f t="shared" si="0"/>
        <v>30.025951883922517</v>
      </c>
      <c r="G47" s="48">
        <f t="shared" si="1"/>
        <v>47.164654927785783</v>
      </c>
      <c r="H47" s="50">
        <v>17.729007633587788</v>
      </c>
      <c r="I47" s="36">
        <v>1.1986833262651823E-4</v>
      </c>
      <c r="J47" s="48">
        <v>67.481899409835293</v>
      </c>
      <c r="K47" s="48">
        <v>15.629533534999975</v>
      </c>
      <c r="L47" s="48">
        <f t="shared" si="2"/>
        <v>30.342336528960487</v>
      </c>
      <c r="M47" s="48">
        <f t="shared" si="3"/>
        <v>47.661630766065748</v>
      </c>
      <c r="N47" s="50">
        <v>12.272309107635696</v>
      </c>
    </row>
    <row r="48" spans="1:14" x14ac:dyDescent="0.35">
      <c r="A48" s="187"/>
      <c r="B48" s="27" t="s">
        <v>3</v>
      </c>
      <c r="C48" s="36">
        <v>1.4352895482420226E-4</v>
      </c>
      <c r="D48" s="48">
        <v>67.983891562472749</v>
      </c>
      <c r="E48" s="48">
        <v>12.6767673275</v>
      </c>
      <c r="F48" s="48">
        <f t="shared" si="0"/>
        <v>29.686931086456624</v>
      </c>
      <c r="G48" s="48">
        <f t="shared" si="1"/>
        <v>46.632122304419298</v>
      </c>
      <c r="H48" s="50">
        <v>12.830508474576272</v>
      </c>
      <c r="I48" s="36">
        <v>1.4199108639172237E-4</v>
      </c>
      <c r="J48" s="48">
        <v>71.071189426586045</v>
      </c>
      <c r="K48" s="48">
        <v>12.515509273333334</v>
      </c>
      <c r="L48" s="48">
        <f t="shared" si="2"/>
        <v>30.311988941566117</v>
      </c>
      <c r="M48" s="48">
        <f t="shared" si="3"/>
        <v>47.613960887259587</v>
      </c>
      <c r="N48" s="50">
        <v>13.437220590113681</v>
      </c>
    </row>
    <row r="49" spans="1:14" x14ac:dyDescent="0.35">
      <c r="A49" s="187"/>
      <c r="B49" s="27" t="s">
        <v>4</v>
      </c>
      <c r="C49" s="36">
        <v>1.3585789394300352E-4</v>
      </c>
      <c r="D49" s="48">
        <v>69.95401561682317</v>
      </c>
      <c r="E49" s="48">
        <v>14.85456138</v>
      </c>
      <c r="F49" s="48">
        <f t="shared" si="0"/>
        <v>33.88196596807218</v>
      </c>
      <c r="G49" s="48">
        <f t="shared" si="1"/>
        <v>53.221667687237478</v>
      </c>
      <c r="H49" s="50">
        <v>17.581009796533536</v>
      </c>
      <c r="I49" s="36">
        <v>1.3585789394300352E-4</v>
      </c>
      <c r="J49" s="48">
        <v>69.95401561682317</v>
      </c>
      <c r="K49" s="48">
        <v>14.85456138</v>
      </c>
      <c r="L49" s="48">
        <f t="shared" si="2"/>
        <v>33.88196596807218</v>
      </c>
      <c r="M49" s="48">
        <f t="shared" si="3"/>
        <v>53.221667687237478</v>
      </c>
      <c r="N49" s="50">
        <v>17.75</v>
      </c>
    </row>
    <row r="50" spans="1:14" x14ac:dyDescent="0.35">
      <c r="A50" s="187"/>
      <c r="B50" s="27" t="s">
        <v>5</v>
      </c>
      <c r="C50" s="36">
        <v>1.3757220855070983E-4</v>
      </c>
      <c r="D50" s="48">
        <v>65.128632706936656</v>
      </c>
      <c r="E50" s="48">
        <v>16.97643248</v>
      </c>
      <c r="F50" s="48">
        <f t="shared" si="0"/>
        <v>36.50567158090729</v>
      </c>
      <c r="G50" s="48">
        <f t="shared" si="1"/>
        <v>57.342974826470019</v>
      </c>
      <c r="H50" s="50">
        <v>18.412473423104181</v>
      </c>
      <c r="I50" s="36">
        <v>1.3757220855070983E-4</v>
      </c>
      <c r="J50" s="48">
        <v>65.128632706936656</v>
      </c>
      <c r="K50" s="48">
        <v>16.97643248</v>
      </c>
      <c r="L50" s="48">
        <f t="shared" si="2"/>
        <v>36.50567158090729</v>
      </c>
      <c r="M50" s="48">
        <f t="shared" si="3"/>
        <v>57.342974826470019</v>
      </c>
      <c r="N50" s="50">
        <v>18.922852983988356</v>
      </c>
    </row>
    <row r="51" spans="1:14" x14ac:dyDescent="0.35">
      <c r="A51" s="187"/>
      <c r="B51" s="27" t="s">
        <v>6</v>
      </c>
      <c r="C51" s="36">
        <v>1.1369104183892415E-4</v>
      </c>
      <c r="D51" s="48">
        <v>71.670362806357645</v>
      </c>
      <c r="E51" s="48">
        <v>15.7540926625</v>
      </c>
      <c r="F51" s="48">
        <f t="shared" si="0"/>
        <v>30.808495214746682</v>
      </c>
      <c r="G51" s="48">
        <f t="shared" si="1"/>
        <v>48.393871117402242</v>
      </c>
      <c r="H51" s="50">
        <v>21.845878136200717</v>
      </c>
      <c r="I51" s="36">
        <v>1.1369104183892415E-4</v>
      </c>
      <c r="J51" s="48">
        <v>71.670362806357645</v>
      </c>
      <c r="K51" s="48">
        <v>15.7540926625</v>
      </c>
      <c r="L51" s="48">
        <f t="shared" si="2"/>
        <v>30.808495214746682</v>
      </c>
      <c r="M51" s="48">
        <f t="shared" si="3"/>
        <v>48.393871117402242</v>
      </c>
      <c r="N51" s="50">
        <v>17.745839636913765</v>
      </c>
    </row>
    <row r="52" spans="1:14" x14ac:dyDescent="0.35">
      <c r="A52" s="187"/>
      <c r="B52" s="27" t="s">
        <v>7</v>
      </c>
      <c r="C52" s="36">
        <v>1.1888389396426601E-4</v>
      </c>
      <c r="D52" s="48">
        <v>64.010350336156051</v>
      </c>
      <c r="E52" s="48">
        <v>15.153036796250001</v>
      </c>
      <c r="F52" s="48">
        <f t="shared" si="0"/>
        <v>27.674777975083565</v>
      </c>
      <c r="G52" s="48">
        <f t="shared" si="1"/>
        <v>43.47143958812557</v>
      </c>
      <c r="H52" s="50">
        <v>11.949429037520392</v>
      </c>
      <c r="I52" s="36">
        <v>1.201527426229348E-4</v>
      </c>
      <c r="J52" s="48">
        <v>62.027672588797437</v>
      </c>
      <c r="K52" s="48">
        <v>15.178511628888891</v>
      </c>
      <c r="L52" s="48">
        <f t="shared" si="2"/>
        <v>27.14936046542098</v>
      </c>
      <c r="M52" s="48">
        <f t="shared" si="3"/>
        <v>42.646115693913863</v>
      </c>
      <c r="N52" s="50">
        <v>10.335174953959486</v>
      </c>
    </row>
    <row r="53" spans="1:14" x14ac:dyDescent="0.35">
      <c r="A53" s="188"/>
      <c r="B53" s="31" t="s">
        <v>8</v>
      </c>
      <c r="C53" s="171">
        <v>1.3237739513245441E-4</v>
      </c>
      <c r="D53" s="58">
        <v>72.009695168108934</v>
      </c>
      <c r="E53" s="58">
        <v>17.424205632</v>
      </c>
      <c r="F53" s="58">
        <f t="shared" si="0"/>
        <v>39.862913104303999</v>
      </c>
      <c r="G53" s="58">
        <f t="shared" si="1"/>
        <v>62.616517479584878</v>
      </c>
      <c r="H53" s="60">
        <v>20.271260997067447</v>
      </c>
      <c r="I53" s="171">
        <v>1.3237739513245441E-4</v>
      </c>
      <c r="J53" s="58">
        <v>72.009695168108934</v>
      </c>
      <c r="K53" s="58">
        <v>17.424205632</v>
      </c>
      <c r="L53" s="58">
        <f t="shared" si="2"/>
        <v>39.862913104303999</v>
      </c>
      <c r="M53" s="58">
        <f t="shared" si="3"/>
        <v>62.616517479584878</v>
      </c>
      <c r="N53" s="60">
        <v>15.246006389776356</v>
      </c>
    </row>
    <row r="54" spans="1:14" x14ac:dyDescent="0.35">
      <c r="A54" s="186" t="s">
        <v>35</v>
      </c>
      <c r="B54" s="164" t="s">
        <v>0</v>
      </c>
      <c r="C54" s="172">
        <v>1.0213012472256528E-5</v>
      </c>
      <c r="D54" s="65">
        <v>28.661650334149865</v>
      </c>
      <c r="E54" s="65">
        <v>12.944368800499998</v>
      </c>
      <c r="F54" s="65">
        <f t="shared" si="0"/>
        <v>0.90938372063234507</v>
      </c>
      <c r="G54" s="65">
        <f t="shared" si="1"/>
        <v>1.4284566080163639</v>
      </c>
      <c r="H54" s="66">
        <v>0.34529983792544566</v>
      </c>
      <c r="I54" s="172">
        <v>1.2154989675725656E-5</v>
      </c>
      <c r="J54" s="65">
        <v>54.817917581767198</v>
      </c>
      <c r="K54" s="65">
        <v>13.467684551666666</v>
      </c>
      <c r="L54" s="65">
        <f t="shared" si="2"/>
        <v>2.1536806450833805</v>
      </c>
      <c r="M54" s="65">
        <f t="shared" si="3"/>
        <v>3.3829936463862373</v>
      </c>
      <c r="N54" s="66">
        <v>0.70513595166163134</v>
      </c>
    </row>
    <row r="55" spans="1:14" x14ac:dyDescent="0.35">
      <c r="A55" s="187"/>
      <c r="B55" s="27" t="s">
        <v>2</v>
      </c>
      <c r="C55" s="36">
        <v>1.304393877988511E-5</v>
      </c>
      <c r="D55" s="48">
        <v>47.478745775639545</v>
      </c>
      <c r="E55" s="48">
        <v>15.031823887142858</v>
      </c>
      <c r="F55" s="48">
        <f t="shared" si="0"/>
        <v>2.2342455949256728</v>
      </c>
      <c r="G55" s="48">
        <f t="shared" si="1"/>
        <v>3.5095447736669247</v>
      </c>
      <c r="H55" s="50">
        <v>1.0823710546574288</v>
      </c>
      <c r="I55" s="36">
        <v>1.4796305811048199E-5</v>
      </c>
      <c r="J55" s="48">
        <v>63.331881785883432</v>
      </c>
      <c r="K55" s="48">
        <v>14.338379152500002</v>
      </c>
      <c r="L55" s="48">
        <f t="shared" si="2"/>
        <v>3.2246827414355339</v>
      </c>
      <c r="M55" s="48">
        <f t="shared" si="3"/>
        <v>5.0653198053258341</v>
      </c>
      <c r="N55" s="50">
        <v>0.86846275752773383</v>
      </c>
    </row>
    <row r="56" spans="1:14" x14ac:dyDescent="0.35">
      <c r="A56" s="187"/>
      <c r="B56" s="27" t="s">
        <v>6</v>
      </c>
      <c r="C56" s="36">
        <v>1.6144335739352477E-5</v>
      </c>
      <c r="D56" s="48">
        <v>82.567575312495364</v>
      </c>
      <c r="E56" s="48">
        <v>14.033281557499999</v>
      </c>
      <c r="F56" s="48">
        <f t="shared" si="0"/>
        <v>4.4895229127664198</v>
      </c>
      <c r="G56" s="48">
        <f t="shared" si="1"/>
        <v>7.052126100435018</v>
      </c>
      <c r="H56" s="50">
        <v>1.3085758039816233</v>
      </c>
      <c r="I56" s="36">
        <v>1.9532358110995951E-5</v>
      </c>
      <c r="J56" s="48">
        <v>65.486802702325434</v>
      </c>
      <c r="K56" s="48">
        <v>13.826262334999999</v>
      </c>
      <c r="L56" s="48">
        <f t="shared" si="2"/>
        <v>4.2444800808171292</v>
      </c>
      <c r="M56" s="48">
        <f t="shared" si="3"/>
        <v>6.6672137201016524</v>
      </c>
      <c r="N56" s="50">
        <v>2.6894363568495709</v>
      </c>
    </row>
    <row r="57" spans="1:14" x14ac:dyDescent="0.35">
      <c r="A57" s="187"/>
      <c r="B57" s="27" t="s">
        <v>7</v>
      </c>
      <c r="C57" s="36">
        <v>1.5058326353102832E-5</v>
      </c>
      <c r="D57" s="48">
        <v>75.155068854549583</v>
      </c>
      <c r="E57" s="48">
        <v>11.969949226666666</v>
      </c>
      <c r="F57" s="48">
        <f t="shared" si="0"/>
        <v>3.2511614158889266</v>
      </c>
      <c r="G57" s="48">
        <f t="shared" si="1"/>
        <v>5.1069124098956209</v>
      </c>
      <c r="H57" s="50">
        <v>2.0613614573346117</v>
      </c>
      <c r="I57" s="36">
        <v>1.4265627892725225E-5</v>
      </c>
      <c r="J57" s="48">
        <v>91.657263947854148</v>
      </c>
      <c r="K57" s="48">
        <v>12.122957962499999</v>
      </c>
      <c r="L57" s="48">
        <f t="shared" si="2"/>
        <v>3.8043250904349031</v>
      </c>
      <c r="M57" s="48">
        <f t="shared" si="3"/>
        <v>5.9758198779888083</v>
      </c>
      <c r="N57" s="50">
        <v>1.7429547395388556</v>
      </c>
    </row>
    <row r="58" spans="1:14" x14ac:dyDescent="0.35">
      <c r="A58" s="187"/>
      <c r="B58" s="27" t="s">
        <v>8</v>
      </c>
      <c r="C58" s="36">
        <v>1.8603972354350233E-5</v>
      </c>
      <c r="D58" s="48">
        <v>82.182078102808745</v>
      </c>
      <c r="E58" s="48">
        <v>13.800628443333332</v>
      </c>
      <c r="F58" s="48">
        <f t="shared" si="0"/>
        <v>5.0639908176261503</v>
      </c>
      <c r="G58" s="48">
        <f t="shared" si="1"/>
        <v>7.9544981752502419</v>
      </c>
      <c r="H58" s="50">
        <v>0.99052284101799593</v>
      </c>
      <c r="I58" s="36">
        <v>1.6519568016306149E-5</v>
      </c>
      <c r="J58" s="48">
        <v>96.011097576470263</v>
      </c>
      <c r="K58" s="48">
        <v>13.853413099999999</v>
      </c>
      <c r="L58" s="48">
        <f t="shared" si="2"/>
        <v>5.2733688248397383</v>
      </c>
      <c r="M58" s="48">
        <f t="shared" si="3"/>
        <v>8.2833883798929833</v>
      </c>
      <c r="N58" s="50">
        <v>0.64425427872860641</v>
      </c>
    </row>
    <row r="59" spans="1:14" x14ac:dyDescent="0.35">
      <c r="A59" s="187"/>
      <c r="B59" s="27" t="s">
        <v>9</v>
      </c>
      <c r="C59" s="36">
        <v>1.4439150982424925E-5</v>
      </c>
      <c r="D59" s="48">
        <v>82.207711500818235</v>
      </c>
      <c r="E59" s="48">
        <v>14.979395937500001</v>
      </c>
      <c r="F59" s="48">
        <f t="shared" si="0"/>
        <v>4.2673646772173441</v>
      </c>
      <c r="G59" s="48">
        <f t="shared" si="1"/>
        <v>6.703160760067294</v>
      </c>
      <c r="H59" s="50">
        <v>2.6115351993214588</v>
      </c>
      <c r="I59" s="36">
        <v>1.4439150982424925E-5</v>
      </c>
      <c r="J59" s="48">
        <v>82.207711500818235</v>
      </c>
      <c r="K59" s="48">
        <v>14.979395937500001</v>
      </c>
      <c r="L59" s="48">
        <f t="shared" si="2"/>
        <v>4.2673646772173441</v>
      </c>
      <c r="M59" s="48">
        <f t="shared" si="3"/>
        <v>6.703160760067294</v>
      </c>
      <c r="N59" s="50">
        <v>1.6412337662337662</v>
      </c>
    </row>
    <row r="60" spans="1:14" x14ac:dyDescent="0.35">
      <c r="A60" s="187"/>
      <c r="B60" s="27" t="s">
        <v>33</v>
      </c>
      <c r="C60" s="36">
        <v>1.5632411981346799E-5</v>
      </c>
      <c r="D60" s="48">
        <v>90.753385727700248</v>
      </c>
      <c r="E60" s="48">
        <v>18.788877370000002</v>
      </c>
      <c r="F60" s="48">
        <f t="shared" si="0"/>
        <v>6.3973616396953554</v>
      </c>
      <c r="G60" s="48">
        <f t="shared" si="1"/>
        <v>10.048952164812039</v>
      </c>
      <c r="H60" s="50">
        <v>2.3479228486646884</v>
      </c>
      <c r="I60" s="36">
        <v>1.5632411981346799E-5</v>
      </c>
      <c r="J60" s="48">
        <v>90.753385727700248</v>
      </c>
      <c r="K60" s="48">
        <v>18.788877370000002</v>
      </c>
      <c r="L60" s="48">
        <f t="shared" si="2"/>
        <v>6.3973616396953554</v>
      </c>
      <c r="M60" s="48">
        <f t="shared" si="3"/>
        <v>10.048952164812039</v>
      </c>
      <c r="N60" s="50">
        <v>3.9194872821950728</v>
      </c>
    </row>
    <row r="61" spans="1:14" x14ac:dyDescent="0.35">
      <c r="A61" s="188"/>
      <c r="B61" s="31" t="s">
        <v>34</v>
      </c>
      <c r="C61" s="171">
        <v>1.6336280807439751E-5</v>
      </c>
      <c r="D61" s="58">
        <v>82.238681492936649</v>
      </c>
      <c r="E61" s="58">
        <v>14.15614287</v>
      </c>
      <c r="F61" s="58">
        <f t="shared" si="0"/>
        <v>4.5644190321285647</v>
      </c>
      <c r="G61" s="58">
        <f t="shared" si="1"/>
        <v>7.1697726496202669</v>
      </c>
      <c r="H61" s="60">
        <v>3.2246780092224521</v>
      </c>
      <c r="I61" s="171">
        <v>1.6336280807439751E-5</v>
      </c>
      <c r="J61" s="58">
        <v>82.238681492936649</v>
      </c>
      <c r="K61" s="58">
        <v>14.15614287</v>
      </c>
      <c r="L61" s="58">
        <f t="shared" si="2"/>
        <v>4.5644190321285647</v>
      </c>
      <c r="M61" s="58">
        <f t="shared" si="3"/>
        <v>7.1697726496202669</v>
      </c>
      <c r="N61" s="60">
        <v>3.1336483293958826</v>
      </c>
    </row>
    <row r="62" spans="1:14" x14ac:dyDescent="0.35">
      <c r="A62" s="186" t="s">
        <v>10</v>
      </c>
      <c r="B62" s="164" t="s">
        <v>0</v>
      </c>
      <c r="C62" s="172">
        <v>3.0555842112669969E-5</v>
      </c>
      <c r="D62" s="65">
        <v>31.288830080677965</v>
      </c>
      <c r="E62" s="65">
        <v>14.879574895999999</v>
      </c>
      <c r="F62" s="65">
        <f t="shared" si="0"/>
        <v>3.4141716162829594</v>
      </c>
      <c r="G62" s="65">
        <f t="shared" si="1"/>
        <v>5.3629682339046676</v>
      </c>
      <c r="H62" s="66">
        <v>1.549129075480125</v>
      </c>
      <c r="I62" s="172">
        <v>3.1918465666467329E-5</v>
      </c>
      <c r="J62" s="65">
        <v>31.848752287372854</v>
      </c>
      <c r="K62" s="65">
        <v>14.810010058571427</v>
      </c>
      <c r="L62" s="65">
        <f t="shared" si="2"/>
        <v>3.6132750703254728</v>
      </c>
      <c r="M62" s="65">
        <f t="shared" si="3"/>
        <v>5.6757192081668233</v>
      </c>
      <c r="N62" s="66">
        <v>2.2648148148148146</v>
      </c>
    </row>
    <row r="63" spans="1:14" x14ac:dyDescent="0.35">
      <c r="A63" s="187"/>
      <c r="B63" s="27" t="s">
        <v>1</v>
      </c>
      <c r="C63" s="36">
        <v>4.1567208563915891E-5</v>
      </c>
      <c r="D63" s="48">
        <v>33.903115268474366</v>
      </c>
      <c r="E63" s="48">
        <v>17.045979542999998</v>
      </c>
      <c r="F63" s="48">
        <f t="shared" si="0"/>
        <v>5.7653233701971427</v>
      </c>
      <c r="G63" s="48">
        <f t="shared" si="1"/>
        <v>9.0561487726904435</v>
      </c>
      <c r="H63" s="50">
        <v>1.6566037735849057</v>
      </c>
      <c r="I63" s="36">
        <v>4.1567208563915891E-5</v>
      </c>
      <c r="J63" s="48">
        <v>33.903115268474366</v>
      </c>
      <c r="K63" s="48">
        <v>17.045979542999998</v>
      </c>
      <c r="L63" s="48">
        <f t="shared" si="2"/>
        <v>5.7653233701971427</v>
      </c>
      <c r="M63" s="48">
        <f t="shared" si="3"/>
        <v>9.0561487726904435</v>
      </c>
      <c r="N63" s="50">
        <v>1.7343358395989974</v>
      </c>
    </row>
    <row r="64" spans="1:14" x14ac:dyDescent="0.35">
      <c r="A64" s="187"/>
      <c r="B64" s="27" t="s">
        <v>2</v>
      </c>
      <c r="C64" s="36">
        <v>2.8520985494635883E-5</v>
      </c>
      <c r="D64" s="48">
        <v>34.424835427333193</v>
      </c>
      <c r="E64" s="48">
        <v>15.980736122307688</v>
      </c>
      <c r="F64" s="48">
        <f t="shared" si="0"/>
        <v>3.7656887646119137</v>
      </c>
      <c r="G64" s="48">
        <f t="shared" si="1"/>
        <v>5.9151300793052073</v>
      </c>
      <c r="H64" s="50">
        <v>1.8267045454545456</v>
      </c>
      <c r="I64" s="36">
        <v>3.1131984550730714E-5</v>
      </c>
      <c r="J64" s="48">
        <v>34.298323715706161</v>
      </c>
      <c r="K64" s="48">
        <v>16.177770246666658</v>
      </c>
      <c r="L64" s="48">
        <f t="shared" si="2"/>
        <v>4.1458120197725448</v>
      </c>
      <c r="M64" s="48">
        <f t="shared" si="3"/>
        <v>6.512226292240844</v>
      </c>
      <c r="N64" s="50">
        <v>2.1120622568093386</v>
      </c>
    </row>
    <row r="65" spans="1:14" x14ac:dyDescent="0.35">
      <c r="A65" s="187"/>
      <c r="B65" s="27" t="s">
        <v>3</v>
      </c>
      <c r="C65" s="36">
        <v>3.1679106479701974E-5</v>
      </c>
      <c r="D65" s="48">
        <v>32.721157187555143</v>
      </c>
      <c r="E65" s="48">
        <v>15.884843921999993</v>
      </c>
      <c r="F65" s="48">
        <f t="shared" si="0"/>
        <v>3.9518074124305982</v>
      </c>
      <c r="G65" s="48">
        <f t="shared" si="1"/>
        <v>6.20748456764683</v>
      </c>
      <c r="H65" s="50">
        <v>0.989268947015426</v>
      </c>
      <c r="I65" s="36">
        <v>3.1624635464080493E-5</v>
      </c>
      <c r="J65" s="48">
        <v>32.194246400474348</v>
      </c>
      <c r="K65" s="48">
        <v>15.683114151499996</v>
      </c>
      <c r="L65" s="48">
        <f t="shared" si="2"/>
        <v>3.8321926800868633</v>
      </c>
      <c r="M65" s="48">
        <f t="shared" si="3"/>
        <v>6.0195941854507344</v>
      </c>
      <c r="N65" s="50">
        <v>1.5233511122674643</v>
      </c>
    </row>
    <row r="66" spans="1:14" x14ac:dyDescent="0.35">
      <c r="A66" s="187"/>
      <c r="B66" s="27" t="s">
        <v>4</v>
      </c>
      <c r="C66" s="36">
        <v>3.238510171001756E-5</v>
      </c>
      <c r="D66" s="48">
        <v>35.703123358285005</v>
      </c>
      <c r="E66" s="48">
        <v>14.638316995</v>
      </c>
      <c r="F66" s="48">
        <f t="shared" si="0"/>
        <v>4.0621304412605594</v>
      </c>
      <c r="G66" s="48">
        <f t="shared" si="1"/>
        <v>6.3807795760938184</v>
      </c>
      <c r="H66" s="50">
        <v>1.2177581357975089</v>
      </c>
      <c r="I66" s="36">
        <v>3.238510171001756E-5</v>
      </c>
      <c r="J66" s="48">
        <v>35.703123358285005</v>
      </c>
      <c r="K66" s="48">
        <v>14.638316995</v>
      </c>
      <c r="L66" s="48">
        <f t="shared" si="2"/>
        <v>4.0621304412605594</v>
      </c>
      <c r="M66" s="48">
        <f t="shared" si="3"/>
        <v>6.3807795760938184</v>
      </c>
      <c r="N66" s="50">
        <v>2.0293009627459186</v>
      </c>
    </row>
    <row r="67" spans="1:14" x14ac:dyDescent="0.35">
      <c r="A67" s="187"/>
      <c r="B67" s="27" t="s">
        <v>5</v>
      </c>
      <c r="C67" s="36">
        <v>4.6203386108254145E-5</v>
      </c>
      <c r="D67" s="48">
        <v>34.999801170532209</v>
      </c>
      <c r="E67" s="48">
        <v>16.542618507999997</v>
      </c>
      <c r="F67" s="48">
        <f t="shared" si="0"/>
        <v>6.4202934445206266</v>
      </c>
      <c r="G67" s="48">
        <f t="shared" si="1"/>
        <v>10.084973359598354</v>
      </c>
      <c r="H67" s="50">
        <v>1.5515297906602254</v>
      </c>
      <c r="I67" s="36">
        <v>4.6203386108254145E-5</v>
      </c>
      <c r="J67" s="48">
        <v>34.999801170532209</v>
      </c>
      <c r="K67" s="48">
        <v>16.542618507999997</v>
      </c>
      <c r="L67" s="48">
        <f t="shared" si="2"/>
        <v>6.4202934445206266</v>
      </c>
      <c r="M67" s="48">
        <f t="shared" si="3"/>
        <v>10.084973359598354</v>
      </c>
      <c r="N67" s="50">
        <v>1.4173228346456692</v>
      </c>
    </row>
    <row r="68" spans="1:14" x14ac:dyDescent="0.35">
      <c r="A68" s="187"/>
      <c r="B68" s="27" t="s">
        <v>6</v>
      </c>
      <c r="C68" s="36">
        <v>4.7979737497438562E-5</v>
      </c>
      <c r="D68" s="48">
        <v>35.542801031907935</v>
      </c>
      <c r="E68" s="48">
        <v>14.934016641176472</v>
      </c>
      <c r="F68" s="48">
        <f t="shared" ref="F68:F78" si="4">4*D68*E68*C68*60</f>
        <v>6.1121976645362874</v>
      </c>
      <c r="G68" s="48">
        <f t="shared" ref="G68:G78" si="5">2*PI()*D68*E68*C68*60</f>
        <v>9.6010176400979468</v>
      </c>
      <c r="H68" s="50">
        <v>2.9001772002362673</v>
      </c>
      <c r="I68" s="36">
        <v>4.6889535337394868E-5</v>
      </c>
      <c r="J68" s="48">
        <v>35.107450139276736</v>
      </c>
      <c r="K68" s="48">
        <v>14.886533631000001</v>
      </c>
      <c r="L68" s="48">
        <f t="shared" ref="L68:L78" si="6">4*J68*K68*I68*60</f>
        <v>5.881390847128575</v>
      </c>
      <c r="M68" s="48">
        <f t="shared" ref="M68:M78" si="7">2*PI()*J68*K68*I68*60</f>
        <v>9.2384671391146913</v>
      </c>
      <c r="N68" s="50">
        <v>2.7194656488549618</v>
      </c>
    </row>
    <row r="69" spans="1:14" x14ac:dyDescent="0.35">
      <c r="A69" s="188"/>
      <c r="B69" s="31" t="s">
        <v>7</v>
      </c>
      <c r="C69" s="171">
        <v>4.0326318680428759E-5</v>
      </c>
      <c r="D69" s="58">
        <v>36.5267050945953</v>
      </c>
      <c r="E69" s="58">
        <v>18.31228685</v>
      </c>
      <c r="F69" s="58">
        <f t="shared" si="4"/>
        <v>6.4737049300579788</v>
      </c>
      <c r="G69" s="58">
        <f t="shared" si="5"/>
        <v>10.168871924889086</v>
      </c>
      <c r="H69" s="60">
        <v>1.4464267172447824</v>
      </c>
      <c r="I69" s="171">
        <v>4.0326318680428759E-5</v>
      </c>
      <c r="J69" s="58">
        <v>36.5267050945953</v>
      </c>
      <c r="K69" s="58">
        <v>18.31228685</v>
      </c>
      <c r="L69" s="58">
        <f t="shared" si="6"/>
        <v>6.4737049300579788</v>
      </c>
      <c r="M69" s="58">
        <f t="shared" si="7"/>
        <v>10.168871924889086</v>
      </c>
      <c r="N69" s="60">
        <v>1.6107142864491186</v>
      </c>
    </row>
    <row r="70" spans="1:14" x14ac:dyDescent="0.35">
      <c r="A70" s="186" t="s">
        <v>11</v>
      </c>
      <c r="B70" s="164" t="s">
        <v>1</v>
      </c>
      <c r="C70" s="172">
        <v>6.7672357939748464E-5</v>
      </c>
      <c r="D70" s="65">
        <v>40.943470757160284</v>
      </c>
      <c r="E70" s="65">
        <v>15.955267623999998</v>
      </c>
      <c r="F70" s="65">
        <f t="shared" si="4"/>
        <v>10.609900199149223</v>
      </c>
      <c r="G70" s="65">
        <f t="shared" si="5"/>
        <v>16.665992260484046</v>
      </c>
      <c r="H70" s="66">
        <v>4.8925970873786406</v>
      </c>
      <c r="I70" s="172">
        <v>6.291361863156954E-5</v>
      </c>
      <c r="J70" s="65">
        <v>41.256341023492276</v>
      </c>
      <c r="K70" s="65">
        <v>16.038676113333334</v>
      </c>
      <c r="L70" s="65">
        <f t="shared" si="6"/>
        <v>9.9911420283550925</v>
      </c>
      <c r="M70" s="65">
        <f t="shared" si="7"/>
        <v>15.694049198626294</v>
      </c>
      <c r="N70" s="66">
        <v>3.5907029478458052</v>
      </c>
    </row>
    <row r="71" spans="1:14" x14ac:dyDescent="0.35">
      <c r="A71" s="187"/>
      <c r="B71" s="27" t="s">
        <v>2</v>
      </c>
      <c r="C71" s="36">
        <v>6.8159879024994364E-5</v>
      </c>
      <c r="D71" s="48">
        <v>36.198812698375185</v>
      </c>
      <c r="E71" s="48">
        <v>16.890774555714284</v>
      </c>
      <c r="F71" s="48">
        <f t="shared" si="4"/>
        <v>10.001933072256708</v>
      </c>
      <c r="G71" s="48">
        <f t="shared" si="5"/>
        <v>15.710999730749233</v>
      </c>
      <c r="H71" s="50">
        <v>4.3721042471042475</v>
      </c>
      <c r="I71" s="36">
        <v>7.6279730098862504E-5</v>
      </c>
      <c r="J71" s="48">
        <v>37.111469450234324</v>
      </c>
      <c r="K71" s="48">
        <v>16.753267723333334</v>
      </c>
      <c r="L71" s="48">
        <f t="shared" si="6"/>
        <v>11.382248656965849</v>
      </c>
      <c r="M71" s="48">
        <f t="shared" si="7"/>
        <v>17.8791943810281</v>
      </c>
      <c r="N71" s="50">
        <v>5.2291259905822898</v>
      </c>
    </row>
    <row r="72" spans="1:14" x14ac:dyDescent="0.35">
      <c r="A72" s="187"/>
      <c r="B72" s="27" t="s">
        <v>3</v>
      </c>
      <c r="C72" s="36">
        <v>7.0767692614049659E-5</v>
      </c>
      <c r="D72" s="48">
        <v>40.13512660768987</v>
      </c>
      <c r="E72" s="48">
        <v>16.826642747142859</v>
      </c>
      <c r="F72" s="48">
        <f t="shared" si="4"/>
        <v>11.470131285724177</v>
      </c>
      <c r="G72" s="48">
        <f t="shared" si="5"/>
        <v>18.017240091470764</v>
      </c>
      <c r="H72" s="50">
        <v>5.4286983562860947</v>
      </c>
      <c r="I72" s="36">
        <v>7.8060308491940172E-5</v>
      </c>
      <c r="J72" s="48">
        <v>41.343206002364489</v>
      </c>
      <c r="K72" s="48">
        <v>16.507033438000001</v>
      </c>
      <c r="L72" s="48">
        <f t="shared" si="6"/>
        <v>12.78541082349069</v>
      </c>
      <c r="M72" s="48">
        <f t="shared" si="7"/>
        <v>20.083276358102889</v>
      </c>
      <c r="N72" s="50">
        <v>4.79</v>
      </c>
    </row>
    <row r="73" spans="1:14" x14ac:dyDescent="0.35">
      <c r="A73" s="187"/>
      <c r="B73" s="27" t="s">
        <v>4</v>
      </c>
      <c r="C73" s="36">
        <v>7.4765396835280097E-5</v>
      </c>
      <c r="D73" s="48">
        <v>39.568375914141519</v>
      </c>
      <c r="E73" s="48">
        <v>15.122741067999982</v>
      </c>
      <c r="F73" s="48">
        <f t="shared" si="4"/>
        <v>10.737189690051943</v>
      </c>
      <c r="G73" s="48">
        <f t="shared" si="5"/>
        <v>16.865938125233626</v>
      </c>
      <c r="H73" s="50">
        <v>2.5442786069651739</v>
      </c>
      <c r="I73" s="36">
        <v>7.4765396835280097E-5</v>
      </c>
      <c r="J73" s="48">
        <v>39.568375914141519</v>
      </c>
      <c r="K73" s="48">
        <v>15.122741067999982</v>
      </c>
      <c r="L73" s="48">
        <f t="shared" si="6"/>
        <v>10.737189690051943</v>
      </c>
      <c r="M73" s="48">
        <f t="shared" si="7"/>
        <v>16.865938125233626</v>
      </c>
      <c r="N73" s="50">
        <v>3.219981668194317</v>
      </c>
    </row>
    <row r="74" spans="1:14" x14ac:dyDescent="0.35">
      <c r="A74" s="187"/>
      <c r="B74" s="27" t="s">
        <v>5</v>
      </c>
      <c r="C74" s="36">
        <v>7.6040313170926106E-5</v>
      </c>
      <c r="D74" s="48">
        <v>38.420897294260307</v>
      </c>
      <c r="E74" s="48">
        <v>14.596740197142859</v>
      </c>
      <c r="F74" s="48">
        <f t="shared" si="4"/>
        <v>10.23478019485534</v>
      </c>
      <c r="G74" s="48">
        <f t="shared" si="5"/>
        <v>16.076755135631924</v>
      </c>
      <c r="H74" s="50">
        <v>3.5299760191846516</v>
      </c>
      <c r="I74" s="36">
        <v>7.6040313170926106E-5</v>
      </c>
      <c r="J74" s="48">
        <v>38.420897294260307</v>
      </c>
      <c r="K74" s="48">
        <v>14.596740197142859</v>
      </c>
      <c r="L74" s="48">
        <f t="shared" si="6"/>
        <v>10.23478019485534</v>
      </c>
      <c r="M74" s="48">
        <f t="shared" si="7"/>
        <v>16.076755135631924</v>
      </c>
      <c r="N74" s="50">
        <v>4.1387675885492481</v>
      </c>
    </row>
    <row r="75" spans="1:14" x14ac:dyDescent="0.35">
      <c r="A75" s="187"/>
      <c r="B75" s="27" t="s">
        <v>6</v>
      </c>
      <c r="C75" s="36">
        <v>1.1231963847185852E-4</v>
      </c>
      <c r="D75" s="48">
        <v>42.37024418259378</v>
      </c>
      <c r="E75" s="48">
        <v>14.729042852499999</v>
      </c>
      <c r="F75" s="48">
        <f t="shared" si="4"/>
        <v>16.82296073183505</v>
      </c>
      <c r="G75" s="48">
        <f t="shared" si="5"/>
        <v>26.425444923381281</v>
      </c>
      <c r="H75" s="50">
        <v>6.9410413476263404</v>
      </c>
      <c r="I75" s="36">
        <v>7.8531179566932447E-5</v>
      </c>
      <c r="J75" s="48">
        <v>41.087903163311658</v>
      </c>
      <c r="K75" s="48">
        <v>14.753346896666669</v>
      </c>
      <c r="L75" s="48">
        <f t="shared" si="6"/>
        <v>11.425044363462229</v>
      </c>
      <c r="M75" s="48">
        <f t="shared" si="7"/>
        <v>17.94641771959521</v>
      </c>
      <c r="N75" s="50">
        <v>3.3593749999999996</v>
      </c>
    </row>
    <row r="76" spans="1:14" x14ac:dyDescent="0.35">
      <c r="A76" s="187"/>
      <c r="B76" s="27" t="s">
        <v>7</v>
      </c>
      <c r="C76" s="36">
        <v>9.4382124623871978E-5</v>
      </c>
      <c r="D76" s="48">
        <v>43.439120293156222</v>
      </c>
      <c r="E76" s="48">
        <v>14.591710274000002</v>
      </c>
      <c r="F76" s="48">
        <f t="shared" si="4"/>
        <v>14.357810288963364</v>
      </c>
      <c r="G76" s="48">
        <f t="shared" si="5"/>
        <v>22.553195662721627</v>
      </c>
      <c r="H76" s="50">
        <v>6.8438177874186552</v>
      </c>
      <c r="I76" s="36">
        <v>9.4382124623871978E-5</v>
      </c>
      <c r="J76" s="48">
        <v>43.439120293156222</v>
      </c>
      <c r="K76" s="48">
        <v>14.591710274000002</v>
      </c>
      <c r="L76" s="48">
        <f t="shared" si="6"/>
        <v>14.357810288963364</v>
      </c>
      <c r="M76" s="48">
        <f t="shared" si="7"/>
        <v>22.553195662721627</v>
      </c>
      <c r="N76" s="50">
        <v>6.6259168704156481</v>
      </c>
    </row>
    <row r="77" spans="1:14" x14ac:dyDescent="0.35">
      <c r="A77" s="187"/>
      <c r="B77" s="27" t="s">
        <v>8</v>
      </c>
      <c r="C77" s="36">
        <v>1.1018095452627456E-4</v>
      </c>
      <c r="D77" s="48">
        <v>42.297928077063048</v>
      </c>
      <c r="E77" s="48">
        <v>15.896766700000001</v>
      </c>
      <c r="F77" s="48">
        <f t="shared" si="4"/>
        <v>17.780569506132949</v>
      </c>
      <c r="G77" s="48">
        <f t="shared" si="5"/>
        <v>27.929653268554983</v>
      </c>
      <c r="H77" s="50">
        <v>11.497584541062801</v>
      </c>
      <c r="I77" s="36">
        <v>1.1018095452627456E-4</v>
      </c>
      <c r="J77" s="48">
        <v>42.297928077063048</v>
      </c>
      <c r="K77" s="48">
        <v>15.896766700000001</v>
      </c>
      <c r="L77" s="48">
        <f t="shared" si="6"/>
        <v>17.780569506132949</v>
      </c>
      <c r="M77" s="48">
        <f t="shared" si="7"/>
        <v>27.929653268554983</v>
      </c>
      <c r="N77" s="50">
        <v>6.8448275862068968</v>
      </c>
    </row>
    <row r="78" spans="1:14" x14ac:dyDescent="0.35">
      <c r="A78" s="188"/>
      <c r="B78" s="31" t="s">
        <v>9</v>
      </c>
      <c r="C78" s="171">
        <v>1.3756369611880761E-4</v>
      </c>
      <c r="D78" s="58">
        <v>43.51568519343251</v>
      </c>
      <c r="E78" s="58">
        <v>16.756161709999969</v>
      </c>
      <c r="F78" s="58">
        <f t="shared" si="4"/>
        <v>24.07328997030486</v>
      </c>
      <c r="G78" s="58">
        <f t="shared" si="5"/>
        <v>37.814235459223298</v>
      </c>
      <c r="H78" s="60">
        <v>12.596209075244113</v>
      </c>
      <c r="I78" s="171">
        <v>1.4531980009722549E-4</v>
      </c>
      <c r="J78" s="58">
        <v>43.130281803429611</v>
      </c>
      <c r="K78" s="58">
        <v>16.661614055999962</v>
      </c>
      <c r="L78" s="58">
        <f t="shared" si="6"/>
        <v>25.063135359242537</v>
      </c>
      <c r="M78" s="58">
        <f t="shared" si="7"/>
        <v>39.369080960261485</v>
      </c>
      <c r="N78" s="60">
        <v>12.714097496706193</v>
      </c>
    </row>
    <row r="79" spans="1:14" x14ac:dyDescent="0.35">
      <c r="F79" s="24"/>
      <c r="L79" s="24"/>
    </row>
  </sheetData>
  <mergeCells count="11">
    <mergeCell ref="C1:H1"/>
    <mergeCell ref="I1:N1"/>
    <mergeCell ref="A62:A69"/>
    <mergeCell ref="A70:A78"/>
    <mergeCell ref="A54:A61"/>
    <mergeCell ref="A3:A12"/>
    <mergeCell ref="A13:A20"/>
    <mergeCell ref="A21:A27"/>
    <mergeCell ref="A28:A35"/>
    <mergeCell ref="A36:A44"/>
    <mergeCell ref="A45:A5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6"/>
  <sheetViews>
    <sheetView topLeftCell="AT1" zoomScale="75" zoomScaleNormal="75" workbookViewId="0">
      <selection activeCell="BA30" sqref="A1:XFD1048576"/>
    </sheetView>
  </sheetViews>
  <sheetFormatPr defaultRowHeight="12.5" x14ac:dyDescent="0.25"/>
  <cols>
    <col min="1" max="1" width="34.6328125" style="11" customWidth="1"/>
    <col min="2" max="19" width="8.90625" style="11" bestFit="1" customWidth="1"/>
    <col min="20" max="20" width="10" style="11" bestFit="1" customWidth="1"/>
    <col min="21" max="31" width="8.90625" style="11" bestFit="1" customWidth="1"/>
    <col min="32" max="32" width="14.54296875" style="11" bestFit="1" customWidth="1"/>
    <col min="33" max="41" width="8.90625" style="11" bestFit="1" customWidth="1"/>
    <col min="42" max="42" width="10.36328125" style="11" bestFit="1" customWidth="1"/>
    <col min="43" max="61" width="8.90625" style="11" bestFit="1" customWidth="1"/>
    <col min="62" max="62" width="10.36328125" style="11" bestFit="1" customWidth="1"/>
    <col min="63" max="65" width="8.90625" style="11" bestFit="1" customWidth="1"/>
    <col min="66" max="66" width="10" style="11" bestFit="1" customWidth="1"/>
    <col min="67" max="67" width="8.90625" style="11" bestFit="1" customWidth="1"/>
    <col min="68" max="68" width="10.36328125" style="11" bestFit="1" customWidth="1"/>
    <col min="69" max="71" width="8.90625" style="11" bestFit="1" customWidth="1"/>
    <col min="72" max="72" width="10.36328125" style="11" bestFit="1" customWidth="1"/>
    <col min="73" max="77" width="8.90625" style="11" bestFit="1" customWidth="1"/>
    <col min="78" max="16384" width="8.7265625" style="11"/>
  </cols>
  <sheetData>
    <row r="1" spans="1:78" x14ac:dyDescent="0.25">
      <c r="A1" s="19" t="s">
        <v>32</v>
      </c>
      <c r="B1" s="176" t="s">
        <v>16</v>
      </c>
      <c r="C1" s="177"/>
      <c r="D1" s="177"/>
      <c r="E1" s="177"/>
      <c r="F1" s="177"/>
      <c r="G1" s="177"/>
      <c r="H1" s="177"/>
      <c r="I1" s="177"/>
      <c r="J1" s="177"/>
      <c r="K1" s="178"/>
      <c r="L1" s="176" t="s">
        <v>18</v>
      </c>
      <c r="M1" s="177"/>
      <c r="N1" s="177"/>
      <c r="O1" s="177"/>
      <c r="P1" s="177"/>
      <c r="Q1" s="177"/>
      <c r="R1" s="177"/>
      <c r="S1" s="178"/>
      <c r="T1" s="176" t="s">
        <v>15</v>
      </c>
      <c r="U1" s="177"/>
      <c r="V1" s="177"/>
      <c r="W1" s="177"/>
      <c r="X1" s="177"/>
      <c r="Y1" s="177"/>
      <c r="Z1" s="178"/>
      <c r="AA1" s="176" t="s">
        <v>13</v>
      </c>
      <c r="AB1" s="177"/>
      <c r="AC1" s="177"/>
      <c r="AD1" s="177"/>
      <c r="AE1" s="177"/>
      <c r="AF1" s="177"/>
      <c r="AG1" s="177"/>
      <c r="AH1" s="178"/>
      <c r="AI1" s="176" t="s">
        <v>12</v>
      </c>
      <c r="AJ1" s="177"/>
      <c r="AK1" s="177"/>
      <c r="AL1" s="177"/>
      <c r="AM1" s="177"/>
      <c r="AN1" s="177"/>
      <c r="AO1" s="177"/>
      <c r="AP1" s="177"/>
      <c r="AQ1" s="178"/>
      <c r="AR1" s="176" t="s">
        <v>14</v>
      </c>
      <c r="AS1" s="177"/>
      <c r="AT1" s="177"/>
      <c r="AU1" s="177"/>
      <c r="AV1" s="177"/>
      <c r="AW1" s="177"/>
      <c r="AX1" s="177"/>
      <c r="AY1" s="177"/>
      <c r="AZ1" s="178"/>
      <c r="BA1" s="176" t="s">
        <v>35</v>
      </c>
      <c r="BB1" s="177"/>
      <c r="BC1" s="177"/>
      <c r="BD1" s="177"/>
      <c r="BE1" s="177"/>
      <c r="BF1" s="177"/>
      <c r="BG1" s="177"/>
      <c r="BH1" s="177"/>
      <c r="BI1" s="176" t="s">
        <v>10</v>
      </c>
      <c r="BJ1" s="177"/>
      <c r="BK1" s="177"/>
      <c r="BL1" s="177"/>
      <c r="BM1" s="177"/>
      <c r="BN1" s="177"/>
      <c r="BO1" s="177"/>
      <c r="BP1" s="178"/>
      <c r="BQ1" s="176" t="s">
        <v>11</v>
      </c>
      <c r="BR1" s="177"/>
      <c r="BS1" s="177"/>
      <c r="BT1" s="177"/>
      <c r="BU1" s="177"/>
      <c r="BV1" s="177"/>
      <c r="BW1" s="177"/>
      <c r="BX1" s="177"/>
      <c r="BY1" s="178"/>
      <c r="BZ1" s="26"/>
    </row>
    <row r="2" spans="1:78" x14ac:dyDescent="0.25">
      <c r="A2" s="44" t="s">
        <v>22</v>
      </c>
      <c r="B2" s="37" t="s">
        <v>0</v>
      </c>
      <c r="C2" s="38" t="s">
        <v>1</v>
      </c>
      <c r="D2" s="38" t="s">
        <v>2</v>
      </c>
      <c r="E2" s="38" t="s">
        <v>3</v>
      </c>
      <c r="F2" s="38" t="s">
        <v>4</v>
      </c>
      <c r="G2" s="38" t="s">
        <v>5</v>
      </c>
      <c r="H2" s="38" t="s">
        <v>6</v>
      </c>
      <c r="I2" s="38" t="s">
        <v>7</v>
      </c>
      <c r="J2" s="38" t="s">
        <v>8</v>
      </c>
      <c r="K2" s="39" t="s">
        <v>9</v>
      </c>
      <c r="L2" s="37" t="s">
        <v>1</v>
      </c>
      <c r="M2" s="38" t="s">
        <v>2</v>
      </c>
      <c r="N2" s="38" t="s">
        <v>3</v>
      </c>
      <c r="O2" s="38" t="s">
        <v>4</v>
      </c>
      <c r="P2" s="38" t="s">
        <v>5</v>
      </c>
      <c r="Q2" s="38" t="s">
        <v>6</v>
      </c>
      <c r="R2" s="38" t="s">
        <v>7</v>
      </c>
      <c r="S2" s="39" t="s">
        <v>8</v>
      </c>
      <c r="T2" s="37" t="s">
        <v>0</v>
      </c>
      <c r="U2" s="38" t="s">
        <v>1</v>
      </c>
      <c r="V2" s="38" t="s">
        <v>2</v>
      </c>
      <c r="W2" s="38" t="s">
        <v>3</v>
      </c>
      <c r="X2" s="38" t="s">
        <v>5</v>
      </c>
      <c r="Y2" s="38" t="s">
        <v>6</v>
      </c>
      <c r="Z2" s="39" t="s">
        <v>7</v>
      </c>
      <c r="AA2" s="37" t="s">
        <v>0</v>
      </c>
      <c r="AB2" s="38" t="s">
        <v>1</v>
      </c>
      <c r="AC2" s="38" t="s">
        <v>2</v>
      </c>
      <c r="AD2" s="38" t="s">
        <v>4</v>
      </c>
      <c r="AE2" s="38" t="s">
        <v>5</v>
      </c>
      <c r="AF2" s="38" t="s">
        <v>6</v>
      </c>
      <c r="AG2" s="38" t="s">
        <v>7</v>
      </c>
      <c r="AH2" s="39" t="s">
        <v>8</v>
      </c>
      <c r="AI2" s="37" t="s">
        <v>0</v>
      </c>
      <c r="AJ2" s="38" t="s">
        <v>1</v>
      </c>
      <c r="AK2" s="38" t="s">
        <v>2</v>
      </c>
      <c r="AL2" s="38" t="s">
        <v>3</v>
      </c>
      <c r="AM2" s="38" t="s">
        <v>4</v>
      </c>
      <c r="AN2" s="38" t="s">
        <v>5</v>
      </c>
      <c r="AO2" s="38" t="s">
        <v>6</v>
      </c>
      <c r="AP2" s="38" t="s">
        <v>7</v>
      </c>
      <c r="AQ2" s="39" t="s">
        <v>8</v>
      </c>
      <c r="AR2" s="37" t="s">
        <v>0</v>
      </c>
      <c r="AS2" s="38" t="s">
        <v>1</v>
      </c>
      <c r="AT2" s="38" t="s">
        <v>2</v>
      </c>
      <c r="AU2" s="38" t="s">
        <v>3</v>
      </c>
      <c r="AV2" s="38" t="s">
        <v>4</v>
      </c>
      <c r="AW2" s="38" t="s">
        <v>5</v>
      </c>
      <c r="AX2" s="38" t="s">
        <v>6</v>
      </c>
      <c r="AY2" s="38" t="s">
        <v>7</v>
      </c>
      <c r="AZ2" s="39" t="s">
        <v>8</v>
      </c>
      <c r="BA2" s="37" t="s">
        <v>0</v>
      </c>
      <c r="BB2" s="38" t="s">
        <v>2</v>
      </c>
      <c r="BC2" s="38" t="s">
        <v>6</v>
      </c>
      <c r="BD2" s="38" t="s">
        <v>7</v>
      </c>
      <c r="BE2" s="38" t="s">
        <v>8</v>
      </c>
      <c r="BF2" s="38" t="s">
        <v>9</v>
      </c>
      <c r="BG2" s="38" t="s">
        <v>33</v>
      </c>
      <c r="BH2" s="38" t="s">
        <v>34</v>
      </c>
      <c r="BI2" s="37" t="s">
        <v>0</v>
      </c>
      <c r="BJ2" s="38" t="s">
        <v>1</v>
      </c>
      <c r="BK2" s="38" t="s">
        <v>2</v>
      </c>
      <c r="BL2" s="38" t="s">
        <v>3</v>
      </c>
      <c r="BM2" s="38" t="s">
        <v>4</v>
      </c>
      <c r="BN2" s="38" t="s">
        <v>5</v>
      </c>
      <c r="BO2" s="38" t="s">
        <v>6</v>
      </c>
      <c r="BP2" s="39" t="s">
        <v>7</v>
      </c>
      <c r="BQ2" s="37" t="s">
        <v>1</v>
      </c>
      <c r="BR2" s="38" t="s">
        <v>2</v>
      </c>
      <c r="BS2" s="38" t="s">
        <v>3</v>
      </c>
      <c r="BT2" s="38" t="s">
        <v>4</v>
      </c>
      <c r="BU2" s="38" t="s">
        <v>5</v>
      </c>
      <c r="BV2" s="38" t="s">
        <v>6</v>
      </c>
      <c r="BW2" s="38" t="s">
        <v>7</v>
      </c>
      <c r="BX2" s="38" t="s">
        <v>8</v>
      </c>
      <c r="BY2" s="39" t="s">
        <v>9</v>
      </c>
    </row>
    <row r="3" spans="1:78" x14ac:dyDescent="0.25">
      <c r="A3" s="21">
        <v>3</v>
      </c>
      <c r="B3" s="63">
        <f>CC_m!B3/3</f>
        <v>1.5</v>
      </c>
      <c r="C3" s="64">
        <f>CC_m!C3/3</f>
        <v>0.5</v>
      </c>
      <c r="D3" s="64">
        <f>CC_m!D3/3</f>
        <v>1.5</v>
      </c>
      <c r="E3" s="64">
        <f>CC_m!E3/3</f>
        <v>1</v>
      </c>
      <c r="F3" s="64">
        <f>CC_m!F3/3</f>
        <v>1.5</v>
      </c>
      <c r="G3" s="64">
        <f>CC_m!G3/3</f>
        <v>1.5</v>
      </c>
      <c r="H3" s="64">
        <f>CC_m!H3/3</f>
        <v>1.5</v>
      </c>
      <c r="I3" s="64">
        <f>CC_m!I3/3</f>
        <v>1.5</v>
      </c>
      <c r="J3" s="64">
        <f>CC_m!J3/3</f>
        <v>2</v>
      </c>
      <c r="K3" s="131">
        <f>CC_m!K3/3</f>
        <v>1.5</v>
      </c>
      <c r="L3" s="63">
        <f>CC_m!L3/3</f>
        <v>7.5</v>
      </c>
      <c r="M3" s="64">
        <f>CC_m!M3/3</f>
        <v>6</v>
      </c>
      <c r="N3" s="64">
        <f>CC_m!N3/3</f>
        <v>10.5</v>
      </c>
      <c r="O3" s="64">
        <f>CC_m!O3/3</f>
        <v>8.5</v>
      </c>
      <c r="P3" s="64">
        <f>CC_m!P3/3</f>
        <v>7.5</v>
      </c>
      <c r="Q3" s="64">
        <f>CC_m!Q3/3</f>
        <v>9</v>
      </c>
      <c r="R3" s="64">
        <f>CC_m!R3/3</f>
        <v>11.5</v>
      </c>
      <c r="S3" s="131">
        <f>CC_m!S3/3</f>
        <v>7</v>
      </c>
      <c r="T3" s="63">
        <f>CC_m!T3/3</f>
        <v>0.5</v>
      </c>
      <c r="U3" s="64">
        <f>CC_m!U3/3</f>
        <v>4</v>
      </c>
      <c r="V3" s="64">
        <f>CC_m!V3/3</f>
        <v>3</v>
      </c>
      <c r="W3" s="64">
        <f>CC_m!W3/3</f>
        <v>2</v>
      </c>
      <c r="X3" s="64">
        <f>CC_m!X3/3</f>
        <v>1.5</v>
      </c>
      <c r="Y3" s="64">
        <f>CC_m!Y3/3</f>
        <v>1</v>
      </c>
      <c r="Z3" s="131">
        <f>CC_m!Z3/3</f>
        <v>3.5</v>
      </c>
      <c r="AA3" s="63">
        <f>CC_m!AA3/3</f>
        <v>-0.5</v>
      </c>
      <c r="AB3" s="64">
        <f>CC_m!AB3/3</f>
        <v>1</v>
      </c>
      <c r="AC3" s="64">
        <f>CC_m!AC3/3</f>
        <v>-1</v>
      </c>
      <c r="AD3" s="64">
        <f>CC_m!AD3/3</f>
        <v>1</v>
      </c>
      <c r="AE3" s="64">
        <f>CC_m!AE3/3</f>
        <v>0</v>
      </c>
      <c r="AF3" s="64">
        <f>CC_m!AF3/3</f>
        <v>0</v>
      </c>
      <c r="AG3" s="64">
        <f>CC_m!AG3/3</f>
        <v>-1.5</v>
      </c>
      <c r="AH3" s="131">
        <f>CC_m!AH3/3</f>
        <v>-0.5</v>
      </c>
      <c r="AI3" s="63">
        <f>CC_m!AI3/3</f>
        <v>7</v>
      </c>
      <c r="AJ3" s="64">
        <f>CC_m!AJ3/3</f>
        <v>1</v>
      </c>
      <c r="AK3" s="64">
        <f>CC_m!AK3/3</f>
        <v>6.5</v>
      </c>
      <c r="AL3" s="64">
        <f>CC_m!AL3/3</f>
        <v>2</v>
      </c>
      <c r="AM3" s="64">
        <f>CC_m!AM3/3</f>
        <v>2.5</v>
      </c>
      <c r="AN3" s="64">
        <f>CC_m!AN3/3</f>
        <v>5</v>
      </c>
      <c r="AO3" s="64">
        <f>CC_m!AO3/3</f>
        <v>4</v>
      </c>
      <c r="AP3" s="64">
        <f>CC_m!AP3/3</f>
        <v>1</v>
      </c>
      <c r="AQ3" s="131">
        <f>CC_m!AQ3/3</f>
        <v>3.5</v>
      </c>
      <c r="AR3" s="63">
        <f>CC_m!AR3/3</f>
        <v>4.5</v>
      </c>
      <c r="AS3" s="64">
        <f>CC_m!AS3/3</f>
        <v>11.5</v>
      </c>
      <c r="AT3" s="64">
        <f>CC_m!AT3/3</f>
        <v>8.5</v>
      </c>
      <c r="AU3" s="64">
        <f>CC_m!AU3/3</f>
        <v>6</v>
      </c>
      <c r="AV3" s="64">
        <f>CC_m!AV3/3</f>
        <v>13</v>
      </c>
      <c r="AW3" s="64">
        <f>CC_m!AW3/3</f>
        <v>11</v>
      </c>
      <c r="AX3" s="64">
        <f>CC_m!AX3/3</f>
        <v>16.5</v>
      </c>
      <c r="AY3" s="64">
        <f>CC_m!AY3/3</f>
        <v>11</v>
      </c>
      <c r="AZ3" s="131">
        <f>CC_m!AZ3/3</f>
        <v>19</v>
      </c>
      <c r="BA3" s="63">
        <f>CC_m!BA3/3</f>
        <v>0.5</v>
      </c>
      <c r="BB3" s="64">
        <f>CC_m!BB3/3</f>
        <v>0</v>
      </c>
      <c r="BC3" s="64">
        <f>CC_m!BC3/3</f>
        <v>0</v>
      </c>
      <c r="BD3" s="64">
        <f>CC_m!BD3/3</f>
        <v>1</v>
      </c>
      <c r="BE3" s="64">
        <f>CC_m!BE3/3</f>
        <v>1</v>
      </c>
      <c r="BF3" s="64">
        <f>CC_m!BF3/3</f>
        <v>1.5</v>
      </c>
      <c r="BG3" s="64">
        <f>CC_m!BG3/3</f>
        <v>1.5</v>
      </c>
      <c r="BH3" s="64">
        <f>CC_m!BH3/3</f>
        <v>2.5</v>
      </c>
      <c r="BI3" s="132">
        <f>CC_m!BI3/3</f>
        <v>1</v>
      </c>
      <c r="BJ3" s="133">
        <f>CC_m!BJ3/3</f>
        <v>0</v>
      </c>
      <c r="BK3" s="133">
        <f>CC_m!BK3/3</f>
        <v>1</v>
      </c>
      <c r="BL3" s="133">
        <f>CC_m!BL3/3</f>
        <v>0.5</v>
      </c>
      <c r="BM3" s="133">
        <f>CC_m!BM3/3</f>
        <v>0</v>
      </c>
      <c r="BN3" s="133">
        <f>CC_m!BN3/3</f>
        <v>0.5</v>
      </c>
      <c r="BO3" s="133">
        <f>CC_m!BO3/3</f>
        <v>2.5</v>
      </c>
      <c r="BP3" s="134">
        <f>CC_m!BP3/3</f>
        <v>3.5</v>
      </c>
      <c r="BQ3" s="63">
        <f>CC_m!BQ3/3</f>
        <v>1.5</v>
      </c>
      <c r="BR3" s="64">
        <f>CC_m!BR3/3</f>
        <v>0.5</v>
      </c>
      <c r="BS3" s="64">
        <f>CC_m!BS3/3</f>
        <v>1.5</v>
      </c>
      <c r="BT3" s="64">
        <f>CC_m!BT3/3</f>
        <v>1</v>
      </c>
      <c r="BU3" s="64">
        <f>CC_m!BU3/3</f>
        <v>-0.5</v>
      </c>
      <c r="BV3" s="64">
        <f>CC_m!BV3/3</f>
        <v>-1</v>
      </c>
      <c r="BW3" s="64">
        <f>CC_m!BW3/3</f>
        <v>3</v>
      </c>
      <c r="BX3" s="64">
        <f>CC_m!BX3/3</f>
        <v>8.5</v>
      </c>
      <c r="BY3" s="131">
        <f>CC_m!BY3/3</f>
        <v>6</v>
      </c>
    </row>
    <row r="4" spans="1:78" x14ac:dyDescent="0.25">
      <c r="A4" s="21">
        <v>6</v>
      </c>
      <c r="B4" s="63">
        <f>CC_m!B4/3</f>
        <v>0.5</v>
      </c>
      <c r="C4" s="64">
        <f>CC_m!C4/3</f>
        <v>1</v>
      </c>
      <c r="D4" s="64">
        <f>CC_m!D4/3</f>
        <v>4.5</v>
      </c>
      <c r="E4" s="64">
        <f>CC_m!E4/3</f>
        <v>4.5</v>
      </c>
      <c r="F4" s="64">
        <f>CC_m!F4/3</f>
        <v>0.5</v>
      </c>
      <c r="G4" s="64">
        <f>CC_m!G4/3</f>
        <v>0.5</v>
      </c>
      <c r="H4" s="64">
        <f>CC_m!H4/3</f>
        <v>0.5</v>
      </c>
      <c r="I4" s="64">
        <f>CC_m!I4/3</f>
        <v>2</v>
      </c>
      <c r="J4" s="64">
        <f>CC_m!J4/3</f>
        <v>1.5</v>
      </c>
      <c r="K4" s="131">
        <f>CC_m!K4/3</f>
        <v>2</v>
      </c>
      <c r="L4" s="63">
        <f>CC_m!L4/3</f>
        <v>5.5</v>
      </c>
      <c r="M4" s="64">
        <f>CC_m!M4/3</f>
        <v>5</v>
      </c>
      <c r="N4" s="64">
        <f>CC_m!N4/3</f>
        <v>6</v>
      </c>
      <c r="O4" s="64">
        <f>CC_m!O4/3</f>
        <v>3.5</v>
      </c>
      <c r="P4" s="64">
        <f>CC_m!P4/3</f>
        <v>3.5</v>
      </c>
      <c r="Q4" s="64">
        <f>CC_m!Q4/3</f>
        <v>2.5</v>
      </c>
      <c r="R4" s="64">
        <f>CC_m!R4/3</f>
        <v>4.5</v>
      </c>
      <c r="S4" s="131">
        <f>CC_m!S4/3</f>
        <v>5</v>
      </c>
      <c r="T4" s="63">
        <f>CC_m!T4/3</f>
        <v>3</v>
      </c>
      <c r="U4" s="64">
        <f>CC_m!U4/3</f>
        <v>3.5</v>
      </c>
      <c r="V4" s="64">
        <f>CC_m!V4/3</f>
        <v>1</v>
      </c>
      <c r="W4" s="64">
        <f>CC_m!W4/3</f>
        <v>3.5</v>
      </c>
      <c r="X4" s="64">
        <f>CC_m!X4/3</f>
        <v>2.5</v>
      </c>
      <c r="Y4" s="64">
        <f>CC_m!Y4/3</f>
        <v>1</v>
      </c>
      <c r="Z4" s="131">
        <f>CC_m!Z4/3</f>
        <v>4.5</v>
      </c>
      <c r="AA4" s="63">
        <f>CC_m!AA4/3</f>
        <v>1.5</v>
      </c>
      <c r="AB4" s="64">
        <f>CC_m!AB4/3</f>
        <v>2.5</v>
      </c>
      <c r="AC4" s="64">
        <f>CC_m!AC4/3</f>
        <v>1</v>
      </c>
      <c r="AD4" s="64">
        <f>CC_m!AD4/3</f>
        <v>1.5</v>
      </c>
      <c r="AE4" s="64">
        <f>CC_m!AE4/3</f>
        <v>4.5</v>
      </c>
      <c r="AF4" s="64">
        <f>CC_m!AF4/3</f>
        <v>0</v>
      </c>
      <c r="AG4" s="64">
        <f>CC_m!AG4/3</f>
        <v>2</v>
      </c>
      <c r="AH4" s="131">
        <f>CC_m!AH4/3</f>
        <v>2</v>
      </c>
      <c r="AI4" s="63">
        <f>CC_m!AI4/3</f>
        <v>2</v>
      </c>
      <c r="AJ4" s="64">
        <f>CC_m!AJ4/3</f>
        <v>5.5</v>
      </c>
      <c r="AK4" s="64">
        <f>CC_m!AK4/3</f>
        <v>6</v>
      </c>
      <c r="AL4" s="64">
        <f>CC_m!AL4/3</f>
        <v>4.5</v>
      </c>
      <c r="AM4" s="64">
        <f>CC_m!AM4/3</f>
        <v>5</v>
      </c>
      <c r="AN4" s="64">
        <f>CC_m!AN4/3</f>
        <v>1</v>
      </c>
      <c r="AO4" s="64">
        <f>CC_m!AO4/3</f>
        <v>-0.5</v>
      </c>
      <c r="AP4" s="64">
        <f>CC_m!AP4/3</f>
        <v>0.5</v>
      </c>
      <c r="AQ4" s="131">
        <f>CC_m!AQ4/3</f>
        <v>4</v>
      </c>
      <c r="AR4" s="63">
        <f>CC_m!AR4/3</f>
        <v>2</v>
      </c>
      <c r="AS4" s="64">
        <f>CC_m!AS4/3</f>
        <v>11.5</v>
      </c>
      <c r="AT4" s="64">
        <f>CC_m!AT4/3</f>
        <v>11.5</v>
      </c>
      <c r="AU4" s="64">
        <f>CC_m!AU4/3</f>
        <v>7.5</v>
      </c>
      <c r="AV4" s="64">
        <f>CC_m!AV4/3</f>
        <v>15</v>
      </c>
      <c r="AW4" s="64">
        <f>CC_m!AW4/3</f>
        <v>16</v>
      </c>
      <c r="AX4" s="64">
        <f>CC_m!AX4/3</f>
        <v>17</v>
      </c>
      <c r="AY4" s="64">
        <f>CC_m!AY4/3</f>
        <v>8.5</v>
      </c>
      <c r="AZ4" s="131">
        <f>CC_m!AZ4/3</f>
        <v>15</v>
      </c>
      <c r="BA4" s="63">
        <f>CC_m!BA4/3</f>
        <v>1.5</v>
      </c>
      <c r="BB4" s="64">
        <f>CC_m!BB4/3</f>
        <v>1.5</v>
      </c>
      <c r="BC4" s="64">
        <f>CC_m!BC4/3</f>
        <v>1.5</v>
      </c>
      <c r="BD4" s="64">
        <f>CC_m!BD4/3</f>
        <v>1</v>
      </c>
      <c r="BE4" s="64">
        <f>CC_m!BE4/3</f>
        <v>-0.5</v>
      </c>
      <c r="BF4" s="64">
        <f>CC_m!BF4/3</f>
        <v>0.5</v>
      </c>
      <c r="BG4" s="64">
        <f>CC_m!BG4/3</f>
        <v>1</v>
      </c>
      <c r="BH4" s="64">
        <f>CC_m!BH4/3</f>
        <v>1</v>
      </c>
      <c r="BI4" s="63">
        <f>CC_m!BI4/3</f>
        <v>-0.5</v>
      </c>
      <c r="BJ4" s="64">
        <f>CC_m!BJ4/3</f>
        <v>2</v>
      </c>
      <c r="BK4" s="64">
        <f>CC_m!BK4/3</f>
        <v>0.5</v>
      </c>
      <c r="BL4" s="64">
        <f>CC_m!BL4/3</f>
        <v>2</v>
      </c>
      <c r="BM4" s="64">
        <f>CC_m!BM4/3</f>
        <v>1.5</v>
      </c>
      <c r="BN4" s="64">
        <f>CC_m!BN4/3</f>
        <v>0</v>
      </c>
      <c r="BO4" s="64">
        <f>CC_m!BO4/3</f>
        <v>2.5</v>
      </c>
      <c r="BP4" s="131">
        <f>CC_m!BP4/3</f>
        <v>-0.5</v>
      </c>
      <c r="BQ4" s="63">
        <f>CC_m!BQ4/3</f>
        <v>5.5</v>
      </c>
      <c r="BR4" s="64">
        <f>CC_m!BR4/3</f>
        <v>7.5</v>
      </c>
      <c r="BS4" s="64">
        <f>CC_m!BS4/3</f>
        <v>3.5</v>
      </c>
      <c r="BT4" s="64">
        <f>CC_m!BT4/3</f>
        <v>4</v>
      </c>
      <c r="BU4" s="64">
        <f>CC_m!BU4/3</f>
        <v>2.5</v>
      </c>
      <c r="BV4" s="64">
        <f>CC_m!BV4/3</f>
        <v>7.5</v>
      </c>
      <c r="BW4" s="64">
        <f>CC_m!BW4/3</f>
        <v>4</v>
      </c>
      <c r="BX4" s="64">
        <f>CC_m!BX4/3</f>
        <v>3.5</v>
      </c>
      <c r="BY4" s="131">
        <f>CC_m!BY4/3</f>
        <v>8</v>
      </c>
    </row>
    <row r="5" spans="1:78" x14ac:dyDescent="0.25">
      <c r="A5" s="21">
        <v>9</v>
      </c>
      <c r="B5" s="63">
        <f>CC_m!B5/3</f>
        <v>2</v>
      </c>
      <c r="C5" s="64">
        <f>CC_m!C5/3</f>
        <v>0.5</v>
      </c>
      <c r="D5" s="64">
        <f>CC_m!D5/3</f>
        <v>1.5</v>
      </c>
      <c r="E5" s="64">
        <f>CC_m!E5/3</f>
        <v>1</v>
      </c>
      <c r="F5" s="64">
        <f>CC_m!F5/3</f>
        <v>0.5</v>
      </c>
      <c r="G5" s="64">
        <f>CC_m!G5/3</f>
        <v>1.5</v>
      </c>
      <c r="H5" s="64">
        <f>CC_m!H5/3</f>
        <v>1</v>
      </c>
      <c r="I5" s="64">
        <f>CC_m!I5/3</f>
        <v>2.5</v>
      </c>
      <c r="J5" s="64">
        <f>CC_m!J5/3</f>
        <v>0.5</v>
      </c>
      <c r="K5" s="131">
        <f>CC_m!K5/3</f>
        <v>1.5</v>
      </c>
      <c r="L5" s="63">
        <f>CC_m!L5/3</f>
        <v>3</v>
      </c>
      <c r="M5" s="64">
        <f>CC_m!M5/3</f>
        <v>2.5</v>
      </c>
      <c r="N5" s="64">
        <f>CC_m!N5/3</f>
        <v>3</v>
      </c>
      <c r="O5" s="64">
        <f>CC_m!O5/3</f>
        <v>3</v>
      </c>
      <c r="P5" s="64">
        <f>CC_m!P5/3</f>
        <v>2.5</v>
      </c>
      <c r="Q5" s="64">
        <f>CC_m!Q5/3</f>
        <v>3</v>
      </c>
      <c r="R5" s="64">
        <f>CC_m!R5/3</f>
        <v>5.5</v>
      </c>
      <c r="S5" s="131">
        <f>CC_m!S5/3</f>
        <v>2</v>
      </c>
      <c r="T5" s="63">
        <f>CC_m!T5/3</f>
        <v>-0.5</v>
      </c>
      <c r="U5" s="64">
        <f>CC_m!U5/3</f>
        <v>2.5</v>
      </c>
      <c r="V5" s="64">
        <f>CC_m!V5/3</f>
        <v>-0.5</v>
      </c>
      <c r="W5" s="64">
        <f>CC_m!W5/3</f>
        <v>0</v>
      </c>
      <c r="X5" s="64">
        <f>CC_m!X5/3</f>
        <v>0</v>
      </c>
      <c r="Y5" s="64">
        <f>CC_m!Y5/3</f>
        <v>5.5</v>
      </c>
      <c r="Z5" s="131">
        <f>CC_m!Z5/3</f>
        <v>1</v>
      </c>
      <c r="AA5" s="63">
        <f>CC_m!AA5/3</f>
        <v>0</v>
      </c>
      <c r="AB5" s="64">
        <f>CC_m!AB5/3</f>
        <v>0</v>
      </c>
      <c r="AC5" s="64">
        <f>CC_m!AC5/3</f>
        <v>3</v>
      </c>
      <c r="AD5" s="64">
        <f>CC_m!AD5/3</f>
        <v>2</v>
      </c>
      <c r="AE5" s="64">
        <f>CC_m!AE5/3</f>
        <v>0</v>
      </c>
      <c r="AF5" s="64">
        <f>CC_m!AF5/3</f>
        <v>0.5</v>
      </c>
      <c r="AG5" s="64">
        <f>CC_m!AG5/3</f>
        <v>1</v>
      </c>
      <c r="AH5" s="131">
        <f>CC_m!AH5/3</f>
        <v>1.5</v>
      </c>
      <c r="AI5" s="63">
        <f>CC_m!AI5/3</f>
        <v>2.5</v>
      </c>
      <c r="AJ5" s="64">
        <f>CC_m!AJ5/3</f>
        <v>2.5</v>
      </c>
      <c r="AK5" s="64">
        <f>CC_m!AK5/3</f>
        <v>3.5</v>
      </c>
      <c r="AL5" s="64">
        <f>CC_m!AL5/3</f>
        <v>5.5</v>
      </c>
      <c r="AM5" s="64">
        <f>CC_m!AM5/3</f>
        <v>5</v>
      </c>
      <c r="AN5" s="64">
        <f>CC_m!AN5/3</f>
        <v>5.5</v>
      </c>
      <c r="AO5" s="64">
        <f>CC_m!AO5/3</f>
        <v>7</v>
      </c>
      <c r="AP5" s="64">
        <f>CC_m!AP5/3</f>
        <v>3.5</v>
      </c>
      <c r="AQ5" s="131">
        <f>CC_m!AQ5/3</f>
        <v>5.5</v>
      </c>
      <c r="AR5" s="63">
        <f>CC_m!AR5/3</f>
        <v>9.5</v>
      </c>
      <c r="AS5" s="64">
        <f>CC_m!AS5/3</f>
        <v>10.5</v>
      </c>
      <c r="AT5" s="64">
        <f>CC_m!AT5/3</f>
        <v>17.5</v>
      </c>
      <c r="AU5" s="64">
        <f>CC_m!AU5/3</f>
        <v>9.5</v>
      </c>
      <c r="AV5" s="64">
        <f>CC_m!AV5/3</f>
        <v>11</v>
      </c>
      <c r="AW5" s="64">
        <f>CC_m!AW5/3</f>
        <v>14</v>
      </c>
      <c r="AX5" s="64">
        <f>CC_m!AX5/3</f>
        <v>9.5</v>
      </c>
      <c r="AY5" s="64">
        <f>CC_m!AY5/3</f>
        <v>12</v>
      </c>
      <c r="AZ5" s="131">
        <f>CC_m!AZ5/3</f>
        <v>12</v>
      </c>
      <c r="BA5" s="63">
        <f>CC_m!BA5/3</f>
        <v>0.5</v>
      </c>
      <c r="BB5" s="64">
        <f>CC_m!BB5/3</f>
        <v>2</v>
      </c>
      <c r="BC5" s="64">
        <f>CC_m!BC5/3</f>
        <v>2.5</v>
      </c>
      <c r="BD5" s="64">
        <f>CC_m!BD5/3</f>
        <v>2.5</v>
      </c>
      <c r="BE5" s="64">
        <f>CC_m!BE5/3</f>
        <v>1</v>
      </c>
      <c r="BF5" s="64">
        <f>CC_m!BF5/3</f>
        <v>3</v>
      </c>
      <c r="BG5" s="64">
        <f>CC_m!BG5/3</f>
        <v>1.5</v>
      </c>
      <c r="BH5" s="64">
        <f>CC_m!BH5/3</f>
        <v>2</v>
      </c>
      <c r="BI5" s="63">
        <f>CC_m!BI5/3</f>
        <v>0.5</v>
      </c>
      <c r="BJ5" s="64">
        <f>CC_m!BJ5/3</f>
        <v>1.5</v>
      </c>
      <c r="BK5" s="64">
        <f>CC_m!BK5/3</f>
        <v>3</v>
      </c>
      <c r="BL5" s="64">
        <f>CC_m!BL5/3</f>
        <v>1</v>
      </c>
      <c r="BM5" s="64">
        <f>CC_m!BM5/3</f>
        <v>2.5</v>
      </c>
      <c r="BN5" s="64">
        <f>CC_m!BN5/3</f>
        <v>1</v>
      </c>
      <c r="BO5" s="64">
        <f>CC_m!BO5/3</f>
        <v>1</v>
      </c>
      <c r="BP5" s="131">
        <f>CC_m!BP5/3</f>
        <v>-1</v>
      </c>
      <c r="BQ5" s="63">
        <f>CC_m!BQ5/3</f>
        <v>4.5</v>
      </c>
      <c r="BR5" s="64">
        <f>CC_m!BR5/3</f>
        <v>1</v>
      </c>
      <c r="BS5" s="64">
        <f>CC_m!BS5/3</f>
        <v>6.5</v>
      </c>
      <c r="BT5" s="64">
        <f>CC_m!BT5/3</f>
        <v>1</v>
      </c>
      <c r="BU5" s="64">
        <f>CC_m!BU5/3</f>
        <v>5</v>
      </c>
      <c r="BV5" s="64">
        <f>CC_m!BV5/3</f>
        <v>10.5</v>
      </c>
      <c r="BW5" s="64">
        <f>CC_m!BW5/3</f>
        <v>7</v>
      </c>
      <c r="BX5" s="64">
        <f>CC_m!BX5/3</f>
        <v>9.5</v>
      </c>
      <c r="BY5" s="131">
        <f>CC_m!BY5/3</f>
        <v>14</v>
      </c>
    </row>
    <row r="6" spans="1:78" x14ac:dyDescent="0.25">
      <c r="A6" s="21">
        <v>12</v>
      </c>
      <c r="B6" s="63">
        <f>CC_m!B6/3</f>
        <v>0</v>
      </c>
      <c r="C6" s="64">
        <f>CC_m!C6/3</f>
        <v>2</v>
      </c>
      <c r="D6" s="64">
        <f>CC_m!D6/3</f>
        <v>2.5</v>
      </c>
      <c r="E6" s="64">
        <f>CC_m!E6/3</f>
        <v>1</v>
      </c>
      <c r="F6" s="64">
        <f>CC_m!F6/3</f>
        <v>1.5</v>
      </c>
      <c r="G6" s="64">
        <f>CC_m!G6/3</f>
        <v>2.5</v>
      </c>
      <c r="H6" s="64">
        <f>CC_m!H6/3</f>
        <v>1</v>
      </c>
      <c r="I6" s="64">
        <f>CC_m!I6/3</f>
        <v>0.5</v>
      </c>
      <c r="J6" s="64">
        <f>CC_m!J6/3</f>
        <v>1.5</v>
      </c>
      <c r="K6" s="131">
        <f>CC_m!K6/3</f>
        <v>2.5</v>
      </c>
      <c r="L6" s="63">
        <f>CC_m!L6/3</f>
        <v>2.5</v>
      </c>
      <c r="M6" s="64">
        <f>CC_m!M6/3</f>
        <v>4.5</v>
      </c>
      <c r="N6" s="64">
        <f>CC_m!N6/3</f>
        <v>1.5</v>
      </c>
      <c r="O6" s="64">
        <f>CC_m!O6/3</f>
        <v>2</v>
      </c>
      <c r="P6" s="64">
        <f>CC_m!P6/3</f>
        <v>2</v>
      </c>
      <c r="Q6" s="64">
        <f>CC_m!Q6/3</f>
        <v>1.5</v>
      </c>
      <c r="R6" s="64">
        <f>CC_m!R6/3</f>
        <v>2</v>
      </c>
      <c r="S6" s="131">
        <f>CC_m!S6/3</f>
        <v>3.5</v>
      </c>
      <c r="T6" s="63">
        <f>CC_m!T6/3</f>
        <v>1</v>
      </c>
      <c r="U6" s="64">
        <f>CC_m!U6/3</f>
        <v>3.5</v>
      </c>
      <c r="V6" s="64">
        <f>CC_m!V6/3</f>
        <v>3.5</v>
      </c>
      <c r="W6" s="64">
        <f>CC_m!W6/3</f>
        <v>1</v>
      </c>
      <c r="X6" s="64">
        <f>CC_m!X6/3</f>
        <v>-1</v>
      </c>
      <c r="Y6" s="64">
        <f>CC_m!Y6/3</f>
        <v>0.5</v>
      </c>
      <c r="Z6" s="131">
        <f>CC_m!Z6/3</f>
        <v>0.5</v>
      </c>
      <c r="AA6" s="63">
        <f>CC_m!AA6/3</f>
        <v>1.5</v>
      </c>
      <c r="AB6" s="64">
        <f>CC_m!AB6/3</f>
        <v>1.5</v>
      </c>
      <c r="AC6" s="64">
        <f>CC_m!AC6/3</f>
        <v>3</v>
      </c>
      <c r="AD6" s="64">
        <f>CC_m!AD6/3</f>
        <v>2.5</v>
      </c>
      <c r="AE6" s="64">
        <f>CC_m!AE6/3</f>
        <v>3.5</v>
      </c>
      <c r="AF6" s="64">
        <f>CC_m!AF6/3</f>
        <v>3</v>
      </c>
      <c r="AG6" s="64">
        <f>CC_m!AG6/3</f>
        <v>3</v>
      </c>
      <c r="AH6" s="131">
        <f>CC_m!AH6/3</f>
        <v>1.5</v>
      </c>
      <c r="AI6" s="63">
        <f>CC_m!AI6/3</f>
        <v>7.5</v>
      </c>
      <c r="AJ6" s="64">
        <f>CC_m!AJ6/3</f>
        <v>4.5</v>
      </c>
      <c r="AK6" s="64">
        <f>CC_m!AK6/3</f>
        <v>0.5</v>
      </c>
      <c r="AL6" s="64">
        <f>CC_m!AL6/3</f>
        <v>0.5</v>
      </c>
      <c r="AM6" s="64">
        <f>CC_m!AM6/3</f>
        <v>4.5</v>
      </c>
      <c r="AN6" s="64">
        <f>CC_m!AN6/3</f>
        <v>6.5</v>
      </c>
      <c r="AO6" s="64">
        <f>CC_m!AO6/3</f>
        <v>8</v>
      </c>
      <c r="AP6" s="64">
        <f>CC_m!AP6/3</f>
        <v>1.5</v>
      </c>
      <c r="AQ6" s="131">
        <f>CC_m!AQ6/3</f>
        <v>0.5</v>
      </c>
      <c r="AR6" s="63">
        <f>CC_m!AR6/3</f>
        <v>5</v>
      </c>
      <c r="AS6" s="64">
        <f>CC_m!AS6/3</f>
        <v>10.5</v>
      </c>
      <c r="AT6" s="64">
        <f>CC_m!AT6/3</f>
        <v>7.5</v>
      </c>
      <c r="AU6" s="64">
        <f>CC_m!AU6/3</f>
        <v>10</v>
      </c>
      <c r="AV6" s="64">
        <f>CC_m!AV6/3</f>
        <v>4.5</v>
      </c>
      <c r="AW6" s="64">
        <f>CC_m!AW6/3</f>
        <v>12.5</v>
      </c>
      <c r="AX6" s="64">
        <f>CC_m!AX6/3</f>
        <v>11</v>
      </c>
      <c r="AY6" s="64">
        <f>CC_m!AY6/3</f>
        <v>7.5</v>
      </c>
      <c r="AZ6" s="131">
        <f>CC_m!AZ6/3</f>
        <v>12.5</v>
      </c>
      <c r="BA6" s="63">
        <f>CC_m!BA6/3</f>
        <v>-0.5</v>
      </c>
      <c r="BB6" s="64">
        <f>CC_m!BB6/3</f>
        <v>0</v>
      </c>
      <c r="BC6" s="64">
        <f>CC_m!BC6/3</f>
        <v>0</v>
      </c>
      <c r="BD6" s="64">
        <f>CC_m!BD6/3</f>
        <v>1</v>
      </c>
      <c r="BE6" s="64">
        <f>CC_m!BE6/3</f>
        <v>1</v>
      </c>
      <c r="BF6" s="64">
        <f>CC_m!BF6/3</f>
        <v>3.5</v>
      </c>
      <c r="BG6" s="64">
        <f>CC_m!BG6/3</f>
        <v>0</v>
      </c>
      <c r="BH6" s="64">
        <f>CC_m!BH6/3</f>
        <v>0.5</v>
      </c>
      <c r="BI6" s="63">
        <f>CC_m!BI6/3</f>
        <v>4.5</v>
      </c>
      <c r="BJ6" s="64">
        <f>CC_m!BJ6/3</f>
        <v>2.5</v>
      </c>
      <c r="BK6" s="64">
        <f>CC_m!BK6/3</f>
        <v>-1</v>
      </c>
      <c r="BL6" s="64">
        <f>CC_m!BL6/3</f>
        <v>1</v>
      </c>
      <c r="BM6" s="64">
        <f>CC_m!BM6/3</f>
        <v>1</v>
      </c>
      <c r="BN6" s="64">
        <f>CC_m!BN6/3</f>
        <v>0</v>
      </c>
      <c r="BO6" s="64">
        <f>CC_m!BO6/3</f>
        <v>3</v>
      </c>
      <c r="BP6" s="131">
        <f>CC_m!BP6/3</f>
        <v>0.5</v>
      </c>
      <c r="BQ6" s="63">
        <f>CC_m!BQ6/3</f>
        <v>4</v>
      </c>
      <c r="BR6" s="64">
        <f>CC_m!BR6/3</f>
        <v>3.5</v>
      </c>
      <c r="BS6" s="64">
        <f>CC_m!BS6/3</f>
        <v>2</v>
      </c>
      <c r="BT6" s="64">
        <f>CC_m!BT6/3</f>
        <v>6</v>
      </c>
      <c r="BU6" s="64">
        <f>CC_m!BU6/3</f>
        <v>6</v>
      </c>
      <c r="BV6" s="64">
        <f>CC_m!BV6/3</f>
        <v>3.5</v>
      </c>
      <c r="BW6" s="64">
        <f>CC_m!BW6/3</f>
        <v>4</v>
      </c>
      <c r="BX6" s="64">
        <f>CC_m!BX6/3</f>
        <v>10</v>
      </c>
      <c r="BY6" s="131">
        <f>CC_m!BY6/3</f>
        <v>10</v>
      </c>
    </row>
    <row r="7" spans="1:78" x14ac:dyDescent="0.25">
      <c r="A7" s="21">
        <v>15</v>
      </c>
      <c r="B7" s="63">
        <f>CC_m!B7/3</f>
        <v>2</v>
      </c>
      <c r="C7" s="64">
        <f>CC_m!C7/3</f>
        <v>1</v>
      </c>
      <c r="D7" s="64">
        <f>CC_m!D7/3</f>
        <v>2.5</v>
      </c>
      <c r="E7" s="64">
        <f>CC_m!E7/3</f>
        <v>-0.5</v>
      </c>
      <c r="F7" s="64">
        <f>CC_m!F7/3</f>
        <v>1</v>
      </c>
      <c r="G7" s="64">
        <f>CC_m!G7/3</f>
        <v>1.5</v>
      </c>
      <c r="H7" s="64">
        <f>CC_m!H7/3</f>
        <v>-1</v>
      </c>
      <c r="I7" s="64">
        <f>CC_m!I7/3</f>
        <v>2.5</v>
      </c>
      <c r="J7" s="64">
        <f>CC_m!J7/3</f>
        <v>-0.5</v>
      </c>
      <c r="K7" s="131">
        <f>CC_m!K7/3</f>
        <v>1</v>
      </c>
      <c r="L7" s="63">
        <f>CC_m!L7/3</f>
        <v>4</v>
      </c>
      <c r="M7" s="64">
        <f>CC_m!M7/3</f>
        <v>4.5</v>
      </c>
      <c r="N7" s="64">
        <f>CC_m!N7/3</f>
        <v>1.5</v>
      </c>
      <c r="O7" s="64">
        <f>CC_m!O7/3</f>
        <v>5</v>
      </c>
      <c r="P7" s="64">
        <f>CC_m!P7/3</f>
        <v>2</v>
      </c>
      <c r="Q7" s="64">
        <f>CC_m!Q7/3</f>
        <v>3.5</v>
      </c>
      <c r="R7" s="64">
        <f>CC_m!R7/3</f>
        <v>0.5</v>
      </c>
      <c r="S7" s="131">
        <f>CC_m!S7/3</f>
        <v>2.5</v>
      </c>
      <c r="T7" s="63">
        <f>CC_m!T7/3</f>
        <v>2</v>
      </c>
      <c r="U7" s="64">
        <f>CC_m!U7/3</f>
        <v>3</v>
      </c>
      <c r="V7" s="64">
        <f>CC_m!V7/3</f>
        <v>3</v>
      </c>
      <c r="W7" s="64">
        <f>CC_m!W7/3</f>
        <v>0</v>
      </c>
      <c r="X7" s="64">
        <f>CC_m!X7/3</f>
        <v>0</v>
      </c>
      <c r="Y7" s="64">
        <f>CC_m!Y7/3</f>
        <v>-1.5</v>
      </c>
      <c r="Z7" s="131">
        <f>CC_m!Z7/3</f>
        <v>0.5</v>
      </c>
      <c r="AA7" s="63">
        <f>CC_m!AA7/3</f>
        <v>0</v>
      </c>
      <c r="AB7" s="64">
        <f>CC_m!AB7/3</f>
        <v>5</v>
      </c>
      <c r="AC7" s="64">
        <f>CC_m!AC7/3</f>
        <v>2</v>
      </c>
      <c r="AD7" s="64">
        <f>CC_m!AD7/3</f>
        <v>4.5</v>
      </c>
      <c r="AE7" s="64">
        <f>CC_m!AE7/3</f>
        <v>4.5</v>
      </c>
      <c r="AF7" s="64">
        <f>CC_m!AF7/3</f>
        <v>0.5</v>
      </c>
      <c r="AG7" s="64">
        <f>CC_m!AG7/3</f>
        <v>2</v>
      </c>
      <c r="AH7" s="131">
        <f>CC_m!AH7/3</f>
        <v>1</v>
      </c>
      <c r="AI7" s="63">
        <f>CC_m!AI7/3</f>
        <v>1.5</v>
      </c>
      <c r="AJ7" s="64">
        <f>CC_m!AJ7/3</f>
        <v>8</v>
      </c>
      <c r="AK7" s="64">
        <f>CC_m!AK7/3</f>
        <v>3.5</v>
      </c>
      <c r="AL7" s="64">
        <f>CC_m!AL7/3</f>
        <v>1</v>
      </c>
      <c r="AM7" s="64">
        <f>CC_m!AM7/3</f>
        <v>1</v>
      </c>
      <c r="AN7" s="64">
        <f>CC_m!AN7/3</f>
        <v>3.5</v>
      </c>
      <c r="AO7" s="64">
        <f>CC_m!AO7/3</f>
        <v>5.5</v>
      </c>
      <c r="AP7" s="64">
        <f>CC_m!AP7/3</f>
        <v>2.5</v>
      </c>
      <c r="AQ7" s="131">
        <f>CC_m!AQ7/3</f>
        <v>5</v>
      </c>
      <c r="AR7" s="63">
        <f>CC_m!AR7/3</f>
        <v>0.5</v>
      </c>
      <c r="AS7" s="64">
        <f>CC_m!AS7/3</f>
        <v>12.5</v>
      </c>
      <c r="AT7" s="64">
        <f>CC_m!AT7/3</f>
        <v>5.5</v>
      </c>
      <c r="AU7" s="64">
        <f>CC_m!AU7/3</f>
        <v>7</v>
      </c>
      <c r="AV7" s="64">
        <f>CC_m!AV7/3</f>
        <v>8</v>
      </c>
      <c r="AW7" s="64">
        <f>CC_m!AW7/3</f>
        <v>4</v>
      </c>
      <c r="AX7" s="64">
        <f>CC_m!AX7/3</f>
        <v>7</v>
      </c>
      <c r="AY7" s="64">
        <f>CC_m!AY7/3</f>
        <v>6</v>
      </c>
      <c r="AZ7" s="131">
        <f>CC_m!AZ7/3</f>
        <v>2</v>
      </c>
      <c r="BA7" s="63">
        <f>CC_m!BA7/3</f>
        <v>0</v>
      </c>
      <c r="BB7" s="64">
        <f>CC_m!BB7/3</f>
        <v>1</v>
      </c>
      <c r="BC7" s="64">
        <f>CC_m!BC7/3</f>
        <v>0</v>
      </c>
      <c r="BD7" s="64">
        <f>CC_m!BD7/3</f>
        <v>0.5</v>
      </c>
      <c r="BE7" s="64">
        <f>CC_m!BE7/3</f>
        <v>0.5</v>
      </c>
      <c r="BF7" s="64">
        <f>CC_m!BF7/3</f>
        <v>0</v>
      </c>
      <c r="BG7" s="64">
        <f>CC_m!BG7/3</f>
        <v>0</v>
      </c>
      <c r="BH7" s="64">
        <f>CC_m!BH7/3</f>
        <v>0.5</v>
      </c>
      <c r="BI7" s="63">
        <f>CC_m!BI7/3</f>
        <v>0</v>
      </c>
      <c r="BJ7" s="64">
        <f>CC_m!BJ7/3</f>
        <v>0.5</v>
      </c>
      <c r="BK7" s="64">
        <f>CC_m!BK7/3</f>
        <v>2.5</v>
      </c>
      <c r="BL7" s="64">
        <f>CC_m!BL7/3</f>
        <v>0</v>
      </c>
      <c r="BM7" s="64">
        <f>CC_m!BM7/3</f>
        <v>0.5</v>
      </c>
      <c r="BN7" s="64">
        <f>CC_m!BN7/3</f>
        <v>1.5</v>
      </c>
      <c r="BO7" s="64">
        <f>CC_m!BO7/3</f>
        <v>1.5</v>
      </c>
      <c r="BP7" s="131">
        <f>CC_m!BP7/3</f>
        <v>3.5</v>
      </c>
      <c r="BQ7" s="63">
        <f>CC_m!BQ7/3</f>
        <v>-2</v>
      </c>
      <c r="BR7" s="64">
        <f>CC_m!BR7/3</f>
        <v>4</v>
      </c>
      <c r="BS7" s="64">
        <f>CC_m!BS7/3</f>
        <v>7.5</v>
      </c>
      <c r="BT7" s="64">
        <f>CC_m!BT7/3</f>
        <v>0.5</v>
      </c>
      <c r="BU7" s="64">
        <f>CC_m!BU7/3</f>
        <v>4</v>
      </c>
      <c r="BV7" s="64">
        <f>CC_m!BV7/3</f>
        <v>1</v>
      </c>
      <c r="BW7" s="64">
        <f>CC_m!BW7/3</f>
        <v>5.5</v>
      </c>
      <c r="BX7" s="64">
        <f>CC_m!BX7/3</f>
        <v>8.5</v>
      </c>
      <c r="BY7" s="131">
        <f>CC_m!BY7/3</f>
        <v>4</v>
      </c>
    </row>
    <row r="8" spans="1:78" x14ac:dyDescent="0.25">
      <c r="A8" s="21">
        <v>18</v>
      </c>
      <c r="B8" s="63">
        <f>CC_m!B8/3</f>
        <v>-1</v>
      </c>
      <c r="C8" s="64">
        <f>CC_m!C8/3</f>
        <v>0.5</v>
      </c>
      <c r="D8" s="64">
        <f>CC_m!D8/3</f>
        <v>2</v>
      </c>
      <c r="E8" s="64">
        <f>CC_m!E8/3</f>
        <v>1.5</v>
      </c>
      <c r="F8" s="64">
        <f>CC_m!F8/3</f>
        <v>1.5</v>
      </c>
      <c r="G8" s="64">
        <f>CC_m!G8/3</f>
        <v>2.5</v>
      </c>
      <c r="H8" s="64">
        <f>CC_m!H8/3</f>
        <v>0.5</v>
      </c>
      <c r="I8" s="64">
        <f>CC_m!I8/3</f>
        <v>0</v>
      </c>
      <c r="J8" s="64">
        <f>CC_m!J8/3</f>
        <v>1.5</v>
      </c>
      <c r="K8" s="131">
        <f>CC_m!K8/3</f>
        <v>1</v>
      </c>
      <c r="L8" s="63">
        <f>CC_m!L8/3</f>
        <v>2.5</v>
      </c>
      <c r="M8" s="64">
        <f>CC_m!M8/3</f>
        <v>0</v>
      </c>
      <c r="N8" s="64">
        <f>CC_m!N8/3</f>
        <v>4.5</v>
      </c>
      <c r="O8" s="64">
        <f>CC_m!O8/3</f>
        <v>1.5</v>
      </c>
      <c r="P8" s="64">
        <f>CC_m!P8/3</f>
        <v>0.5</v>
      </c>
      <c r="Q8" s="64">
        <f>CC_m!Q8/3</f>
        <v>1.5</v>
      </c>
      <c r="R8" s="64">
        <f>CC_m!R8/3</f>
        <v>0.5</v>
      </c>
      <c r="S8" s="131">
        <f>CC_m!S8/3</f>
        <v>-0.5</v>
      </c>
      <c r="T8" s="63">
        <f>CC_m!T8/3</f>
        <v>2.5</v>
      </c>
      <c r="U8" s="64">
        <f>CC_m!U8/3</f>
        <v>1.5</v>
      </c>
      <c r="V8" s="64">
        <f>CC_m!V8/3</f>
        <v>3.5</v>
      </c>
      <c r="W8" s="64">
        <f>CC_m!W8/3</f>
        <v>2</v>
      </c>
      <c r="X8" s="64">
        <f>CC_m!X8/3</f>
        <v>0.5</v>
      </c>
      <c r="Y8" s="64">
        <f>CC_m!Y8/3</f>
        <v>0.5</v>
      </c>
      <c r="Z8" s="131">
        <f>CC_m!Z8/3</f>
        <v>2</v>
      </c>
      <c r="AA8" s="63">
        <f>CC_m!AA8/3</f>
        <v>5</v>
      </c>
      <c r="AB8" s="64">
        <f>CC_m!AB8/3</f>
        <v>1.5</v>
      </c>
      <c r="AC8" s="64">
        <f>CC_m!AC8/3</f>
        <v>1.5</v>
      </c>
      <c r="AD8" s="64">
        <f>CC_m!AD8/3</f>
        <v>3</v>
      </c>
      <c r="AE8" s="64">
        <f>CC_m!AE8/3</f>
        <v>4</v>
      </c>
      <c r="AF8" s="64">
        <f>CC_m!AF8/3</f>
        <v>1</v>
      </c>
      <c r="AG8" s="64">
        <f>CC_m!AG8/3</f>
        <v>2</v>
      </c>
      <c r="AH8" s="131">
        <f>CC_m!AH8/3</f>
        <v>-0.5</v>
      </c>
      <c r="AI8" s="63">
        <f>CC_m!AI8/3</f>
        <v>1.5</v>
      </c>
      <c r="AJ8" s="64">
        <f>CC_m!AJ8/3</f>
        <v>3</v>
      </c>
      <c r="AK8" s="64">
        <f>CC_m!AK8/3</f>
        <v>5.5</v>
      </c>
      <c r="AL8" s="64">
        <f>CC_m!AL8/3</f>
        <v>3.5</v>
      </c>
      <c r="AM8" s="64">
        <f>CC_m!AM8/3</f>
        <v>2</v>
      </c>
      <c r="AN8" s="64">
        <f>CC_m!AN8/3</f>
        <v>2.5</v>
      </c>
      <c r="AO8" s="64">
        <f>CC_m!AO8/3</f>
        <v>2.5</v>
      </c>
      <c r="AP8" s="64">
        <f>CC_m!AP8/3</f>
        <v>4.5</v>
      </c>
      <c r="AQ8" s="131">
        <f>CC_m!AQ8/3</f>
        <v>3</v>
      </c>
      <c r="AR8" s="63">
        <f>CC_m!AR8/3</f>
        <v>2</v>
      </c>
      <c r="AS8" s="64">
        <f>CC_m!AS8/3</f>
        <v>2</v>
      </c>
      <c r="AT8" s="64">
        <f>CC_m!AT8/3</f>
        <v>4.5</v>
      </c>
      <c r="AU8" s="64">
        <f>CC_m!AU8/3</f>
        <v>5.5</v>
      </c>
      <c r="AV8" s="64">
        <f>CC_m!AV8/3</f>
        <v>5.5</v>
      </c>
      <c r="AW8" s="64">
        <f>CC_m!AW8/3</f>
        <v>6.5</v>
      </c>
      <c r="AX8" s="64">
        <f>CC_m!AX8/3</f>
        <v>4</v>
      </c>
      <c r="AY8" s="64">
        <f>CC_m!AY8/3</f>
        <v>8.5</v>
      </c>
      <c r="AZ8" s="131">
        <f>CC_m!AZ8/3</f>
        <v>6</v>
      </c>
      <c r="BA8" s="63">
        <f>CC_m!BA8/3</f>
        <v>-0.5</v>
      </c>
      <c r="BB8" s="64">
        <f>CC_m!BB8/3</f>
        <v>0</v>
      </c>
      <c r="BC8" s="64">
        <f>CC_m!BC8/3</f>
        <v>0.5</v>
      </c>
      <c r="BD8" s="64">
        <f>CC_m!BD8/3</f>
        <v>0</v>
      </c>
      <c r="BE8" s="64">
        <f>CC_m!BE8/3</f>
        <v>0</v>
      </c>
      <c r="BF8" s="64">
        <f>CC_m!BF8/3</f>
        <v>0.5</v>
      </c>
      <c r="BG8" s="64">
        <f>CC_m!BG8/3</f>
        <v>0</v>
      </c>
      <c r="BH8" s="64">
        <f>CC_m!BH8/3</f>
        <v>0</v>
      </c>
      <c r="BI8" s="63">
        <f>CC_m!BI8/3</f>
        <v>1</v>
      </c>
      <c r="BJ8" s="64">
        <f>CC_m!BJ8/3</f>
        <v>1.5</v>
      </c>
      <c r="BK8" s="64">
        <f>CC_m!BK8/3</f>
        <v>2.5</v>
      </c>
      <c r="BL8" s="64">
        <f>CC_m!BL8/3</f>
        <v>1.5</v>
      </c>
      <c r="BM8" s="64">
        <f>CC_m!BM8/3</f>
        <v>1</v>
      </c>
      <c r="BN8" s="64">
        <f>CC_m!BN8/3</f>
        <v>4</v>
      </c>
      <c r="BO8" s="64">
        <f>CC_m!BO8/3</f>
        <v>2.5</v>
      </c>
      <c r="BP8" s="131">
        <f>CC_m!BP8/3</f>
        <v>4.5</v>
      </c>
      <c r="BQ8" s="63">
        <f>CC_m!BQ8/3</f>
        <v>4</v>
      </c>
      <c r="BR8" s="64">
        <f>CC_m!BR8/3</f>
        <v>3.5</v>
      </c>
      <c r="BS8" s="64">
        <f>CC_m!BS8/3</f>
        <v>4.5</v>
      </c>
      <c r="BT8" s="13"/>
      <c r="BU8" s="64">
        <f>CC_m!BU8/3</f>
        <v>-2</v>
      </c>
      <c r="BV8" s="64">
        <f>CC_m!BV8/3</f>
        <v>2</v>
      </c>
      <c r="BW8" s="64">
        <f>CC_m!BW8/3</f>
        <v>1.5</v>
      </c>
      <c r="BX8" s="64">
        <f>CC_m!BX8/3</f>
        <v>7.5</v>
      </c>
      <c r="BY8" s="131">
        <f>CC_m!BY8/3</f>
        <v>6.5</v>
      </c>
    </row>
    <row r="9" spans="1:78" x14ac:dyDescent="0.25">
      <c r="A9" s="21">
        <v>21</v>
      </c>
      <c r="B9" s="63">
        <f>CC_m!B9/3</f>
        <v>1.5</v>
      </c>
      <c r="C9" s="64">
        <f>CC_m!C9/3</f>
        <v>2.5</v>
      </c>
      <c r="D9" s="64">
        <f>CC_m!D9/3</f>
        <v>0</v>
      </c>
      <c r="E9" s="64">
        <f>CC_m!E9/3</f>
        <v>1</v>
      </c>
      <c r="F9" s="64">
        <f>CC_m!F9/3</f>
        <v>0</v>
      </c>
      <c r="G9" s="64">
        <f>CC_m!G9/3</f>
        <v>1</v>
      </c>
      <c r="H9" s="64">
        <f>CC_m!H9/3</f>
        <v>0</v>
      </c>
      <c r="I9" s="64">
        <f>CC_m!I9/3</f>
        <v>0.5</v>
      </c>
      <c r="J9" s="64">
        <f>CC_m!J9/3</f>
        <v>2</v>
      </c>
      <c r="K9" s="131">
        <f>CC_m!K9/3</f>
        <v>1</v>
      </c>
      <c r="L9" s="63">
        <f>CC_m!L9/3</f>
        <v>0.5</v>
      </c>
      <c r="M9" s="64">
        <f>CC_m!M9/3</f>
        <v>-0.5</v>
      </c>
      <c r="N9" s="64">
        <f>CC_m!N9/3</f>
        <v>0</v>
      </c>
      <c r="O9" s="64">
        <f>CC_m!O9/3</f>
        <v>1.5</v>
      </c>
      <c r="P9" s="64">
        <f>CC_m!P9/3</f>
        <v>0.5</v>
      </c>
      <c r="Q9" s="64">
        <f>CC_m!Q9/3</f>
        <v>3</v>
      </c>
      <c r="R9" s="64">
        <f>CC_m!R9/3</f>
        <v>3</v>
      </c>
      <c r="S9" s="131">
        <f>CC_m!S9/3</f>
        <v>0.5</v>
      </c>
      <c r="T9" s="63">
        <f>CC_m!T9/3</f>
        <v>3.5</v>
      </c>
      <c r="U9" s="64">
        <f>CC_m!U9/3</f>
        <v>4.5</v>
      </c>
      <c r="V9" s="64">
        <f>CC_m!V9/3</f>
        <v>0.5</v>
      </c>
      <c r="W9" s="13"/>
      <c r="X9" s="64">
        <f>CC_m!X9/3</f>
        <v>1</v>
      </c>
      <c r="Y9" s="64">
        <f>CC_m!Y9/3</f>
        <v>-2.5</v>
      </c>
      <c r="Z9" s="131">
        <f>CC_m!Z9/3</f>
        <v>2</v>
      </c>
      <c r="AA9" s="63">
        <f>CC_m!AA9/3</f>
        <v>3</v>
      </c>
      <c r="AB9" s="64">
        <f>CC_m!AB9/3</f>
        <v>1</v>
      </c>
      <c r="AC9" s="64">
        <f>CC_m!AC9/3</f>
        <v>3.5</v>
      </c>
      <c r="AD9" s="64">
        <f>CC_m!AD9/3</f>
        <v>1</v>
      </c>
      <c r="AE9" s="64">
        <f>CC_m!AE9/3</f>
        <v>7.5</v>
      </c>
      <c r="AF9" s="64">
        <f>CC_m!AF9/3</f>
        <v>2</v>
      </c>
      <c r="AG9" s="64">
        <f>CC_m!AG9/3</f>
        <v>1.5</v>
      </c>
      <c r="AH9" s="131">
        <f>CC_m!AH9/3</f>
        <v>4</v>
      </c>
      <c r="AI9" s="63">
        <f>CC_m!AI9/3</f>
        <v>5</v>
      </c>
      <c r="AJ9" s="64">
        <f>CC_m!AJ9/3</f>
        <v>2.5</v>
      </c>
      <c r="AK9" s="64">
        <f>CC_m!AK9/3</f>
        <v>6</v>
      </c>
      <c r="AL9" s="64">
        <f>CC_m!AL9/3</f>
        <v>3</v>
      </c>
      <c r="AM9" s="64">
        <f>CC_m!AM9/3</f>
        <v>1.5</v>
      </c>
      <c r="AN9" s="64">
        <f>CC_m!AN9/3</f>
        <v>4.5</v>
      </c>
      <c r="AO9" s="64">
        <f>CC_m!AO9/3</f>
        <v>4.5</v>
      </c>
      <c r="AP9" s="64">
        <f>CC_m!AP9/3</f>
        <v>4.5</v>
      </c>
      <c r="AQ9" s="131">
        <f>CC_m!AQ9/3</f>
        <v>3</v>
      </c>
      <c r="AR9" s="12"/>
      <c r="AS9" s="64">
        <f>CC_m!AS9/3</f>
        <v>1.5</v>
      </c>
      <c r="AT9" s="64">
        <f>CC_m!AT9/3</f>
        <v>-1</v>
      </c>
      <c r="AU9" s="64">
        <f>CC_m!AU9/3</f>
        <v>2.5</v>
      </c>
      <c r="AV9" s="64">
        <f>CC_m!AV9/3</f>
        <v>6.5</v>
      </c>
      <c r="AW9" s="64">
        <f>CC_m!AW9/3</f>
        <v>3.5</v>
      </c>
      <c r="AX9" s="64">
        <f>CC_m!AX9/3</f>
        <v>6</v>
      </c>
      <c r="AY9" s="64">
        <f>CC_m!AY9/3</f>
        <v>5.5</v>
      </c>
      <c r="AZ9" s="131">
        <f>CC_m!AZ9/3</f>
        <v>4</v>
      </c>
      <c r="BA9" s="63">
        <f>CC_m!BA9/3</f>
        <v>0</v>
      </c>
      <c r="BB9" s="64">
        <f>CC_m!BB9/3</f>
        <v>0.5</v>
      </c>
      <c r="BC9" s="64">
        <f>CC_m!BC9/3</f>
        <v>0</v>
      </c>
      <c r="BD9" s="64">
        <f>CC_m!BD9/3</f>
        <v>0.5</v>
      </c>
      <c r="BE9" s="64">
        <f>CC_m!BE9/3</f>
        <v>0</v>
      </c>
      <c r="BF9" s="64">
        <f>CC_m!BF9/3</f>
        <v>0</v>
      </c>
      <c r="BG9" s="64">
        <f>CC_m!BG9/3</f>
        <v>0</v>
      </c>
      <c r="BH9" s="64">
        <f>CC_m!BH9/3</f>
        <v>0</v>
      </c>
      <c r="BI9" s="63">
        <f>CC_m!BI9/3</f>
        <v>2</v>
      </c>
      <c r="BJ9" s="64">
        <f>CC_m!BJ9/3</f>
        <v>2.5</v>
      </c>
      <c r="BK9" s="64">
        <f>CC_m!BK9/3</f>
        <v>2.5</v>
      </c>
      <c r="BL9" s="64">
        <f>CC_m!BL9/3</f>
        <v>-0.5</v>
      </c>
      <c r="BM9" s="64">
        <f>CC_m!BM9/3</f>
        <v>0.5</v>
      </c>
      <c r="BN9" s="64">
        <f>CC_m!BN9/3</f>
        <v>0</v>
      </c>
      <c r="BO9" s="64">
        <f>CC_m!BO9/3</f>
        <v>3.5</v>
      </c>
      <c r="BP9" s="131">
        <f>CC_m!BP9/3</f>
        <v>1.5</v>
      </c>
      <c r="BQ9" s="63">
        <f>CC_m!BQ9/3</f>
        <v>4.5</v>
      </c>
      <c r="BR9" s="64">
        <f>CC_m!BR9/3</f>
        <v>1.5</v>
      </c>
      <c r="BS9" s="64">
        <f>CC_m!BS9/3</f>
        <v>3</v>
      </c>
      <c r="BT9" s="13"/>
      <c r="BU9" s="64">
        <f>CC_m!BU9/3</f>
        <v>1.5</v>
      </c>
      <c r="BV9" s="64">
        <f>CC_m!BV9/3</f>
        <v>0</v>
      </c>
      <c r="BW9" s="64">
        <f>CC_m!BW9/3</f>
        <v>1.5</v>
      </c>
      <c r="BX9" s="64">
        <f>CC_m!BX9/3</f>
        <v>-5</v>
      </c>
      <c r="BY9" s="131">
        <f>CC_m!BY9/3</f>
        <v>4.5</v>
      </c>
    </row>
    <row r="10" spans="1:78" x14ac:dyDescent="0.25">
      <c r="A10" s="21">
        <v>24</v>
      </c>
      <c r="B10" s="63">
        <f>CC_m!B10/3</f>
        <v>2</v>
      </c>
      <c r="C10" s="64">
        <f>CC_m!C10/3</f>
        <v>-0.5</v>
      </c>
      <c r="D10" s="64">
        <f>CC_m!D10/3</f>
        <v>3</v>
      </c>
      <c r="E10" s="64">
        <f>CC_m!E10/3</f>
        <v>1</v>
      </c>
      <c r="F10" s="64">
        <f>CC_m!F10/3</f>
        <v>-0.5</v>
      </c>
      <c r="G10" s="64">
        <f>CC_m!G10/3</f>
        <v>0</v>
      </c>
      <c r="H10" s="64">
        <f>CC_m!H10/3</f>
        <v>2</v>
      </c>
      <c r="I10" s="64">
        <f>CC_m!I10/3</f>
        <v>-0.5</v>
      </c>
      <c r="J10" s="64">
        <f>CC_m!J10/3</f>
        <v>2</v>
      </c>
      <c r="K10" s="131">
        <f>CC_m!K10/3</f>
        <v>1</v>
      </c>
      <c r="L10" s="63">
        <f>CC_m!L10/3</f>
        <v>1</v>
      </c>
      <c r="M10" s="64">
        <f>CC_m!M10/3</f>
        <v>1</v>
      </c>
      <c r="N10" s="64">
        <f>CC_m!N10/3</f>
        <v>0</v>
      </c>
      <c r="O10" s="64">
        <f>CC_m!O10/3</f>
        <v>0</v>
      </c>
      <c r="P10" s="64">
        <f>CC_m!P10/3</f>
        <v>0.5</v>
      </c>
      <c r="Q10" s="64">
        <f>CC_m!Q10/3</f>
        <v>1</v>
      </c>
      <c r="R10" s="64">
        <f>CC_m!R10/3</f>
        <v>-1</v>
      </c>
      <c r="S10" s="131">
        <f>CC_m!S10/3</f>
        <v>1</v>
      </c>
      <c r="T10" s="63">
        <f>CC_m!T10/3</f>
        <v>0.5</v>
      </c>
      <c r="U10" s="64">
        <f>CC_m!U10/3</f>
        <v>2.5</v>
      </c>
      <c r="V10" s="64">
        <f>CC_m!V10/3</f>
        <v>1.5</v>
      </c>
      <c r="W10" s="13"/>
      <c r="X10" s="64">
        <f>CC_m!X10/3</f>
        <v>1</v>
      </c>
      <c r="Y10" s="64">
        <f>CC_m!Y10/3</f>
        <v>2.5</v>
      </c>
      <c r="Z10" s="131">
        <f>CC_m!Z10/3</f>
        <v>-0.5</v>
      </c>
      <c r="AA10" s="63">
        <f>CC_m!AA10/3</f>
        <v>1</v>
      </c>
      <c r="AB10" s="64">
        <f>CC_m!AB10/3</f>
        <v>4.5</v>
      </c>
      <c r="AC10" s="64">
        <f>CC_m!AC10/3</f>
        <v>1.5</v>
      </c>
      <c r="AD10" s="64">
        <f>CC_m!AD10/3</f>
        <v>3.5</v>
      </c>
      <c r="AE10" s="64">
        <f>CC_m!AE10/3</f>
        <v>2.5</v>
      </c>
      <c r="AF10" s="64">
        <f>CC_m!AF10/3</f>
        <v>2</v>
      </c>
      <c r="AG10" s="64">
        <f>CC_m!AG10/3</f>
        <v>1</v>
      </c>
      <c r="AH10" s="131">
        <f>CC_m!AH10/3</f>
        <v>0</v>
      </c>
      <c r="AI10" s="12"/>
      <c r="AJ10" s="64">
        <f>CC_m!AJ10/3</f>
        <v>4.5</v>
      </c>
      <c r="AK10" s="64">
        <f>CC_m!AK10/3</f>
        <v>0.5</v>
      </c>
      <c r="AL10" s="64">
        <f>CC_m!AL10/3</f>
        <v>2.5</v>
      </c>
      <c r="AM10" s="64">
        <f>CC_m!AM10/3</f>
        <v>-1</v>
      </c>
      <c r="AN10" s="64">
        <f>CC_m!AN10/3</f>
        <v>2.5</v>
      </c>
      <c r="AO10" s="64">
        <f>CC_m!AO10/3</f>
        <v>3</v>
      </c>
      <c r="AP10" s="64">
        <f>CC_m!AP10/3</f>
        <v>-0.5</v>
      </c>
      <c r="AQ10" s="131">
        <f>CC_m!AQ10/3</f>
        <v>7</v>
      </c>
      <c r="AR10" s="12"/>
      <c r="AS10" s="64">
        <f>CC_m!AS10/3</f>
        <v>-0.5</v>
      </c>
      <c r="AT10" s="64">
        <f>CC_m!AT10/3</f>
        <v>5</v>
      </c>
      <c r="AU10" s="64">
        <f>CC_m!AU10/3</f>
        <v>-0.5</v>
      </c>
      <c r="AV10" s="64">
        <f>CC_m!AV10/3</f>
        <v>4</v>
      </c>
      <c r="AW10" s="64">
        <f>CC_m!AW10/3</f>
        <v>3.5</v>
      </c>
      <c r="AX10" s="64">
        <f>CC_m!AX10/3</f>
        <v>5</v>
      </c>
      <c r="AY10" s="64">
        <f>CC_m!AY10/3</f>
        <v>2</v>
      </c>
      <c r="AZ10" s="131">
        <f>CC_m!AZ10/3</f>
        <v>6.5</v>
      </c>
      <c r="BA10" s="63">
        <f>CC_m!BA10/3</f>
        <v>0</v>
      </c>
      <c r="BB10" s="64"/>
      <c r="BC10" s="64">
        <f>CC_m!BC10/3</f>
        <v>0</v>
      </c>
      <c r="BD10" s="64">
        <f>CC_m!BD10/3</f>
        <v>0</v>
      </c>
      <c r="BE10" s="64">
        <f>CC_m!BE10/3</f>
        <v>0</v>
      </c>
      <c r="BF10" s="64">
        <f>CC_m!BF10/3</f>
        <v>-0.5</v>
      </c>
      <c r="BG10" s="64">
        <f>CC_m!BG10/3</f>
        <v>0</v>
      </c>
      <c r="BH10" s="64">
        <f>CC_m!BH10/3</f>
        <v>0</v>
      </c>
      <c r="BI10" s="63">
        <f>CC_m!BI10/3</f>
        <v>2</v>
      </c>
      <c r="BJ10" s="64">
        <f>CC_m!BJ10/3</f>
        <v>3.5</v>
      </c>
      <c r="BK10" s="64">
        <f>CC_m!BK10/3</f>
        <v>1.5</v>
      </c>
      <c r="BL10" s="64">
        <f>CC_m!BL10/3</f>
        <v>1</v>
      </c>
      <c r="BM10" s="64">
        <f>CC_m!BM10/3</f>
        <v>-1.5</v>
      </c>
      <c r="BN10" s="64">
        <f>CC_m!BN10/3</f>
        <v>1</v>
      </c>
      <c r="BO10" s="64">
        <f>CC_m!BO10/3</f>
        <v>1.5</v>
      </c>
      <c r="BP10" s="14"/>
      <c r="BQ10" s="63">
        <f>CC_m!BQ10/3</f>
        <v>0</v>
      </c>
      <c r="BR10" s="64">
        <f>CC_m!BR10/3</f>
        <v>-1</v>
      </c>
      <c r="BS10" s="64">
        <f>CC_m!BS10/3</f>
        <v>2</v>
      </c>
      <c r="BT10" s="13"/>
      <c r="BU10" s="64">
        <f>CC_m!BU10/3</f>
        <v>-0.5</v>
      </c>
      <c r="BV10" s="64">
        <f>CC_m!BV10/3</f>
        <v>2</v>
      </c>
      <c r="BW10" s="64">
        <f>CC_m!BW10/3</f>
        <v>0.5</v>
      </c>
      <c r="BX10" s="64">
        <f>CC_m!BX10/3</f>
        <v>2</v>
      </c>
      <c r="BY10" s="131">
        <f>CC_m!BY10/3</f>
        <v>2.5</v>
      </c>
    </row>
    <row r="11" spans="1:78" x14ac:dyDescent="0.25">
      <c r="A11" s="21">
        <v>27</v>
      </c>
      <c r="B11" s="63">
        <f>CC_m!B11/3</f>
        <v>0</v>
      </c>
      <c r="C11" s="64">
        <f>CC_m!C11/3</f>
        <v>0</v>
      </c>
      <c r="D11" s="64"/>
      <c r="E11" s="64">
        <f>CC_m!E11/3</f>
        <v>0.5</v>
      </c>
      <c r="F11" s="64">
        <f>CC_m!F11/3</f>
        <v>-0.5</v>
      </c>
      <c r="G11" s="64">
        <f>CC_m!G11/3</f>
        <v>1.5</v>
      </c>
      <c r="H11" s="64">
        <f>CC_m!H11/3</f>
        <v>1.5</v>
      </c>
      <c r="I11" s="64">
        <f>CC_m!I11/3</f>
        <v>2</v>
      </c>
      <c r="J11" s="64">
        <f>CC_m!J11/3</f>
        <v>2</v>
      </c>
      <c r="K11" s="131">
        <f>CC_m!K11/3</f>
        <v>-0.5</v>
      </c>
      <c r="L11" s="63">
        <f>CC_m!L11/3</f>
        <v>0.5</v>
      </c>
      <c r="M11" s="64">
        <f>CC_m!M11/3</f>
        <v>1</v>
      </c>
      <c r="N11" s="64">
        <f>CC_m!N11/3</f>
        <v>2</v>
      </c>
      <c r="O11" s="64">
        <f>CC_m!O11/3</f>
        <v>1.5</v>
      </c>
      <c r="P11" s="64">
        <f>CC_m!P11/3</f>
        <v>1</v>
      </c>
      <c r="Q11" s="64">
        <f>CC_m!Q11/3</f>
        <v>1</v>
      </c>
      <c r="R11" s="64">
        <f>CC_m!R11/3</f>
        <v>2</v>
      </c>
      <c r="S11" s="131">
        <f>CC_m!S11/3</f>
        <v>1.5</v>
      </c>
      <c r="T11" s="63">
        <f>CC_m!T11/3</f>
        <v>0.5</v>
      </c>
      <c r="U11" s="64">
        <f>CC_m!U11/3</f>
        <v>-0.5</v>
      </c>
      <c r="V11" s="64">
        <f>CC_m!V11/3</f>
        <v>2</v>
      </c>
      <c r="W11" s="13"/>
      <c r="X11" s="64">
        <f>CC_m!X11/3</f>
        <v>-1</v>
      </c>
      <c r="Y11" s="64">
        <f>CC_m!Y11/3</f>
        <v>1</v>
      </c>
      <c r="Z11" s="131">
        <f>CC_m!Z11/3</f>
        <v>1</v>
      </c>
      <c r="AA11" s="63">
        <f>CC_m!AA11/3</f>
        <v>3</v>
      </c>
      <c r="AB11" s="64">
        <f>CC_m!AB11/3</f>
        <v>0</v>
      </c>
      <c r="AC11" s="64">
        <f>CC_m!AC11/3</f>
        <v>2</v>
      </c>
      <c r="AD11" s="64">
        <f>CC_m!AD11/3</f>
        <v>1</v>
      </c>
      <c r="AE11" s="64">
        <f>CC_m!AE11/3</f>
        <v>1</v>
      </c>
      <c r="AF11" s="64">
        <f>CC_m!AF11/3</f>
        <v>0.5</v>
      </c>
      <c r="AG11" s="64">
        <f>CC_m!AG11/3</f>
        <v>2</v>
      </c>
      <c r="AH11" s="131">
        <f>CC_m!AH11/3</f>
        <v>0</v>
      </c>
      <c r="AI11" s="12"/>
      <c r="AJ11" s="64">
        <f>CC_m!AJ11/3</f>
        <v>-0.5</v>
      </c>
      <c r="AK11" s="64">
        <f>CC_m!AK11/3</f>
        <v>5.5</v>
      </c>
      <c r="AL11" s="64">
        <f>CC_m!AL11/3</f>
        <v>3</v>
      </c>
      <c r="AM11" s="64">
        <f>CC_m!AM11/3</f>
        <v>1.5</v>
      </c>
      <c r="AN11" s="64">
        <f>CC_m!AN11/3</f>
        <v>3</v>
      </c>
      <c r="AO11" s="64">
        <f>CC_m!AO11/3</f>
        <v>4</v>
      </c>
      <c r="AP11" s="64">
        <f>CC_m!AP11/3</f>
        <v>1</v>
      </c>
      <c r="AQ11" s="131">
        <f>CC_m!AQ11/3</f>
        <v>0.5</v>
      </c>
      <c r="AR11" s="12"/>
      <c r="AS11" s="64">
        <f>CC_m!AS11/3</f>
        <v>-0.5</v>
      </c>
      <c r="AT11" s="64">
        <f>CC_m!AT11/3</f>
        <v>-3</v>
      </c>
      <c r="AU11" s="64">
        <f>CC_m!AU11/3</f>
        <v>-3</v>
      </c>
      <c r="AV11" s="64">
        <f>CC_m!AV11/3</f>
        <v>0.5</v>
      </c>
      <c r="AW11" s="64">
        <f>CC_m!AW11/3</f>
        <v>1.5</v>
      </c>
      <c r="AX11" s="64">
        <f>CC_m!AX11/3</f>
        <v>-1.5</v>
      </c>
      <c r="AY11" s="64">
        <f>CC_m!AY11/3</f>
        <v>5</v>
      </c>
      <c r="AZ11" s="131">
        <f>CC_m!AZ11/3</f>
        <v>1.5</v>
      </c>
      <c r="BA11" s="63">
        <f>CC_m!BA11/3</f>
        <v>0</v>
      </c>
      <c r="BB11" s="64"/>
      <c r="BC11" s="64">
        <f>CC_m!BC11/3</f>
        <v>0</v>
      </c>
      <c r="BD11" s="64">
        <f>CC_m!BD11/3</f>
        <v>0</v>
      </c>
      <c r="BE11" s="64">
        <f>CC_m!BE11/3</f>
        <v>0</v>
      </c>
      <c r="BF11" s="64">
        <f>CC_m!BF11/3</f>
        <v>0</v>
      </c>
      <c r="BG11" s="64">
        <f>CC_m!BG11/3</f>
        <v>0</v>
      </c>
      <c r="BH11" s="64">
        <f>CC_m!BH11/3</f>
        <v>0</v>
      </c>
      <c r="BI11" s="63">
        <f>CC_m!BI11/3</f>
        <v>1.5</v>
      </c>
      <c r="BJ11" s="64">
        <f>CC_m!BJ11/3</f>
        <v>1</v>
      </c>
      <c r="BK11" s="64">
        <f>CC_m!BK11/3</f>
        <v>-0.5</v>
      </c>
      <c r="BL11" s="64">
        <f>CC_m!BL11/3</f>
        <v>-1</v>
      </c>
      <c r="BM11" s="64">
        <f>CC_m!BM11/3</f>
        <v>1</v>
      </c>
      <c r="BN11" s="64">
        <f>CC_m!BN11/3</f>
        <v>2</v>
      </c>
      <c r="BO11" s="64">
        <f>CC_m!BO11/3</f>
        <v>2.5</v>
      </c>
      <c r="BP11" s="14"/>
      <c r="BQ11" s="63">
        <f>CC_m!BQ11/3</f>
        <v>1</v>
      </c>
      <c r="BR11" s="64">
        <f>CC_m!BR11/3</f>
        <v>-0.5</v>
      </c>
      <c r="BS11" s="64">
        <f>CC_m!BS11/3</f>
        <v>-0.5</v>
      </c>
      <c r="BT11" s="13"/>
      <c r="BU11" s="64">
        <f>CC_m!BU11/3</f>
        <v>-0.5</v>
      </c>
      <c r="BV11" s="64">
        <f>CC_m!BV11/3</f>
        <v>3</v>
      </c>
      <c r="BW11" s="64">
        <f>CC_m!BW11/3</f>
        <v>1.5</v>
      </c>
      <c r="BX11" s="64">
        <f>CC_m!BX11/3</f>
        <v>5.5</v>
      </c>
      <c r="BY11" s="131">
        <f>CC_m!BY11/3</f>
        <v>6</v>
      </c>
    </row>
    <row r="12" spans="1:78" x14ac:dyDescent="0.25">
      <c r="A12" s="21">
        <v>30</v>
      </c>
      <c r="B12" s="63">
        <f>CC_m!B12/3</f>
        <v>1</v>
      </c>
      <c r="C12" s="64">
        <f>CC_m!C12/3</f>
        <v>0.5</v>
      </c>
      <c r="D12" s="64"/>
      <c r="E12" s="64">
        <f>CC_m!E12/3</f>
        <v>2.5</v>
      </c>
      <c r="F12" s="64">
        <f>CC_m!F12/3</f>
        <v>1</v>
      </c>
      <c r="G12" s="64">
        <f>CC_m!G12/3</f>
        <v>1.5</v>
      </c>
      <c r="H12" s="64">
        <f>CC_m!H12/3</f>
        <v>1</v>
      </c>
      <c r="I12" s="64">
        <f>CC_m!I12/3</f>
        <v>0.5</v>
      </c>
      <c r="J12" s="64">
        <f>CC_m!J12/3</f>
        <v>0.5</v>
      </c>
      <c r="K12" s="131">
        <f>CC_m!K12/3</f>
        <v>0.5</v>
      </c>
      <c r="L12" s="63">
        <f>CC_m!L12/3</f>
        <v>0.5</v>
      </c>
      <c r="M12" s="64">
        <f>CC_m!M12/3</f>
        <v>0</v>
      </c>
      <c r="N12" s="64">
        <f>CC_m!N12/3</f>
        <v>-1.5</v>
      </c>
      <c r="O12" s="64">
        <f>CC_m!O12/3</f>
        <v>2</v>
      </c>
      <c r="P12" s="64">
        <f>CC_m!P12/3</f>
        <v>0.5</v>
      </c>
      <c r="Q12" s="64">
        <f>CC_m!Q12/3</f>
        <v>2</v>
      </c>
      <c r="R12" s="64">
        <f>CC_m!R12/3</f>
        <v>1.5</v>
      </c>
      <c r="S12" s="131">
        <f>CC_m!S12/3</f>
        <v>0</v>
      </c>
      <c r="T12" s="63">
        <f>CC_m!T12/3</f>
        <v>-0.5</v>
      </c>
      <c r="U12" s="64">
        <f>CC_m!U12/3</f>
        <v>0</v>
      </c>
      <c r="V12" s="64">
        <f>CC_m!V12/3</f>
        <v>-1</v>
      </c>
      <c r="W12" s="13"/>
      <c r="X12" s="64">
        <f>CC_m!X12/3</f>
        <v>1</v>
      </c>
      <c r="Y12" s="64">
        <f>CC_m!Y12/3</f>
        <v>-1</v>
      </c>
      <c r="Z12" s="131">
        <f>CC_m!Z12/3</f>
        <v>-1</v>
      </c>
      <c r="AA12" s="63">
        <f>CC_m!AA12/3</f>
        <v>0</v>
      </c>
      <c r="AB12" s="64">
        <f>CC_m!AB12/3</f>
        <v>3</v>
      </c>
      <c r="AC12" s="64">
        <f>CC_m!AC12/3</f>
        <v>2</v>
      </c>
      <c r="AD12" s="64">
        <f>CC_m!AD12/3</f>
        <v>3.5</v>
      </c>
      <c r="AE12" s="64">
        <f>CC_m!AE12/3</f>
        <v>4</v>
      </c>
      <c r="AF12" s="64">
        <f>CC_m!AF12/3</f>
        <v>1</v>
      </c>
      <c r="AG12" s="64">
        <f>CC_m!AG12/3</f>
        <v>0.5</v>
      </c>
      <c r="AH12" s="131">
        <f>CC_m!AH12/3</f>
        <v>2.5</v>
      </c>
      <c r="AI12" s="12"/>
      <c r="AJ12" s="64">
        <f>CC_m!AJ12/3</f>
        <v>3.5</v>
      </c>
      <c r="AK12" s="64">
        <f>CC_m!AK12/3</f>
        <v>3.5</v>
      </c>
      <c r="AL12" s="64">
        <f>CC_m!AL12/3</f>
        <v>3</v>
      </c>
      <c r="AM12" s="64">
        <f>CC_m!AM12/3</f>
        <v>1.5</v>
      </c>
      <c r="AN12" s="64">
        <f>CC_m!AN12/3</f>
        <v>4</v>
      </c>
      <c r="AO12" s="64">
        <f>CC_m!AO12/3</f>
        <v>3.5</v>
      </c>
      <c r="AP12" s="64">
        <f>CC_m!AP12/3</f>
        <v>6</v>
      </c>
      <c r="AQ12" s="131">
        <f>CC_m!AQ12/3</f>
        <v>3.5</v>
      </c>
      <c r="AR12" s="12"/>
      <c r="AS12" s="64">
        <f>CC_m!AS12/3</f>
        <v>1.5</v>
      </c>
      <c r="AT12" s="64">
        <f>CC_m!AT12/3</f>
        <v>-1</v>
      </c>
      <c r="AU12" s="64">
        <f>CC_m!AU12/3</f>
        <v>-1</v>
      </c>
      <c r="AV12" s="64">
        <f>CC_m!AV12/3</f>
        <v>4.5</v>
      </c>
      <c r="AW12" s="64">
        <f>CC_m!AW12/3</f>
        <v>1.5</v>
      </c>
      <c r="AX12" s="64">
        <f>CC_m!AX12/3</f>
        <v>-0.5</v>
      </c>
      <c r="AY12" s="64">
        <f>CC_m!AY12/3</f>
        <v>-1</v>
      </c>
      <c r="AZ12" s="131">
        <f>CC_m!AZ12/3</f>
        <v>5</v>
      </c>
      <c r="BA12" s="63">
        <f>CC_m!BA12/3</f>
        <v>0</v>
      </c>
      <c r="BB12" s="64"/>
      <c r="BC12" s="64">
        <f>CC_m!BC12/3</f>
        <v>0</v>
      </c>
      <c r="BD12" s="64">
        <f>CC_m!BD12/3</f>
        <v>0</v>
      </c>
      <c r="BE12" s="64">
        <f>CC_m!BE12/3</f>
        <v>0</v>
      </c>
      <c r="BF12" s="64">
        <f>CC_m!BF12/3</f>
        <v>0</v>
      </c>
      <c r="BG12" s="64">
        <f>CC_m!BG12/3</f>
        <v>-0.5</v>
      </c>
      <c r="BH12" s="64">
        <f>CC_m!BH12/3</f>
        <v>0</v>
      </c>
      <c r="BI12" s="63">
        <f>CC_m!BI12/3</f>
        <v>0.5</v>
      </c>
      <c r="BJ12" s="64">
        <f>CC_m!BJ12/3</f>
        <v>0.5</v>
      </c>
      <c r="BK12" s="64">
        <f>CC_m!BK12/3</f>
        <v>1</v>
      </c>
      <c r="BL12" s="64">
        <f>CC_m!BL12/3</f>
        <v>2</v>
      </c>
      <c r="BM12" s="64">
        <f>CC_m!BM12/3</f>
        <v>2</v>
      </c>
      <c r="BN12" s="64">
        <f>CC_m!BN12/3</f>
        <v>2.5</v>
      </c>
      <c r="BO12" s="64">
        <f>CC_m!BO12/3</f>
        <v>1</v>
      </c>
      <c r="BP12" s="14"/>
      <c r="BQ12" s="63">
        <f>CC_m!BQ12/3</f>
        <v>-1</v>
      </c>
      <c r="BR12" s="64">
        <f>CC_m!BR12/3</f>
        <v>2.5</v>
      </c>
      <c r="BS12" s="64">
        <f>CC_m!BS12/3</f>
        <v>0</v>
      </c>
      <c r="BT12" s="13"/>
      <c r="BU12" s="64">
        <f>CC_m!BU12/3</f>
        <v>-4</v>
      </c>
      <c r="BV12" s="64">
        <f>CC_m!BV12/3</f>
        <v>1.5</v>
      </c>
      <c r="BW12" s="64">
        <f>CC_m!BW12/3</f>
        <v>0.5</v>
      </c>
      <c r="BX12" s="64">
        <f>CC_m!BX12/3</f>
        <v>-3</v>
      </c>
      <c r="BY12" s="131">
        <f>CC_m!BY12/3</f>
        <v>1</v>
      </c>
    </row>
    <row r="13" spans="1:78" x14ac:dyDescent="0.25">
      <c r="A13" s="21">
        <v>33</v>
      </c>
      <c r="B13" s="63">
        <f>CC_m!B13/3</f>
        <v>0</v>
      </c>
      <c r="C13" s="64">
        <f>CC_m!C13/3</f>
        <v>0.5</v>
      </c>
      <c r="D13" s="64"/>
      <c r="E13" s="64">
        <f>CC_m!E13/3</f>
        <v>4</v>
      </c>
      <c r="F13" s="64">
        <f>CC_m!F13/3</f>
        <v>-0.5</v>
      </c>
      <c r="G13" s="64">
        <f>CC_m!G13/3</f>
        <v>0.5</v>
      </c>
      <c r="H13" s="64">
        <f>CC_m!H13/3</f>
        <v>2.5</v>
      </c>
      <c r="I13" s="64">
        <f>CC_m!I13/3</f>
        <v>-0.5</v>
      </c>
      <c r="J13" s="64">
        <f>CC_m!J13/3</f>
        <v>-1</v>
      </c>
      <c r="K13" s="131">
        <f>CC_m!K13/3</f>
        <v>1</v>
      </c>
      <c r="L13" s="63">
        <f>CC_m!L13/3</f>
        <v>-0.5</v>
      </c>
      <c r="M13" s="64">
        <f>CC_m!M13/3</f>
        <v>-1</v>
      </c>
      <c r="N13" s="64">
        <f>CC_m!N13/3</f>
        <v>1</v>
      </c>
      <c r="O13" s="64">
        <f>CC_m!O13/3</f>
        <v>-1.5</v>
      </c>
      <c r="P13" s="64">
        <f>CC_m!P13/3</f>
        <v>1</v>
      </c>
      <c r="Q13" s="64">
        <f>CC_m!Q13/3</f>
        <v>1</v>
      </c>
      <c r="R13" s="64">
        <f>CC_m!R13/3</f>
        <v>1</v>
      </c>
      <c r="S13" s="131">
        <f>CC_m!S13/3</f>
        <v>-0.5</v>
      </c>
      <c r="T13" s="63">
        <f>CC_m!T13/3</f>
        <v>-1</v>
      </c>
      <c r="U13" s="13"/>
      <c r="V13" s="64">
        <f>CC_m!V13/3</f>
        <v>0</v>
      </c>
      <c r="W13" s="13"/>
      <c r="X13" s="64">
        <f>CC_m!X13/3</f>
        <v>2</v>
      </c>
      <c r="Y13" s="64">
        <f>CC_m!Y13/3</f>
        <v>2</v>
      </c>
      <c r="Z13" s="131">
        <f>CC_m!Z13/3</f>
        <v>-1.5</v>
      </c>
      <c r="AA13" s="63">
        <f>CC_m!AA13/3</f>
        <v>0.5</v>
      </c>
      <c r="AB13" s="64">
        <f>CC_m!AB13/3</f>
        <v>2.5</v>
      </c>
      <c r="AC13" s="64">
        <f>CC_m!AC13/3</f>
        <v>1.5</v>
      </c>
      <c r="AD13" s="64">
        <f>CC_m!AD13/3</f>
        <v>0.5</v>
      </c>
      <c r="AE13" s="64">
        <f>CC_m!AE13/3</f>
        <v>2.5</v>
      </c>
      <c r="AF13" s="64">
        <f>CC_m!AF13/3</f>
        <v>1</v>
      </c>
      <c r="AG13" s="64">
        <f>CC_m!AG13/3</f>
        <v>1.5</v>
      </c>
      <c r="AH13" s="131">
        <f>CC_m!AH13/3</f>
        <v>2</v>
      </c>
      <c r="AI13" s="12"/>
      <c r="AJ13" s="64">
        <f>CC_m!AJ13/3</f>
        <v>4</v>
      </c>
      <c r="AK13" s="64">
        <f>CC_m!AK13/3</f>
        <v>5</v>
      </c>
      <c r="AL13" s="64">
        <f>CC_m!AL13/3</f>
        <v>2.5</v>
      </c>
      <c r="AM13" s="64">
        <f>CC_m!AM13/3</f>
        <v>7</v>
      </c>
      <c r="AN13" s="64">
        <f>CC_m!AN13/3</f>
        <v>3</v>
      </c>
      <c r="AO13" s="64">
        <f>CC_m!AO13/3</f>
        <v>1.5</v>
      </c>
      <c r="AP13" s="64">
        <f>CC_m!AP13/3</f>
        <v>3.5</v>
      </c>
      <c r="AQ13" s="131">
        <f>CC_m!AQ13/3</f>
        <v>5</v>
      </c>
      <c r="AR13" s="12"/>
      <c r="AS13" s="64">
        <f>CC_m!AS13/3</f>
        <v>-0.5</v>
      </c>
      <c r="AT13" s="64">
        <f>CC_m!AT13/3</f>
        <v>1</v>
      </c>
      <c r="AU13" s="64">
        <f>CC_m!AU13/3</f>
        <v>-1.5</v>
      </c>
      <c r="AV13" s="64">
        <f>CC_m!AV13/3</f>
        <v>1</v>
      </c>
      <c r="AW13" s="64">
        <f>CC_m!AW13/3</f>
        <v>5</v>
      </c>
      <c r="AX13" s="64">
        <f>CC_m!AX13/3</f>
        <v>-0.5</v>
      </c>
      <c r="AY13" s="64">
        <f>CC_m!AY13/3</f>
        <v>6.5</v>
      </c>
      <c r="AZ13" s="131">
        <f>CC_m!AZ13/3</f>
        <v>1.5</v>
      </c>
      <c r="BA13" s="63">
        <f>CC_m!BA13/3</f>
        <v>2.5</v>
      </c>
      <c r="BB13" s="64"/>
      <c r="BC13" s="64">
        <f>CC_m!BC13/3</f>
        <v>0.5</v>
      </c>
      <c r="BD13" s="64">
        <f>CC_m!BD13/3</f>
        <v>0</v>
      </c>
      <c r="BE13" s="64">
        <f>CC_m!BE13/3</f>
        <v>0</v>
      </c>
      <c r="BF13" s="64">
        <f>CC_m!BF13/3</f>
        <v>0</v>
      </c>
      <c r="BG13" s="64">
        <f>CC_m!BG13/3</f>
        <v>0.5</v>
      </c>
      <c r="BH13" s="64"/>
      <c r="BI13" s="63">
        <f>CC_m!BI13/3</f>
        <v>0.5</v>
      </c>
      <c r="BJ13" s="64">
        <f>CC_m!BJ13/3</f>
        <v>2.5</v>
      </c>
      <c r="BK13" s="64">
        <f>CC_m!BK13/3</f>
        <v>0</v>
      </c>
      <c r="BL13" s="64">
        <f>CC_m!BL13/3</f>
        <v>2</v>
      </c>
      <c r="BM13" s="64">
        <f>CC_m!BM13/3</f>
        <v>-2</v>
      </c>
      <c r="BN13" s="64">
        <f>CC_m!BN13/3</f>
        <v>2.5</v>
      </c>
      <c r="BO13" s="64">
        <f>CC_m!BO13/3</f>
        <v>4</v>
      </c>
      <c r="BP13" s="14"/>
      <c r="BQ13" s="63">
        <f>CC_m!BQ13/3</f>
        <v>2.5</v>
      </c>
      <c r="BR13" s="13"/>
      <c r="BS13" s="64">
        <f>CC_m!BS13/3</f>
        <v>-1.5</v>
      </c>
      <c r="BT13" s="13"/>
      <c r="BU13" s="64">
        <f>CC_m!BU13/3</f>
        <v>0</v>
      </c>
      <c r="BV13" s="64">
        <f>CC_m!BV13/3</f>
        <v>-1.5</v>
      </c>
      <c r="BW13" s="64">
        <f>CC_m!BW13/3</f>
        <v>-2.5</v>
      </c>
      <c r="BX13" s="64">
        <f>CC_m!BX13/3</f>
        <v>-2.5</v>
      </c>
      <c r="BY13" s="131">
        <f>CC_m!BY13/3</f>
        <v>-1</v>
      </c>
    </row>
    <row r="14" spans="1:78" x14ac:dyDescent="0.25">
      <c r="A14" s="21">
        <v>36</v>
      </c>
      <c r="B14" s="63">
        <f>CC_m!B14/3</f>
        <v>1.5</v>
      </c>
      <c r="C14" s="64">
        <f>CC_m!C14/3</f>
        <v>1</v>
      </c>
      <c r="D14" s="64"/>
      <c r="E14" s="64">
        <f>CC_m!E14/3</f>
        <v>0</v>
      </c>
      <c r="F14" s="64">
        <f>CC_m!F14/3</f>
        <v>0</v>
      </c>
      <c r="G14" s="64">
        <f>CC_m!G14/3</f>
        <v>1.5</v>
      </c>
      <c r="H14" s="64">
        <f>CC_m!H14/3</f>
        <v>0.5</v>
      </c>
      <c r="I14" s="64">
        <f>CC_m!I14/3</f>
        <v>2.5</v>
      </c>
      <c r="J14" s="64">
        <f>CC_m!J14/3</f>
        <v>0.5</v>
      </c>
      <c r="K14" s="131">
        <f>CC_m!K14/3</f>
        <v>0</v>
      </c>
      <c r="L14" s="63">
        <f>CC_m!L14/3</f>
        <v>-1</v>
      </c>
      <c r="M14" s="64">
        <f>CC_m!M14/3</f>
        <v>-1.5</v>
      </c>
      <c r="N14" s="64">
        <f>CC_m!N14/3</f>
        <v>-1.5</v>
      </c>
      <c r="O14" s="64">
        <f>CC_m!O14/3</f>
        <v>0</v>
      </c>
      <c r="P14" s="13"/>
      <c r="Q14" s="64">
        <f>CC_m!Q14/3</f>
        <v>0.5</v>
      </c>
      <c r="R14" s="64">
        <f>CC_m!R14/3</f>
        <v>0.5</v>
      </c>
      <c r="S14" s="14"/>
      <c r="T14" s="63">
        <f>CC_m!T14/3</f>
        <v>4</v>
      </c>
      <c r="U14" s="13"/>
      <c r="V14" s="64">
        <f>CC_m!V14/3</f>
        <v>-1.5</v>
      </c>
      <c r="W14" s="13"/>
      <c r="X14" s="64">
        <f>CC_m!X14/3</f>
        <v>-1.5</v>
      </c>
      <c r="Y14" s="64">
        <f>CC_m!Y14/3</f>
        <v>2</v>
      </c>
      <c r="Z14" s="131">
        <f>CC_m!Z14/3</f>
        <v>1.5</v>
      </c>
      <c r="AA14" s="63">
        <f>CC_m!AA14/3</f>
        <v>1</v>
      </c>
      <c r="AB14" s="64">
        <f>CC_m!AB14/3</f>
        <v>2</v>
      </c>
      <c r="AC14" s="64">
        <f>CC_m!AC14/3</f>
        <v>3</v>
      </c>
      <c r="AD14" s="64">
        <f>CC_m!AD14/3</f>
        <v>1.5</v>
      </c>
      <c r="AE14" s="64">
        <f>CC_m!AE14/3</f>
        <v>3</v>
      </c>
      <c r="AF14" s="64">
        <f>CC_m!AF14/3</f>
        <v>2.5</v>
      </c>
      <c r="AG14" s="64">
        <f>CC_m!AG14/3</f>
        <v>1</v>
      </c>
      <c r="AH14" s="131">
        <f>CC_m!AH14/3</f>
        <v>-1</v>
      </c>
      <c r="AI14" s="12"/>
      <c r="AJ14" s="64">
        <f>CC_m!AJ14/3</f>
        <v>3.5</v>
      </c>
      <c r="AK14" s="64">
        <f>CC_m!AK14/3</f>
        <v>2.5</v>
      </c>
      <c r="AL14" s="64">
        <f>CC_m!AL14/3</f>
        <v>1.5</v>
      </c>
      <c r="AM14" s="64">
        <f>CC_m!AM14/3</f>
        <v>2</v>
      </c>
      <c r="AN14" s="64">
        <f>CC_m!AN14/3</f>
        <v>1</v>
      </c>
      <c r="AO14" s="64">
        <f>CC_m!AO14/3</f>
        <v>1.5</v>
      </c>
      <c r="AP14" s="64">
        <f>CC_m!AP14/3</f>
        <v>3</v>
      </c>
      <c r="AQ14" s="131">
        <f>CC_m!AQ14/3</f>
        <v>0.5</v>
      </c>
      <c r="AR14" s="12"/>
      <c r="AS14" s="64">
        <f>CC_m!AS14/3</f>
        <v>2.5</v>
      </c>
      <c r="AT14" s="64">
        <f>CC_m!AT14/3</f>
        <v>-2</v>
      </c>
      <c r="AU14" s="64">
        <f>CC_m!AU14/3</f>
        <v>5.5</v>
      </c>
      <c r="AV14" s="64">
        <f>CC_m!AV14/3</f>
        <v>0</v>
      </c>
      <c r="AW14" s="13"/>
      <c r="AX14" s="13"/>
      <c r="AY14" s="64">
        <f>CC_m!AY14/3</f>
        <v>3</v>
      </c>
      <c r="AZ14" s="131">
        <f>CC_m!AZ14/3</f>
        <v>-2.5</v>
      </c>
      <c r="BA14" s="63">
        <f>CC_m!BA14/3</f>
        <v>0</v>
      </c>
      <c r="BB14" s="64"/>
      <c r="BC14" s="64">
        <f>CC_m!BC14/3</f>
        <v>0</v>
      </c>
      <c r="BD14" s="64"/>
      <c r="BE14" s="64">
        <f>CC_m!BE14/3</f>
        <v>0</v>
      </c>
      <c r="BF14" s="64">
        <f>CC_m!BF14/3</f>
        <v>1.5</v>
      </c>
      <c r="BG14" s="64">
        <f>CC_m!BG14/3</f>
        <v>-0.5</v>
      </c>
      <c r="BH14" s="64"/>
      <c r="BI14" s="63">
        <f>CC_m!BI14/3</f>
        <v>1</v>
      </c>
      <c r="BJ14" s="64">
        <f>CC_m!BJ14/3</f>
        <v>1</v>
      </c>
      <c r="BK14" s="64">
        <f>CC_m!BK14/3</f>
        <v>1.5</v>
      </c>
      <c r="BL14" s="64">
        <f>CC_m!BL14/3</f>
        <v>-1</v>
      </c>
      <c r="BM14" s="64">
        <f>CC_m!BM14/3</f>
        <v>-2</v>
      </c>
      <c r="BN14" s="64">
        <f>CC_m!BN14/3</f>
        <v>4</v>
      </c>
      <c r="BO14" s="64">
        <f>CC_m!BO14/3</f>
        <v>1.5</v>
      </c>
      <c r="BP14" s="14"/>
      <c r="BQ14" s="63">
        <f>CC_m!BQ14/3</f>
        <v>-4</v>
      </c>
      <c r="BR14" s="13"/>
      <c r="BS14" s="64">
        <f>CC_m!BS14/3</f>
        <v>1</v>
      </c>
      <c r="BT14" s="13"/>
      <c r="BU14" s="13"/>
      <c r="BV14" s="64">
        <f>CC_m!BV14/3</f>
        <v>-0.5</v>
      </c>
      <c r="BW14" s="64">
        <f>CC_m!BW14/3</f>
        <v>-0.5</v>
      </c>
      <c r="BX14" s="13"/>
      <c r="BY14" s="131">
        <f>CC_m!BY14/3</f>
        <v>2</v>
      </c>
    </row>
    <row r="15" spans="1:78" x14ac:dyDescent="0.25">
      <c r="A15" s="21">
        <v>39</v>
      </c>
      <c r="B15" s="63">
        <f>CC_m!B15/3</f>
        <v>-1.5</v>
      </c>
      <c r="C15" s="64">
        <f>CC_m!C15/3</f>
        <v>1.5</v>
      </c>
      <c r="D15" s="64"/>
      <c r="E15" s="64">
        <f>CC_m!E15/3</f>
        <v>2</v>
      </c>
      <c r="F15" s="64">
        <f>CC_m!F15/3</f>
        <v>1.5</v>
      </c>
      <c r="G15" s="64">
        <f>CC_m!G15/3</f>
        <v>1</v>
      </c>
      <c r="H15" s="64">
        <f>CC_m!H15/3</f>
        <v>0.5</v>
      </c>
      <c r="I15" s="64">
        <f>CC_m!I15/3</f>
        <v>2</v>
      </c>
      <c r="J15" s="64">
        <f>CC_m!J15/3</f>
        <v>0</v>
      </c>
      <c r="K15" s="131">
        <f>CC_m!K15/3</f>
        <v>0.5</v>
      </c>
      <c r="L15" s="63">
        <f>CC_m!L15/3</f>
        <v>-1.5</v>
      </c>
      <c r="M15" s="64">
        <f>CC_m!M15/3</f>
        <v>0</v>
      </c>
      <c r="N15" s="64">
        <f>CC_m!N15/3</f>
        <v>0</v>
      </c>
      <c r="O15" s="64">
        <f>CC_m!O15/3</f>
        <v>-1</v>
      </c>
      <c r="P15" s="13"/>
      <c r="Q15" s="64">
        <f>CC_m!Q15/3</f>
        <v>2</v>
      </c>
      <c r="R15" s="64">
        <f>CC_m!R15/3</f>
        <v>1.5</v>
      </c>
      <c r="S15" s="14"/>
      <c r="T15" s="63">
        <f>CC_m!T15/3</f>
        <v>3.5</v>
      </c>
      <c r="U15" s="13"/>
      <c r="V15" s="64">
        <f>CC_m!V15/3</f>
        <v>1.5</v>
      </c>
      <c r="W15" s="13"/>
      <c r="X15" s="64">
        <f>CC_m!X15/3</f>
        <v>0.5</v>
      </c>
      <c r="Y15" s="64">
        <f>CC_m!Y15/3</f>
        <v>1.5</v>
      </c>
      <c r="Z15" s="131">
        <f>CC_m!Z15/3</f>
        <v>-0.5</v>
      </c>
      <c r="AA15" s="63">
        <f>CC_m!AA15/3</f>
        <v>0</v>
      </c>
      <c r="AB15" s="64">
        <f>CC_m!AB15/3</f>
        <v>1</v>
      </c>
      <c r="AC15" s="64">
        <f>CC_m!AC15/3</f>
        <v>0</v>
      </c>
      <c r="AD15" s="64">
        <f>CC_m!AD15/3</f>
        <v>2.5</v>
      </c>
      <c r="AE15" s="64">
        <f>CC_m!AE15/3</f>
        <v>2</v>
      </c>
      <c r="AF15" s="64">
        <f>CC_m!AF15/3</f>
        <v>0</v>
      </c>
      <c r="AG15" s="64">
        <f>CC_m!AG15/3</f>
        <v>0</v>
      </c>
      <c r="AH15" s="131">
        <f>CC_m!AH15/3</f>
        <v>1</v>
      </c>
      <c r="AI15" s="12"/>
      <c r="AJ15" s="64">
        <f>CC_m!AJ15/3</f>
        <v>-2.5</v>
      </c>
      <c r="AK15" s="64">
        <f>CC_m!AK15/3</f>
        <v>4</v>
      </c>
      <c r="AL15" s="64">
        <f>CC_m!AL15/3</f>
        <v>-0.5</v>
      </c>
      <c r="AM15" s="64">
        <f>CC_m!AM15/3</f>
        <v>2</v>
      </c>
      <c r="AN15" s="64">
        <f>CC_m!AN15/3</f>
        <v>-1</v>
      </c>
      <c r="AO15" s="64">
        <f>CC_m!AO15/3</f>
        <v>5</v>
      </c>
      <c r="AP15" s="64">
        <f>CC_m!AP15/3</f>
        <v>1.5</v>
      </c>
      <c r="AQ15" s="131">
        <f>CC_m!AQ15/3</f>
        <v>0.5</v>
      </c>
      <c r="AR15" s="12"/>
      <c r="AS15" s="64">
        <f>CC_m!AS15/3</f>
        <v>-0.5</v>
      </c>
      <c r="AT15" s="64">
        <f>CC_m!AT15/3</f>
        <v>1.5</v>
      </c>
      <c r="AU15" s="64">
        <f>CC_m!AU15/3</f>
        <v>0</v>
      </c>
      <c r="AV15" s="64">
        <f>CC_m!AV15/3</f>
        <v>0</v>
      </c>
      <c r="AW15" s="13"/>
      <c r="AX15" s="13"/>
      <c r="AY15" s="64">
        <f>CC_m!AY15/3</f>
        <v>4</v>
      </c>
      <c r="AZ15" s="131">
        <f>CC_m!AZ15/3</f>
        <v>-0.5</v>
      </c>
      <c r="BA15" s="63">
        <f>CC_m!BA15/3</f>
        <v>0</v>
      </c>
      <c r="BB15" s="64"/>
      <c r="BC15" s="64">
        <f>CC_m!BC15/3</f>
        <v>0.5</v>
      </c>
      <c r="BD15" s="64"/>
      <c r="BE15" s="64">
        <f>CC_m!BE15/3</f>
        <v>0</v>
      </c>
      <c r="BF15" s="64">
        <f>CC_m!BF15/3</f>
        <v>0</v>
      </c>
      <c r="BG15" s="64">
        <f>CC_m!BG15/3</f>
        <v>-0.5</v>
      </c>
      <c r="BH15" s="64"/>
      <c r="BI15" s="63">
        <f>CC_m!BI15/3</f>
        <v>0</v>
      </c>
      <c r="BJ15" s="64">
        <f>CC_m!BJ15/3</f>
        <v>2.5</v>
      </c>
      <c r="BK15" s="64">
        <f>CC_m!BK15/3</f>
        <v>1</v>
      </c>
      <c r="BL15" s="64">
        <f>CC_m!BL15/3</f>
        <v>-0.5</v>
      </c>
      <c r="BM15" s="64">
        <f>CC_m!BM15/3</f>
        <v>2.5</v>
      </c>
      <c r="BN15" s="64">
        <f>CC_m!BN15/3</f>
        <v>2.5</v>
      </c>
      <c r="BO15" s="64">
        <f>CC_m!BO15/3</f>
        <v>0</v>
      </c>
      <c r="BP15" s="14"/>
      <c r="BQ15" s="63">
        <f>CC_m!BQ15/3</f>
        <v>-2</v>
      </c>
      <c r="BR15" s="13"/>
      <c r="BS15" s="64">
        <f>CC_m!BS15/3</f>
        <v>-2.5</v>
      </c>
      <c r="BT15" s="13"/>
      <c r="BU15" s="13"/>
      <c r="BV15" s="64">
        <f>CC_m!BV15/3</f>
        <v>-0.5</v>
      </c>
      <c r="BW15" s="64">
        <f>CC_m!BW15/3</f>
        <v>-2</v>
      </c>
      <c r="BX15" s="13"/>
      <c r="BY15" s="131">
        <f>CC_m!BY15/3</f>
        <v>1.5</v>
      </c>
    </row>
    <row r="16" spans="1:78" x14ac:dyDescent="0.25">
      <c r="A16" s="21">
        <v>42</v>
      </c>
      <c r="B16" s="63">
        <f>CC_m!B16/3</f>
        <v>0.5</v>
      </c>
      <c r="C16" s="64">
        <f>CC_m!C16/3</f>
        <v>0.5</v>
      </c>
      <c r="D16" s="64"/>
      <c r="E16" s="64">
        <f>CC_m!E16/3</f>
        <v>2</v>
      </c>
      <c r="F16" s="64">
        <f>CC_m!F16/3</f>
        <v>0.5</v>
      </c>
      <c r="G16" s="64">
        <f>CC_m!G16/3</f>
        <v>1.5</v>
      </c>
      <c r="H16" s="64">
        <f>CC_m!H16/3</f>
        <v>0.5</v>
      </c>
      <c r="I16" s="64">
        <f>CC_m!I16/3</f>
        <v>0.5</v>
      </c>
      <c r="J16" s="64">
        <f>CC_m!J16/3</f>
        <v>-1</v>
      </c>
      <c r="K16" s="131">
        <f>CC_m!K16/3</f>
        <v>2.5</v>
      </c>
      <c r="L16" s="63">
        <f>CC_m!L16/3</f>
        <v>2</v>
      </c>
      <c r="M16" s="64">
        <f>CC_m!M16/3</f>
        <v>-3</v>
      </c>
      <c r="N16" s="64">
        <f>CC_m!N16/3</f>
        <v>0.5</v>
      </c>
      <c r="O16" s="64">
        <f>CC_m!O16/3</f>
        <v>2.5</v>
      </c>
      <c r="P16" s="13"/>
      <c r="Q16" s="64">
        <f>CC_m!Q16/3</f>
        <v>0.5</v>
      </c>
      <c r="R16" s="64">
        <f>CC_m!R16/3</f>
        <v>2</v>
      </c>
      <c r="S16" s="14"/>
      <c r="T16" s="63">
        <f>CC_m!T16/3</f>
        <v>4.5</v>
      </c>
      <c r="U16" s="13"/>
      <c r="V16" s="64">
        <f>CC_m!V16/3</f>
        <v>0.5</v>
      </c>
      <c r="W16" s="13"/>
      <c r="X16" s="64">
        <f>CC_m!X16/3</f>
        <v>-1.5</v>
      </c>
      <c r="Y16" s="64">
        <f>CC_m!Y16/3</f>
        <v>2.5</v>
      </c>
      <c r="Z16" s="131">
        <f>CC_m!Z16/3</f>
        <v>2</v>
      </c>
      <c r="AA16" s="63">
        <f>CC_m!AA16/3</f>
        <v>-0.5</v>
      </c>
      <c r="AB16" s="64">
        <f>CC_m!AB16/3</f>
        <v>2.5</v>
      </c>
      <c r="AC16" s="64">
        <f>CC_m!AC16/3</f>
        <v>3</v>
      </c>
      <c r="AD16" s="64">
        <f>CC_m!AD16/3</f>
        <v>1</v>
      </c>
      <c r="AE16" s="64">
        <f>CC_m!AE16/3</f>
        <v>0</v>
      </c>
      <c r="AF16" s="64">
        <f>CC_m!AF16/3</f>
        <v>-0.5</v>
      </c>
      <c r="AG16" s="64">
        <f>CC_m!AG16/3</f>
        <v>1.5</v>
      </c>
      <c r="AH16" s="131">
        <f>CC_m!AH16/3</f>
        <v>1</v>
      </c>
      <c r="AI16" s="12"/>
      <c r="AJ16" s="64">
        <f>CC_m!AJ16/3</f>
        <v>3.5</v>
      </c>
      <c r="AK16" s="13"/>
      <c r="AL16" s="64">
        <f>CC_m!AL16/3</f>
        <v>2.5</v>
      </c>
      <c r="AM16" s="64">
        <f>CC_m!AM16/3</f>
        <v>4.5</v>
      </c>
      <c r="AN16" s="64">
        <f>CC_m!AN16/3</f>
        <v>3</v>
      </c>
      <c r="AO16" s="64">
        <f>CC_m!AO16/3</f>
        <v>-2</v>
      </c>
      <c r="AP16" s="64">
        <f>CC_m!AP16/3</f>
        <v>1</v>
      </c>
      <c r="AQ16" s="131">
        <f>CC_m!AQ16/3</f>
        <v>2.5</v>
      </c>
      <c r="AR16" s="12"/>
      <c r="AS16" s="64">
        <f>CC_m!AS16/3</f>
        <v>-0.5</v>
      </c>
      <c r="AT16" s="64">
        <f>CC_m!AT16/3</f>
        <v>-0.5</v>
      </c>
      <c r="AU16" s="64">
        <f>CC_m!AU16/3</f>
        <v>-1.5</v>
      </c>
      <c r="AV16" s="64">
        <f>CC_m!AV16/3</f>
        <v>-0.5</v>
      </c>
      <c r="AW16" s="13"/>
      <c r="AX16" s="13"/>
      <c r="AY16" s="64">
        <f>CC_m!AY16/3</f>
        <v>-1.5</v>
      </c>
      <c r="AZ16" s="131">
        <f>CC_m!AZ16/3</f>
        <v>1.5</v>
      </c>
      <c r="BA16" s="63">
        <f>CC_m!BA16/3</f>
        <v>1.5</v>
      </c>
      <c r="BB16" s="64"/>
      <c r="BC16" s="64">
        <f>CC_m!BC16/3</f>
        <v>0</v>
      </c>
      <c r="BD16" s="64"/>
      <c r="BE16" s="64">
        <f>CC_m!BE16/3</f>
        <v>0</v>
      </c>
      <c r="BF16" s="64">
        <f>CC_m!BF16/3</f>
        <v>0</v>
      </c>
      <c r="BG16" s="64">
        <f>CC_m!BG16/3</f>
        <v>0</v>
      </c>
      <c r="BH16" s="64"/>
      <c r="BI16" s="63">
        <f>CC_m!BI16/3</f>
        <v>-0.5</v>
      </c>
      <c r="BJ16" s="64">
        <f>CC_m!BJ16/3</f>
        <v>3</v>
      </c>
      <c r="BK16" s="64">
        <f>CC_m!BK16/3</f>
        <v>2</v>
      </c>
      <c r="BL16" s="64">
        <f>CC_m!BL16/3</f>
        <v>-1.5</v>
      </c>
      <c r="BM16" s="64">
        <f>CC_m!BM16/3</f>
        <v>0.5</v>
      </c>
      <c r="BN16" s="64">
        <f>CC_m!BN16/3</f>
        <v>-0.5</v>
      </c>
      <c r="BO16" s="64">
        <f>CC_m!BO16/3</f>
        <v>2.5</v>
      </c>
      <c r="BP16" s="14"/>
      <c r="BQ16" s="63">
        <f>CC_m!BQ16/3</f>
        <v>-1.5</v>
      </c>
      <c r="BR16" s="13"/>
      <c r="BS16" s="64">
        <f>CC_m!BS16/3</f>
        <v>-2.5</v>
      </c>
      <c r="BT16" s="13"/>
      <c r="BU16" s="13"/>
      <c r="BV16" s="64">
        <f>CC_m!BV16/3</f>
        <v>0.5</v>
      </c>
      <c r="BW16" s="64">
        <f>CC_m!BW16/3</f>
        <v>0.5</v>
      </c>
      <c r="BX16" s="13"/>
      <c r="BY16" s="131">
        <f>CC_m!BY16/3</f>
        <v>1</v>
      </c>
    </row>
    <row r="17" spans="1:77" x14ac:dyDescent="0.25">
      <c r="A17" s="21">
        <v>45</v>
      </c>
      <c r="B17" s="63">
        <f>CC_m!B17/3</f>
        <v>0</v>
      </c>
      <c r="C17" s="64">
        <f>CC_m!C17/3</f>
        <v>1.5</v>
      </c>
      <c r="D17" s="64"/>
      <c r="E17" s="64">
        <f>CC_m!E17/3</f>
        <v>1.5</v>
      </c>
      <c r="F17" s="64">
        <f>CC_m!F17/3</f>
        <v>1.5</v>
      </c>
      <c r="G17" s="64">
        <f>CC_m!G17/3</f>
        <v>0</v>
      </c>
      <c r="H17" s="64">
        <f>CC_m!H17/3</f>
        <v>0</v>
      </c>
      <c r="I17" s="64">
        <f>CC_m!I17/3</f>
        <v>0.5</v>
      </c>
      <c r="J17" s="64">
        <f>CC_m!J17/3</f>
        <v>2.5</v>
      </c>
      <c r="K17" s="131">
        <f>CC_m!K17/3</f>
        <v>1</v>
      </c>
      <c r="L17" s="63">
        <f>CC_m!L17/3</f>
        <v>2</v>
      </c>
      <c r="M17" s="64">
        <f>CC_m!M17/3</f>
        <v>1</v>
      </c>
      <c r="N17" s="64">
        <f>CC_m!N17/3</f>
        <v>-1</v>
      </c>
      <c r="O17" s="64">
        <f>CC_m!O17/3</f>
        <v>0.5</v>
      </c>
      <c r="P17" s="13"/>
      <c r="Q17" s="64">
        <f>CC_m!Q17/3</f>
        <v>0.5</v>
      </c>
      <c r="R17" s="64">
        <f>CC_m!R17/3</f>
        <v>-1.5</v>
      </c>
      <c r="S17" s="14"/>
      <c r="T17" s="63">
        <f>CC_m!T17/3</f>
        <v>1</v>
      </c>
      <c r="U17" s="13"/>
      <c r="V17" s="64">
        <f>CC_m!V17/3</f>
        <v>4.5</v>
      </c>
      <c r="W17" s="13"/>
      <c r="X17" s="64">
        <f>CC_m!X17/3</f>
        <v>-0.5</v>
      </c>
      <c r="Y17" s="64">
        <f>CC_m!Y17/3</f>
        <v>0.5</v>
      </c>
      <c r="Z17" s="131">
        <f>CC_m!Z17/3</f>
        <v>-0.5</v>
      </c>
      <c r="AA17" s="63">
        <f>CC_m!AA17/3</f>
        <v>-0.5</v>
      </c>
      <c r="AB17" s="64">
        <f>CC_m!AB17/3</f>
        <v>2</v>
      </c>
      <c r="AC17" s="64">
        <f>CC_m!AC17/3</f>
        <v>0</v>
      </c>
      <c r="AD17" s="64">
        <f>CC_m!AD17/3</f>
        <v>3</v>
      </c>
      <c r="AE17" s="64">
        <f>CC_m!AE17/3</f>
        <v>4</v>
      </c>
      <c r="AF17" s="64">
        <f>CC_m!AF17/3</f>
        <v>-1</v>
      </c>
      <c r="AG17" s="64">
        <f>CC_m!AG17/3</f>
        <v>-1</v>
      </c>
      <c r="AH17" s="131">
        <f>CC_m!AH17/3</f>
        <v>0.5</v>
      </c>
      <c r="AI17" s="12"/>
      <c r="AJ17" s="64">
        <f>CC_m!AJ17/3</f>
        <v>-0.5</v>
      </c>
      <c r="AK17" s="13"/>
      <c r="AL17" s="64">
        <f>CC_m!AL17/3</f>
        <v>0.5</v>
      </c>
      <c r="AM17" s="64">
        <f>CC_m!AM17/3</f>
        <v>1.5</v>
      </c>
      <c r="AN17" s="13"/>
      <c r="AO17" s="64">
        <f>CC_m!AO17/3</f>
        <v>4.5</v>
      </c>
      <c r="AP17" s="64">
        <f>CC_m!AP17/3</f>
        <v>1</v>
      </c>
      <c r="AQ17" s="131">
        <f>CC_m!AQ17/3</f>
        <v>1</v>
      </c>
      <c r="AR17" s="12"/>
      <c r="AS17" s="64">
        <f>CC_m!AS17/3</f>
        <v>-2</v>
      </c>
      <c r="AT17" s="64">
        <f>CC_m!AT17/3</f>
        <v>2.5</v>
      </c>
      <c r="AU17" s="64">
        <f>CC_m!AU17/3</f>
        <v>-0.5</v>
      </c>
      <c r="AV17" s="64">
        <f>CC_m!AV17/3</f>
        <v>0.5</v>
      </c>
      <c r="AW17" s="13"/>
      <c r="AX17" s="13"/>
      <c r="AY17" s="64">
        <f>CC_m!AY17/3</f>
        <v>2</v>
      </c>
      <c r="AZ17" s="131">
        <f>CC_m!AZ17/3</f>
        <v>0.5</v>
      </c>
      <c r="BA17" s="63">
        <f>CC_m!BA17/3</f>
        <v>-0.5</v>
      </c>
      <c r="BB17" s="64"/>
      <c r="BC17" s="64">
        <f>CC_m!BC17/3</f>
        <v>1</v>
      </c>
      <c r="BD17" s="64"/>
      <c r="BE17" s="64">
        <f>CC_m!BE17/3</f>
        <v>0</v>
      </c>
      <c r="BF17" s="64">
        <f>CC_m!BF17/3</f>
        <v>0</v>
      </c>
      <c r="BG17" s="64">
        <f>CC_m!BG17/3</f>
        <v>0</v>
      </c>
      <c r="BH17" s="64"/>
      <c r="BI17" s="63">
        <f>CC_m!BI17/3</f>
        <v>1.5</v>
      </c>
      <c r="BJ17" s="64">
        <f>CC_m!BJ17/3</f>
        <v>0.5</v>
      </c>
      <c r="BK17" s="64">
        <f>CC_m!BK17/3</f>
        <v>1</v>
      </c>
      <c r="BL17" s="64">
        <f>CC_m!BL17/3</f>
        <v>1</v>
      </c>
      <c r="BM17" s="64">
        <f>CC_m!BM17/3</f>
        <v>0</v>
      </c>
      <c r="BN17" s="64">
        <f>CC_m!BN17/3</f>
        <v>3</v>
      </c>
      <c r="BO17" s="64">
        <f>CC_m!BO17/3</f>
        <v>1</v>
      </c>
      <c r="BP17" s="14"/>
      <c r="BQ17" s="63">
        <f>CC_m!BQ17/3</f>
        <v>1.5</v>
      </c>
      <c r="BR17" s="13"/>
      <c r="BS17" s="13"/>
      <c r="BT17" s="13"/>
      <c r="BU17" s="13"/>
      <c r="BV17" s="64">
        <f>CC_m!BV17/3</f>
        <v>-1.5</v>
      </c>
      <c r="BW17" s="64">
        <f>CC_m!BW17/3</f>
        <v>-4</v>
      </c>
      <c r="BX17" s="13"/>
      <c r="BY17" s="131">
        <f>CC_m!BY17/3</f>
        <v>3</v>
      </c>
    </row>
    <row r="18" spans="1:77" x14ac:dyDescent="0.25">
      <c r="A18" s="21">
        <v>48</v>
      </c>
      <c r="B18" s="63">
        <f>CC_m!B18/3</f>
        <v>0.5</v>
      </c>
      <c r="C18" s="64">
        <f>CC_m!C18/3</f>
        <v>-1</v>
      </c>
      <c r="D18" s="64"/>
      <c r="E18" s="64">
        <f>CC_m!E18/3</f>
        <v>0</v>
      </c>
      <c r="F18" s="64">
        <f>CC_m!F18/3</f>
        <v>1.5</v>
      </c>
      <c r="G18" s="64">
        <f>CC_m!G18/3</f>
        <v>0</v>
      </c>
      <c r="H18" s="64">
        <f>CC_m!H18/3</f>
        <v>1</v>
      </c>
      <c r="I18" s="64">
        <f>CC_m!I18/3</f>
        <v>1</v>
      </c>
      <c r="J18" s="64"/>
      <c r="K18" s="131">
        <f>CC_m!K18/3</f>
        <v>0.5</v>
      </c>
      <c r="L18" s="63">
        <f>CC_m!L18/3</f>
        <v>2</v>
      </c>
      <c r="M18" s="64">
        <f>CC_m!M18/3</f>
        <v>-0.5</v>
      </c>
      <c r="N18" s="64">
        <f>CC_m!N18/3</f>
        <v>-1</v>
      </c>
      <c r="O18" s="64">
        <f>CC_m!O18/3</f>
        <v>-0.5</v>
      </c>
      <c r="P18" s="13"/>
      <c r="Q18" s="64">
        <f>CC_m!Q18/3</f>
        <v>0.5</v>
      </c>
      <c r="R18" s="64">
        <f>CC_m!R18/3</f>
        <v>0</v>
      </c>
      <c r="S18" s="14"/>
      <c r="T18" s="63">
        <f>CC_m!T18/3</f>
        <v>0.5</v>
      </c>
      <c r="U18" s="13"/>
      <c r="V18" s="64">
        <f>CC_m!V18/3</f>
        <v>2.5</v>
      </c>
      <c r="W18" s="13"/>
      <c r="X18" s="64">
        <f>CC_m!X18/3</f>
        <v>1.5</v>
      </c>
      <c r="Y18" s="64">
        <f>CC_m!Y18/3</f>
        <v>-1.5</v>
      </c>
      <c r="Z18" s="131">
        <f>CC_m!Z18/3</f>
        <v>0</v>
      </c>
      <c r="AA18" s="63">
        <f>CC_m!AA18/3</f>
        <v>-1.5</v>
      </c>
      <c r="AB18" s="64">
        <f>CC_m!AB18/3</f>
        <v>1</v>
      </c>
      <c r="AC18" s="64">
        <f>CC_m!AC18/3</f>
        <v>0.5</v>
      </c>
      <c r="AD18" s="64">
        <f>CC_m!AD18/3</f>
        <v>0.5</v>
      </c>
      <c r="AE18" s="64">
        <f>CC_m!AE18/3</f>
        <v>4</v>
      </c>
      <c r="AF18" s="64">
        <f>CC_m!AF18/3</f>
        <v>0.5</v>
      </c>
      <c r="AG18" s="64">
        <f>CC_m!AG18/3</f>
        <v>2</v>
      </c>
      <c r="AH18" s="131">
        <f>CC_m!AH18/3</f>
        <v>0</v>
      </c>
      <c r="AI18" s="12"/>
      <c r="AJ18" s="64">
        <f>CC_m!AJ18/3</f>
        <v>-0.5</v>
      </c>
      <c r="AK18" s="13"/>
      <c r="AL18" s="64">
        <f>CC_m!AL18/3</f>
        <v>2</v>
      </c>
      <c r="AM18" s="64">
        <f>CC_m!AM18/3</f>
        <v>1.5</v>
      </c>
      <c r="AN18" s="13"/>
      <c r="AO18" s="64">
        <f>CC_m!AO18/3</f>
        <v>0.5</v>
      </c>
      <c r="AP18" s="64">
        <f>CC_m!AP18/3</f>
        <v>-0.5</v>
      </c>
      <c r="AQ18" s="131">
        <f>CC_m!AQ18/3</f>
        <v>4</v>
      </c>
      <c r="AR18" s="12"/>
      <c r="AS18" s="64">
        <f>CC_m!AS18/3</f>
        <v>-4</v>
      </c>
      <c r="AT18" s="64">
        <f>CC_m!AT18/3</f>
        <v>-1.5</v>
      </c>
      <c r="AU18" s="64">
        <f>CC_m!AU18/3</f>
        <v>-2</v>
      </c>
      <c r="AV18" s="64">
        <f>CC_m!AV18/3</f>
        <v>0.5</v>
      </c>
      <c r="AW18" s="13"/>
      <c r="AX18" s="13"/>
      <c r="AY18" s="64">
        <f>CC_m!AY18/3</f>
        <v>2.5</v>
      </c>
      <c r="AZ18" s="131">
        <f>CC_m!AZ18/3</f>
        <v>4.5</v>
      </c>
      <c r="BA18" s="63">
        <f>CC_m!BA18/3</f>
        <v>-0.5</v>
      </c>
      <c r="BB18" s="64"/>
      <c r="BC18" s="64"/>
      <c r="BD18" s="64"/>
      <c r="BE18" s="64">
        <f>CC_m!BE18/3</f>
        <v>0</v>
      </c>
      <c r="BF18" s="64">
        <f>CC_m!BF18/3</f>
        <v>0</v>
      </c>
      <c r="BG18" s="64">
        <f>CC_m!BG18/3</f>
        <v>0</v>
      </c>
      <c r="BH18" s="64"/>
      <c r="BI18" s="63">
        <f>CC_m!BI18/3</f>
        <v>1</v>
      </c>
      <c r="BJ18" s="64">
        <f>CC_m!BJ18/3</f>
        <v>0.5</v>
      </c>
      <c r="BK18" s="64">
        <f>CC_m!BK18/3</f>
        <v>-1</v>
      </c>
      <c r="BL18" s="64">
        <f>CC_m!BL18/3</f>
        <v>-1</v>
      </c>
      <c r="BM18" s="64">
        <f>CC_m!BM18/3</f>
        <v>0</v>
      </c>
      <c r="BN18" s="64">
        <f>CC_m!BN18/3</f>
        <v>2</v>
      </c>
      <c r="BO18" s="64">
        <f>CC_m!BO18/3</f>
        <v>0.5</v>
      </c>
      <c r="BP18" s="14"/>
      <c r="BQ18" s="63">
        <f>CC_m!BQ18/3</f>
        <v>-2</v>
      </c>
      <c r="BR18" s="13"/>
      <c r="BS18" s="13"/>
      <c r="BT18" s="13"/>
      <c r="BU18" s="13"/>
      <c r="BV18" s="13"/>
      <c r="BW18" s="64">
        <f>CC_m!BW18/3</f>
        <v>-1</v>
      </c>
      <c r="BX18" s="13"/>
      <c r="BY18" s="131">
        <f>CC_m!BY18/3</f>
        <v>-1</v>
      </c>
    </row>
    <row r="19" spans="1:77" x14ac:dyDescent="0.25">
      <c r="A19" s="21">
        <v>51</v>
      </c>
      <c r="B19" s="63">
        <f>CC_m!B19/3</f>
        <v>0.5</v>
      </c>
      <c r="C19" s="64">
        <f>CC_m!C19/3</f>
        <v>0</v>
      </c>
      <c r="D19" s="64"/>
      <c r="E19" s="64">
        <f>CC_m!E19/3</f>
        <v>0.5</v>
      </c>
      <c r="F19" s="64">
        <f>CC_m!F19/3</f>
        <v>0</v>
      </c>
      <c r="G19" s="64">
        <f>CC_m!G19/3</f>
        <v>0</v>
      </c>
      <c r="H19" s="64">
        <f>CC_m!H19/3</f>
        <v>0.5</v>
      </c>
      <c r="I19" s="64">
        <f>CC_m!I19/3</f>
        <v>1.5</v>
      </c>
      <c r="J19" s="64"/>
      <c r="K19" s="131">
        <f>CC_m!K19/3</f>
        <v>-0.5</v>
      </c>
      <c r="L19" s="63">
        <f>CC_m!L19/3</f>
        <v>1</v>
      </c>
      <c r="M19" s="64">
        <f>CC_m!M19/3</f>
        <v>-0.5</v>
      </c>
      <c r="N19" s="64">
        <f>CC_m!N19/3</f>
        <v>1</v>
      </c>
      <c r="O19" s="64">
        <f>CC_m!O19/3</f>
        <v>1.5</v>
      </c>
      <c r="P19" s="13"/>
      <c r="Q19" s="64">
        <f>CC_m!Q19/3</f>
        <v>1.5</v>
      </c>
      <c r="R19" s="64">
        <f>CC_m!R19/3</f>
        <v>0</v>
      </c>
      <c r="S19" s="14"/>
      <c r="T19" s="63">
        <f>CC_m!T19/3</f>
        <v>3.5</v>
      </c>
      <c r="U19" s="13"/>
      <c r="V19" s="64">
        <f>CC_m!V19/3</f>
        <v>2</v>
      </c>
      <c r="W19" s="13"/>
      <c r="X19" s="64">
        <f>CC_m!X19/3</f>
        <v>0.5</v>
      </c>
      <c r="Y19" s="64">
        <f>CC_m!Y19/3</f>
        <v>0</v>
      </c>
      <c r="Z19" s="131">
        <f>CC_m!Z19/3</f>
        <v>0</v>
      </c>
      <c r="AA19" s="63">
        <f>CC_m!AA19/3</f>
        <v>-0.5</v>
      </c>
      <c r="AB19" s="64">
        <f>CC_m!AB19/3</f>
        <v>1</v>
      </c>
      <c r="AC19" s="64">
        <f>CC_m!AC19/3</f>
        <v>1</v>
      </c>
      <c r="AD19" s="64">
        <f>CC_m!AD19/3</f>
        <v>2</v>
      </c>
      <c r="AE19" s="64">
        <f>CC_m!AE19/3</f>
        <v>1</v>
      </c>
      <c r="AF19" s="64">
        <f>CC_m!AF19/3</f>
        <v>3.5</v>
      </c>
      <c r="AG19" s="64">
        <f>CC_m!AG19/3</f>
        <v>1</v>
      </c>
      <c r="AH19" s="131">
        <f>CC_m!AH19/3</f>
        <v>-1.5</v>
      </c>
      <c r="AI19" s="12"/>
      <c r="AJ19" s="64">
        <f>CC_m!AJ19/3</f>
        <v>2</v>
      </c>
      <c r="AK19" s="13"/>
      <c r="AL19" s="64">
        <f>CC_m!AL19/3</f>
        <v>3</v>
      </c>
      <c r="AM19" s="64">
        <f>CC_m!AM19/3</f>
        <v>-1</v>
      </c>
      <c r="AN19" s="13"/>
      <c r="AO19" s="64">
        <f>CC_m!AO19/3</f>
        <v>0.5</v>
      </c>
      <c r="AP19" s="13"/>
      <c r="AQ19" s="131">
        <f>CC_m!AQ19/3</f>
        <v>2.5</v>
      </c>
      <c r="AR19" s="12"/>
      <c r="AS19" s="64">
        <f>CC_m!AS19/3</f>
        <v>3</v>
      </c>
      <c r="AT19" s="64">
        <f>CC_m!AT19/3</f>
        <v>1</v>
      </c>
      <c r="AU19" s="64">
        <f>CC_m!AU19/3</f>
        <v>-0.5</v>
      </c>
      <c r="AV19" s="64">
        <f>CC_m!AV19/3</f>
        <v>2</v>
      </c>
      <c r="AW19" s="13"/>
      <c r="AX19" s="13"/>
      <c r="AY19" s="64">
        <f>CC_m!AY19/3</f>
        <v>4.5</v>
      </c>
      <c r="AZ19" s="131">
        <f>CC_m!AZ19/3</f>
        <v>2</v>
      </c>
      <c r="BA19" s="63">
        <f>CC_m!BA19/3</f>
        <v>0.5</v>
      </c>
      <c r="BB19" s="64"/>
      <c r="BC19" s="64"/>
      <c r="BD19" s="64"/>
      <c r="BE19" s="64">
        <f>CC_m!BE19/3</f>
        <v>0</v>
      </c>
      <c r="BF19" s="64">
        <f>CC_m!BF19/3</f>
        <v>0</v>
      </c>
      <c r="BG19" s="64">
        <f>CC_m!BG19/3</f>
        <v>0.5</v>
      </c>
      <c r="BH19" s="64"/>
      <c r="BI19" s="63">
        <f>CC_m!BI19/3</f>
        <v>-0.5</v>
      </c>
      <c r="BJ19" s="64">
        <f>CC_m!BJ19/3</f>
        <v>1.5</v>
      </c>
      <c r="BK19" s="64">
        <f>CC_m!BK19/3</f>
        <v>-1</v>
      </c>
      <c r="BL19" s="64">
        <f>CC_m!BL19/3</f>
        <v>3.5</v>
      </c>
      <c r="BM19" s="64">
        <f>CC_m!BM19/3</f>
        <v>0.5</v>
      </c>
      <c r="BN19" s="64">
        <f>CC_m!BN19/3</f>
        <v>4</v>
      </c>
      <c r="BO19" s="64">
        <f>CC_m!BO19/3</f>
        <v>0</v>
      </c>
      <c r="BP19" s="14"/>
      <c r="BQ19" s="63">
        <f>CC_m!BQ19/3</f>
        <v>-4</v>
      </c>
      <c r="BR19" s="13"/>
      <c r="BS19" s="13"/>
      <c r="BT19" s="13"/>
      <c r="BU19" s="13"/>
      <c r="BV19" s="13"/>
      <c r="BW19" s="64">
        <f>CC_m!BW19/3</f>
        <v>-4</v>
      </c>
      <c r="BX19" s="13"/>
      <c r="BY19" s="131">
        <f>CC_m!BY19/3</f>
        <v>-1</v>
      </c>
    </row>
    <row r="20" spans="1:77" x14ac:dyDescent="0.25">
      <c r="A20" s="21">
        <v>54</v>
      </c>
      <c r="B20" s="63">
        <f>CC_m!B20/3</f>
        <v>0</v>
      </c>
      <c r="C20" s="64">
        <f>CC_m!C20/3</f>
        <v>0</v>
      </c>
      <c r="D20" s="64"/>
      <c r="E20" s="64">
        <f>CC_m!E20/3</f>
        <v>0.5</v>
      </c>
      <c r="F20" s="64">
        <f>CC_m!F20/3</f>
        <v>-1</v>
      </c>
      <c r="G20" s="64">
        <f>CC_m!G20/3</f>
        <v>0</v>
      </c>
      <c r="H20" s="64">
        <f>CC_m!H20/3</f>
        <v>0</v>
      </c>
      <c r="I20" s="64">
        <f>CC_m!I20/3</f>
        <v>1</v>
      </c>
      <c r="J20" s="64"/>
      <c r="K20" s="131">
        <f>CC_m!K20/3</f>
        <v>1</v>
      </c>
      <c r="L20" s="63">
        <f>CC_m!L20/3</f>
        <v>1.5</v>
      </c>
      <c r="M20" s="64">
        <f>CC_m!M20/3</f>
        <v>-0.5</v>
      </c>
      <c r="N20" s="64">
        <f>CC_m!N20/3</f>
        <v>1.5</v>
      </c>
      <c r="O20" s="64">
        <f>CC_m!O20/3</f>
        <v>0</v>
      </c>
      <c r="P20" s="13"/>
      <c r="Q20" s="64">
        <f>CC_m!Q20/3</f>
        <v>2</v>
      </c>
      <c r="R20" s="64">
        <f>CC_m!R20/3</f>
        <v>1</v>
      </c>
      <c r="S20" s="14"/>
      <c r="T20" s="63">
        <f>CC_m!T20/3</f>
        <v>-0.5</v>
      </c>
      <c r="U20" s="13"/>
      <c r="V20" s="64">
        <f>CC_m!V20/3</f>
        <v>1</v>
      </c>
      <c r="W20" s="13"/>
      <c r="X20" s="64">
        <f>CC_m!X20/3</f>
        <v>-1</v>
      </c>
      <c r="Y20" s="64">
        <f>CC_m!Y20/3</f>
        <v>-0.5</v>
      </c>
      <c r="Z20" s="131">
        <f>CC_m!Z20/3</f>
        <v>4</v>
      </c>
      <c r="AA20" s="63">
        <f>CC_m!AA20/3</f>
        <v>-1</v>
      </c>
      <c r="AB20" s="64">
        <f>CC_m!AB20/3</f>
        <v>0</v>
      </c>
      <c r="AC20" s="64">
        <f>CC_m!AC20/3</f>
        <v>1</v>
      </c>
      <c r="AD20" s="64">
        <f>CC_m!AD20/3</f>
        <v>1.5</v>
      </c>
      <c r="AE20" s="64">
        <f>CC_m!AE20/3</f>
        <v>2</v>
      </c>
      <c r="AF20" s="64">
        <f>CC_m!AF20/3</f>
        <v>3.5</v>
      </c>
      <c r="AG20" s="64">
        <f>CC_m!AG20/3</f>
        <v>1.5</v>
      </c>
      <c r="AH20" s="131">
        <f>CC_m!AH20/3</f>
        <v>0.5</v>
      </c>
      <c r="AI20" s="12"/>
      <c r="AJ20" s="64">
        <f>CC_m!AJ20/3</f>
        <v>2.5</v>
      </c>
      <c r="AK20" s="13"/>
      <c r="AL20" s="64">
        <f>CC_m!AL20/3</f>
        <v>2</v>
      </c>
      <c r="AM20" s="64">
        <f>CC_m!AM20/3</f>
        <v>2.5</v>
      </c>
      <c r="AN20" s="13"/>
      <c r="AO20" s="64">
        <f>CC_m!AO20/3</f>
        <v>2</v>
      </c>
      <c r="AP20" s="13"/>
      <c r="AQ20" s="131">
        <f>CC_m!AQ20/3</f>
        <v>3</v>
      </c>
      <c r="AR20" s="12"/>
      <c r="AS20" s="64">
        <f>CC_m!AS20/3</f>
        <v>-1.5</v>
      </c>
      <c r="AT20" s="64">
        <f>CC_m!AT20/3</f>
        <v>0</v>
      </c>
      <c r="AU20" s="64">
        <f>CC_m!AU20/3</f>
        <v>0</v>
      </c>
      <c r="AV20" s="64">
        <f>CC_m!AV20/3</f>
        <v>-1</v>
      </c>
      <c r="AW20" s="13"/>
      <c r="AX20" s="13"/>
      <c r="AY20" s="64">
        <f>CC_m!AY20/3</f>
        <v>-2.5</v>
      </c>
      <c r="AZ20" s="131">
        <f>CC_m!AZ20/3</f>
        <v>-0.5</v>
      </c>
      <c r="BA20" s="63">
        <f>CC_m!BA20/3</f>
        <v>0</v>
      </c>
      <c r="BB20" s="64"/>
      <c r="BC20" s="64"/>
      <c r="BD20" s="64"/>
      <c r="BE20" s="64">
        <f>CC_m!BE20/3</f>
        <v>0</v>
      </c>
      <c r="BF20" s="64">
        <f>CC_m!BF20/3</f>
        <v>0</v>
      </c>
      <c r="BG20" s="64">
        <f>CC_m!BG20/3</f>
        <v>0</v>
      </c>
      <c r="BH20" s="64"/>
      <c r="BI20" s="63">
        <f>CC_m!BI20/3</f>
        <v>-0.5</v>
      </c>
      <c r="BJ20" s="64">
        <f>CC_m!BJ20/3</f>
        <v>3.5</v>
      </c>
      <c r="BK20" s="64">
        <f>CC_m!BK20/3</f>
        <v>0.5</v>
      </c>
      <c r="BL20" s="64">
        <f>CC_m!BL20/3</f>
        <v>1.5</v>
      </c>
      <c r="BM20" s="64">
        <f>CC_m!BM20/3</f>
        <v>1</v>
      </c>
      <c r="BN20" s="64">
        <f>CC_m!BN20/3</f>
        <v>2.5</v>
      </c>
      <c r="BO20" s="64">
        <f>CC_m!BO20/3</f>
        <v>1.5</v>
      </c>
      <c r="BP20" s="14"/>
      <c r="BQ20" s="63">
        <f>CC_m!BQ20/3</f>
        <v>0.5</v>
      </c>
      <c r="BR20" s="13"/>
      <c r="BS20" s="13"/>
      <c r="BT20" s="13"/>
      <c r="BU20" s="13"/>
      <c r="BV20" s="13"/>
      <c r="BW20" s="64">
        <f>CC_m!BW20/3</f>
        <v>-4.5</v>
      </c>
      <c r="BX20" s="13"/>
      <c r="BY20" s="131">
        <f>CC_m!BY20/3</f>
        <v>0.5</v>
      </c>
    </row>
    <row r="21" spans="1:77" x14ac:dyDescent="0.25">
      <c r="A21" s="21">
        <v>57</v>
      </c>
      <c r="B21" s="63">
        <f>CC_m!B21/3</f>
        <v>1.5</v>
      </c>
      <c r="C21" s="64">
        <f>CC_m!C21/3</f>
        <v>0</v>
      </c>
      <c r="D21" s="64"/>
      <c r="E21" s="64">
        <f>CC_m!E21/3</f>
        <v>-1.5</v>
      </c>
      <c r="F21" s="64">
        <f>CC_m!F21/3</f>
        <v>1</v>
      </c>
      <c r="G21" s="64">
        <f>CC_m!G21/3</f>
        <v>-0.5</v>
      </c>
      <c r="H21" s="64">
        <f>CC_m!H21/3</f>
        <v>1</v>
      </c>
      <c r="I21" s="64">
        <f>CC_m!I21/3</f>
        <v>-1</v>
      </c>
      <c r="J21" s="64"/>
      <c r="K21" s="131">
        <f>CC_m!K21/3</f>
        <v>0</v>
      </c>
      <c r="L21" s="63">
        <f>CC_m!L21/3</f>
        <v>1</v>
      </c>
      <c r="M21" s="64">
        <f>CC_m!M21/3</f>
        <v>1</v>
      </c>
      <c r="N21" s="64">
        <f>CC_m!N21/3</f>
        <v>0</v>
      </c>
      <c r="O21" s="64">
        <f>CC_m!O21/3</f>
        <v>-0.5</v>
      </c>
      <c r="P21" s="13"/>
      <c r="Q21" s="64">
        <f>CC_m!Q21/3</f>
        <v>-0.5</v>
      </c>
      <c r="R21" s="64">
        <f>CC_m!R21/3</f>
        <v>1</v>
      </c>
      <c r="S21" s="14"/>
      <c r="T21" s="63">
        <f>CC_m!T21/3</f>
        <v>1.5</v>
      </c>
      <c r="U21" s="13"/>
      <c r="V21" s="64">
        <f>CC_m!V21/3</f>
        <v>2</v>
      </c>
      <c r="W21" s="13"/>
      <c r="X21" s="64">
        <f>CC_m!X21/3</f>
        <v>0.5</v>
      </c>
      <c r="Y21" s="64">
        <f>CC_m!Y21/3</f>
        <v>1.5</v>
      </c>
      <c r="Z21" s="131">
        <f>CC_m!Z21/3</f>
        <v>2</v>
      </c>
      <c r="AA21" s="63">
        <f>CC_m!AA21/3</f>
        <v>1</v>
      </c>
      <c r="AB21" s="64">
        <f>CC_m!AB21/3</f>
        <v>0</v>
      </c>
      <c r="AC21" s="64">
        <f>CC_m!AC21/3</f>
        <v>0</v>
      </c>
      <c r="AD21" s="64">
        <f>CC_m!AD21/3</f>
        <v>2</v>
      </c>
      <c r="AE21" s="64">
        <f>CC_m!AE21/3</f>
        <v>-0.5</v>
      </c>
      <c r="AF21" s="64">
        <f>CC_m!AF21/3</f>
        <v>-0.5</v>
      </c>
      <c r="AG21" s="64">
        <f>CC_m!AG21/3</f>
        <v>1.5</v>
      </c>
      <c r="AH21" s="131">
        <f>CC_m!AH21/3</f>
        <v>3.5</v>
      </c>
      <c r="AI21" s="12"/>
      <c r="AJ21" s="64">
        <f>CC_m!AJ21/3</f>
        <v>0.5</v>
      </c>
      <c r="AK21" s="13"/>
      <c r="AL21" s="64">
        <f>CC_m!AL21/3</f>
        <v>2</v>
      </c>
      <c r="AM21" s="64">
        <f>CC_m!AM21/3</f>
        <v>1.5</v>
      </c>
      <c r="AN21" s="13"/>
      <c r="AO21" s="64">
        <f>CC_m!AO21/3</f>
        <v>2</v>
      </c>
      <c r="AP21" s="13"/>
      <c r="AQ21" s="131">
        <f>CC_m!AQ21/3</f>
        <v>0</v>
      </c>
      <c r="AR21" s="12"/>
      <c r="AS21" s="64">
        <f>CC_m!AS21/3</f>
        <v>1</v>
      </c>
      <c r="AT21" s="64">
        <f>CC_m!AT21/3</f>
        <v>-2</v>
      </c>
      <c r="AU21" s="64">
        <f>CC_m!AU21/3</f>
        <v>-4</v>
      </c>
      <c r="AV21" s="64">
        <f>CC_m!AV21/3</f>
        <v>1.5</v>
      </c>
      <c r="AW21" s="13"/>
      <c r="AX21" s="13"/>
      <c r="AY21" s="64">
        <f>CC_m!AY21/3</f>
        <v>9.5</v>
      </c>
      <c r="AZ21" s="131">
        <f>CC_m!AZ21/3</f>
        <v>6.5</v>
      </c>
      <c r="BA21" s="63">
        <f>CC_m!BA21/3</f>
        <v>0</v>
      </c>
      <c r="BB21" s="64"/>
      <c r="BC21" s="64"/>
      <c r="BD21" s="64"/>
      <c r="BE21" s="64">
        <f>CC_m!BE21/3</f>
        <v>0</v>
      </c>
      <c r="BF21" s="64">
        <f>CC_m!BF21/3</f>
        <v>0.5</v>
      </c>
      <c r="BG21" s="64">
        <f>CC_m!BG21/3</f>
        <v>0</v>
      </c>
      <c r="BH21" s="64"/>
      <c r="BI21" s="63">
        <f>CC_m!BI21/3</f>
        <v>1.5</v>
      </c>
      <c r="BJ21" s="64">
        <f>CC_m!BJ21/3</f>
        <v>1</v>
      </c>
      <c r="BK21" s="64">
        <f>CC_m!BK21/3</f>
        <v>-0.5</v>
      </c>
      <c r="BL21" s="64">
        <f>CC_m!BL21/3</f>
        <v>0</v>
      </c>
      <c r="BM21" s="64">
        <f>CC_m!BM21/3</f>
        <v>2.5</v>
      </c>
      <c r="BN21" s="64">
        <f>CC_m!BN21/3</f>
        <v>0.5</v>
      </c>
      <c r="BO21" s="64">
        <f>CC_m!BO21/3</f>
        <v>-1</v>
      </c>
      <c r="BP21" s="14"/>
      <c r="BQ21" s="63">
        <f>CC_m!BQ21/3</f>
        <v>0.5</v>
      </c>
      <c r="BR21" s="13"/>
      <c r="BS21" s="13"/>
      <c r="BT21" s="13"/>
      <c r="BU21" s="13"/>
      <c r="BV21" s="13"/>
      <c r="BW21" s="64">
        <f>CC_m!BW21/3</f>
        <v>1</v>
      </c>
      <c r="BX21" s="13"/>
      <c r="BY21" s="7"/>
    </row>
    <row r="22" spans="1:77" x14ac:dyDescent="0.25">
      <c r="A22" s="21">
        <v>60</v>
      </c>
      <c r="B22" s="63">
        <f>CC_m!B22/3</f>
        <v>0</v>
      </c>
      <c r="C22" s="64">
        <f>CC_m!C22/3</f>
        <v>1</v>
      </c>
      <c r="D22" s="64"/>
      <c r="E22" s="64">
        <f>CC_m!E22/3</f>
        <v>0</v>
      </c>
      <c r="F22" s="64">
        <f>CC_m!F22/3</f>
        <v>0.5</v>
      </c>
      <c r="G22" s="64">
        <f>CC_m!G22/3</f>
        <v>0</v>
      </c>
      <c r="H22" s="64">
        <f>CC_m!H22/3</f>
        <v>0</v>
      </c>
      <c r="I22" s="64">
        <f>CC_m!I22/3</f>
        <v>0</v>
      </c>
      <c r="J22" s="64"/>
      <c r="K22" s="131">
        <f>CC_m!K22/3</f>
        <v>0.5</v>
      </c>
      <c r="L22" s="12"/>
      <c r="M22" s="64">
        <f>CC_m!M22/3</f>
        <v>-0.5</v>
      </c>
      <c r="N22" s="64">
        <f>CC_m!N22/3</f>
        <v>1.5</v>
      </c>
      <c r="O22" s="64">
        <f>CC_m!O22/3</f>
        <v>1.5</v>
      </c>
      <c r="P22" s="13"/>
      <c r="Q22" s="64">
        <f>CC_m!Q22/3</f>
        <v>1.5</v>
      </c>
      <c r="R22" s="64">
        <f>CC_m!R22/3</f>
        <v>0</v>
      </c>
      <c r="S22" s="14"/>
      <c r="T22" s="63">
        <f>CC_m!T22/3</f>
        <v>-0.5</v>
      </c>
      <c r="U22" s="13"/>
      <c r="V22" s="64">
        <f>CC_m!V22/3</f>
        <v>-0.5</v>
      </c>
      <c r="W22" s="13"/>
      <c r="X22" s="64">
        <f>CC_m!X22/3</f>
        <v>0.5</v>
      </c>
      <c r="Y22" s="64">
        <f>CC_m!Y22/3</f>
        <v>1</v>
      </c>
      <c r="Z22" s="131">
        <f>CC_m!Z22/3</f>
        <v>0</v>
      </c>
      <c r="AA22" s="63">
        <f>CC_m!AA22/3</f>
        <v>-0.5</v>
      </c>
      <c r="AB22" s="64">
        <f>CC_m!AB22/3</f>
        <v>-0.5</v>
      </c>
      <c r="AC22" s="64">
        <f>CC_m!AC22/3</f>
        <v>2</v>
      </c>
      <c r="AD22" s="64">
        <f>CC_m!AD22/3</f>
        <v>1.5</v>
      </c>
      <c r="AE22" s="64">
        <f>CC_m!AE22/3</f>
        <v>2.5</v>
      </c>
      <c r="AF22" s="64">
        <f>CC_m!AF22/3</f>
        <v>3</v>
      </c>
      <c r="AG22" s="64">
        <f>CC_m!AG22/3</f>
        <v>-0.5</v>
      </c>
      <c r="AH22" s="131">
        <f>CC_m!AH22/3</f>
        <v>2</v>
      </c>
      <c r="AI22" s="12"/>
      <c r="AJ22" s="64">
        <f>CC_m!AJ22/3</f>
        <v>3</v>
      </c>
      <c r="AK22" s="13"/>
      <c r="AL22" s="64">
        <f>CC_m!AL22/3</f>
        <v>1</v>
      </c>
      <c r="AM22" s="64">
        <f>CC_m!AM22/3</f>
        <v>3.5</v>
      </c>
      <c r="AN22" s="13"/>
      <c r="AO22" s="64">
        <f>CC_m!AO22/3</f>
        <v>-1</v>
      </c>
      <c r="AP22" s="13"/>
      <c r="AQ22" s="131">
        <f>CC_m!AQ22/3</f>
        <v>1</v>
      </c>
      <c r="AR22" s="12"/>
      <c r="AS22" s="64">
        <f>CC_m!AS22/3</f>
        <v>-3.5</v>
      </c>
      <c r="AT22" s="64">
        <f>CC_m!AT22/3</f>
        <v>0</v>
      </c>
      <c r="AU22" s="64">
        <f>CC_m!AU22/3</f>
        <v>-1</v>
      </c>
      <c r="AV22" s="64">
        <f>CC_m!AV22/3</f>
        <v>1</v>
      </c>
      <c r="AW22" s="13"/>
      <c r="AX22" s="13"/>
      <c r="AY22" s="64">
        <f>CC_m!AY22/3</f>
        <v>1</v>
      </c>
      <c r="AZ22" s="131">
        <f>CC_m!AZ22/3</f>
        <v>3</v>
      </c>
      <c r="BA22" s="63">
        <f>CC_m!BA22/3</f>
        <v>0</v>
      </c>
      <c r="BB22" s="64"/>
      <c r="BC22" s="64"/>
      <c r="BD22" s="64"/>
      <c r="BE22" s="64">
        <f>CC_m!BE22/3</f>
        <v>0</v>
      </c>
      <c r="BF22" s="64">
        <f>CC_m!BF22/3</f>
        <v>0.5</v>
      </c>
      <c r="BG22" s="64">
        <f>CC_m!BG22/3</f>
        <v>0</v>
      </c>
      <c r="BH22" s="64"/>
      <c r="BI22" s="63">
        <f>CC_m!BI22/3</f>
        <v>-0.5</v>
      </c>
      <c r="BJ22" s="64">
        <f>CC_m!BJ22/3</f>
        <v>4</v>
      </c>
      <c r="BK22" s="64">
        <f>CC_m!BK22/3</f>
        <v>1</v>
      </c>
      <c r="BL22" s="64">
        <f>CC_m!BL22/3</f>
        <v>2</v>
      </c>
      <c r="BM22" s="64">
        <f>CC_m!BM22/3</f>
        <v>0</v>
      </c>
      <c r="BN22" s="64">
        <f>CC_m!BN22/3</f>
        <v>-2.5</v>
      </c>
      <c r="BO22" s="64">
        <f>CC_m!BO22/3</f>
        <v>-0.5</v>
      </c>
      <c r="BP22" s="14"/>
      <c r="BQ22" s="63">
        <f>CC_m!BQ22/3</f>
        <v>-0.5</v>
      </c>
      <c r="BR22" s="13"/>
      <c r="BS22" s="13"/>
      <c r="BT22" s="13"/>
      <c r="BU22" s="13"/>
      <c r="BV22" s="13"/>
      <c r="BW22" s="64">
        <f>CC_m!BW22/3</f>
        <v>-3.5</v>
      </c>
      <c r="BX22" s="13"/>
      <c r="BY22" s="7"/>
    </row>
    <row r="23" spans="1:77" x14ac:dyDescent="0.25">
      <c r="A23" s="20"/>
      <c r="B23" s="12"/>
      <c r="C23" s="13"/>
      <c r="D23" s="13"/>
      <c r="E23" s="13"/>
      <c r="F23" s="13"/>
      <c r="G23" s="13"/>
      <c r="H23" s="13"/>
      <c r="I23" s="13"/>
      <c r="J23" s="13"/>
      <c r="K23" s="14"/>
      <c r="L23" s="12"/>
      <c r="M23" s="13"/>
      <c r="N23" s="13"/>
      <c r="O23" s="13"/>
      <c r="P23" s="13"/>
      <c r="Q23" s="13"/>
      <c r="R23" s="13"/>
      <c r="S23" s="14"/>
      <c r="T23" s="12"/>
      <c r="U23" s="13"/>
      <c r="V23" s="13"/>
      <c r="W23" s="13"/>
      <c r="X23" s="13"/>
      <c r="Y23" s="13"/>
      <c r="Z23" s="14"/>
      <c r="AA23" s="12"/>
      <c r="AB23" s="13"/>
      <c r="AC23" s="13"/>
      <c r="AD23" s="13"/>
      <c r="AE23" s="13"/>
      <c r="AF23" s="13"/>
      <c r="AG23" s="13"/>
      <c r="AH23" s="14"/>
      <c r="AI23" s="12"/>
      <c r="AJ23" s="13"/>
      <c r="AK23" s="13"/>
      <c r="AL23" s="13"/>
      <c r="AM23" s="13"/>
      <c r="AN23" s="13"/>
      <c r="AO23" s="13"/>
      <c r="AP23" s="13"/>
      <c r="AQ23" s="14"/>
      <c r="AR23" s="12"/>
      <c r="AS23" s="13"/>
      <c r="AT23" s="13"/>
      <c r="AU23" s="13"/>
      <c r="AV23" s="13"/>
      <c r="AW23" s="13"/>
      <c r="AX23" s="13"/>
      <c r="AY23" s="13"/>
      <c r="AZ23" s="14"/>
      <c r="BA23" s="12"/>
      <c r="BB23" s="13"/>
      <c r="BC23" s="13"/>
      <c r="BD23" s="13"/>
      <c r="BE23" s="64"/>
      <c r="BF23" s="64"/>
      <c r="BG23" s="64"/>
      <c r="BH23" s="13"/>
      <c r="BI23" s="12"/>
      <c r="BJ23" s="13"/>
      <c r="BK23" s="13"/>
      <c r="BL23" s="13"/>
      <c r="BM23" s="13"/>
      <c r="BN23" s="13"/>
      <c r="BO23" s="13"/>
      <c r="BP23" s="14"/>
      <c r="BQ23" s="12"/>
      <c r="BR23" s="13"/>
      <c r="BS23" s="13"/>
      <c r="BT23" s="13"/>
      <c r="BU23" s="13"/>
      <c r="BV23" s="13"/>
      <c r="BW23" s="13"/>
      <c r="BX23" s="13"/>
      <c r="BY23" s="14"/>
    </row>
    <row r="24" spans="1:77" x14ac:dyDescent="0.25">
      <c r="A24" s="125" t="s">
        <v>186</v>
      </c>
      <c r="B24" s="126">
        <v>29.93</v>
      </c>
      <c r="C24" s="127">
        <v>48.23</v>
      </c>
      <c r="D24" s="127">
        <v>36.83</v>
      </c>
      <c r="E24" s="127">
        <v>82.41</v>
      </c>
      <c r="F24" s="127">
        <v>53.91</v>
      </c>
      <c r="G24" s="127">
        <v>37.340000000000003</v>
      </c>
      <c r="H24" s="127">
        <v>308.60000000000002</v>
      </c>
      <c r="I24" s="127">
        <v>56.42</v>
      </c>
      <c r="J24" s="127">
        <v>29.48</v>
      </c>
      <c r="K24" s="128">
        <v>33.76</v>
      </c>
      <c r="L24" s="126">
        <v>11.82</v>
      </c>
      <c r="M24" s="127">
        <v>10.37</v>
      </c>
      <c r="N24" s="127">
        <v>7.0730000000000004</v>
      </c>
      <c r="O24" s="127">
        <v>12.08</v>
      </c>
      <c r="P24" s="127">
        <v>8.2940000000000005</v>
      </c>
      <c r="Q24" s="127">
        <v>21.44</v>
      </c>
      <c r="R24" s="127">
        <v>11.24</v>
      </c>
      <c r="S24" s="128">
        <v>8.3879999999999999</v>
      </c>
      <c r="T24" s="129">
        <v>-5608000000000000</v>
      </c>
      <c r="U24" s="127">
        <v>28.25</v>
      </c>
      <c r="V24" s="127">
        <v>90.25</v>
      </c>
      <c r="W24" s="127">
        <v>8.7409999999999997</v>
      </c>
      <c r="X24" s="127">
        <v>12.83</v>
      </c>
      <c r="Y24" s="127">
        <v>58.12</v>
      </c>
      <c r="Z24" s="127">
        <v>15.07</v>
      </c>
      <c r="AA24" s="126">
        <v>164.2</v>
      </c>
      <c r="AB24" s="127">
        <v>120</v>
      </c>
      <c r="AC24" s="127">
        <v>129.4</v>
      </c>
      <c r="AD24" s="127">
        <v>155.1</v>
      </c>
      <c r="AE24" s="127">
        <v>148.4</v>
      </c>
      <c r="AF24" s="129">
        <v>3174594746751</v>
      </c>
      <c r="AG24" s="127">
        <v>111.5</v>
      </c>
      <c r="AH24" s="128">
        <v>76.23</v>
      </c>
      <c r="AI24" s="126">
        <v>29.98</v>
      </c>
      <c r="AJ24" s="127">
        <v>37.090000000000003</v>
      </c>
      <c r="AK24" s="127">
        <v>119</v>
      </c>
      <c r="AL24" s="127">
        <v>65.89</v>
      </c>
      <c r="AM24" s="127">
        <v>75.16</v>
      </c>
      <c r="AN24" s="127">
        <v>45.2</v>
      </c>
      <c r="AO24" s="127">
        <v>41.11</v>
      </c>
      <c r="AP24" s="129">
        <v>9065000000000000</v>
      </c>
      <c r="AQ24" s="128">
        <v>64.510000000000005</v>
      </c>
      <c r="AR24" s="126">
        <v>28.24</v>
      </c>
      <c r="AS24" s="127">
        <v>8.8689999999999998</v>
      </c>
      <c r="AT24" s="127">
        <v>10.48</v>
      </c>
      <c r="AU24" s="127">
        <v>11.8</v>
      </c>
      <c r="AV24" s="127">
        <v>13.27</v>
      </c>
      <c r="AW24" s="127">
        <v>14.11</v>
      </c>
      <c r="AX24" s="127">
        <v>11.16</v>
      </c>
      <c r="AY24" s="127">
        <v>24.52</v>
      </c>
      <c r="AZ24" s="128">
        <v>13.64</v>
      </c>
      <c r="BA24" s="126">
        <v>123.4</v>
      </c>
      <c r="BB24" s="127">
        <v>25.98</v>
      </c>
      <c r="BC24" s="127">
        <v>13.06</v>
      </c>
      <c r="BD24" s="127">
        <v>10.43</v>
      </c>
      <c r="BE24" s="127">
        <v>9.391</v>
      </c>
      <c r="BF24" s="127">
        <v>11.79</v>
      </c>
      <c r="BG24" s="127">
        <v>5.3920000000000003</v>
      </c>
      <c r="BH24" s="127">
        <v>6.2889999999999997</v>
      </c>
      <c r="BI24" s="126">
        <v>44.78</v>
      </c>
      <c r="BJ24" s="129">
        <v>1.59E+16</v>
      </c>
      <c r="BK24" s="127">
        <v>38.72</v>
      </c>
      <c r="BL24" s="127">
        <v>44.73</v>
      </c>
      <c r="BM24" s="127">
        <v>24.89</v>
      </c>
      <c r="BN24" s="129">
        <v>-1.242E+16</v>
      </c>
      <c r="BO24" s="127">
        <v>50.79</v>
      </c>
      <c r="BP24" s="130">
        <v>8914742215988</v>
      </c>
      <c r="BQ24" s="126">
        <v>16.48</v>
      </c>
      <c r="BR24" s="127">
        <v>20.72</v>
      </c>
      <c r="BS24" s="127">
        <v>22.51</v>
      </c>
      <c r="BT24" s="129">
        <v>2010000000000000</v>
      </c>
      <c r="BU24" s="127">
        <v>20.85</v>
      </c>
      <c r="BV24" s="127">
        <v>13.06</v>
      </c>
      <c r="BW24" s="127">
        <v>13.83</v>
      </c>
      <c r="BX24" s="127">
        <v>14.49</v>
      </c>
      <c r="BY24" s="128">
        <v>17.41</v>
      </c>
    </row>
    <row r="25" spans="1:77" x14ac:dyDescent="0.25">
      <c r="A25" s="22" t="s">
        <v>25</v>
      </c>
      <c r="B25" s="15">
        <f>ROUND(B24/3,0)</f>
        <v>10</v>
      </c>
      <c r="C25" s="16">
        <f t="shared" ref="C25:BV25" si="0">ROUND(C24/3,0)</f>
        <v>16</v>
      </c>
      <c r="D25" s="16">
        <f t="shared" si="0"/>
        <v>12</v>
      </c>
      <c r="E25" s="16">
        <f t="shared" si="0"/>
        <v>27</v>
      </c>
      <c r="F25" s="16">
        <f t="shared" si="0"/>
        <v>18</v>
      </c>
      <c r="G25" s="16">
        <f t="shared" si="0"/>
        <v>12</v>
      </c>
      <c r="H25" s="16">
        <f t="shared" si="0"/>
        <v>103</v>
      </c>
      <c r="I25" s="16">
        <f t="shared" si="0"/>
        <v>19</v>
      </c>
      <c r="J25" s="16">
        <f t="shared" si="0"/>
        <v>10</v>
      </c>
      <c r="K25" s="17">
        <f t="shared" si="0"/>
        <v>11</v>
      </c>
      <c r="L25" s="15">
        <f t="shared" si="0"/>
        <v>4</v>
      </c>
      <c r="M25" s="16">
        <f t="shared" si="0"/>
        <v>3</v>
      </c>
      <c r="N25" s="16">
        <f t="shared" si="0"/>
        <v>2</v>
      </c>
      <c r="O25" s="16">
        <f t="shared" si="0"/>
        <v>4</v>
      </c>
      <c r="P25" s="16">
        <f t="shared" si="0"/>
        <v>3</v>
      </c>
      <c r="Q25" s="16">
        <f t="shared" si="0"/>
        <v>7</v>
      </c>
      <c r="R25" s="16">
        <f t="shared" si="0"/>
        <v>4</v>
      </c>
      <c r="S25" s="17">
        <f t="shared" si="0"/>
        <v>3</v>
      </c>
      <c r="T25" s="43">
        <f t="shared" si="0"/>
        <v>-1869333333333330</v>
      </c>
      <c r="U25" s="16">
        <f t="shared" si="0"/>
        <v>9</v>
      </c>
      <c r="V25" s="16">
        <f t="shared" si="0"/>
        <v>30</v>
      </c>
      <c r="W25" s="16">
        <f t="shared" si="0"/>
        <v>3</v>
      </c>
      <c r="X25" s="16">
        <f t="shared" si="0"/>
        <v>4</v>
      </c>
      <c r="Y25" s="16">
        <f t="shared" si="0"/>
        <v>19</v>
      </c>
      <c r="Z25" s="17">
        <f t="shared" si="0"/>
        <v>5</v>
      </c>
      <c r="AA25" s="15">
        <f t="shared" si="0"/>
        <v>55</v>
      </c>
      <c r="AB25" s="16">
        <f t="shared" si="0"/>
        <v>40</v>
      </c>
      <c r="AC25" s="16">
        <f t="shared" si="0"/>
        <v>43</v>
      </c>
      <c r="AD25" s="16">
        <f t="shared" si="0"/>
        <v>52</v>
      </c>
      <c r="AE25" s="16">
        <f t="shared" si="0"/>
        <v>49</v>
      </c>
      <c r="AF25" s="47">
        <f t="shared" si="0"/>
        <v>1058198248917</v>
      </c>
      <c r="AG25" s="16">
        <f t="shared" si="0"/>
        <v>37</v>
      </c>
      <c r="AH25" s="17">
        <f t="shared" si="0"/>
        <v>25</v>
      </c>
      <c r="AI25" s="15">
        <f t="shared" si="0"/>
        <v>10</v>
      </c>
      <c r="AJ25" s="16">
        <f t="shared" si="0"/>
        <v>12</v>
      </c>
      <c r="AK25" s="16">
        <f t="shared" si="0"/>
        <v>40</v>
      </c>
      <c r="AL25" s="16">
        <f t="shared" si="0"/>
        <v>22</v>
      </c>
      <c r="AM25" s="16">
        <f t="shared" si="0"/>
        <v>25</v>
      </c>
      <c r="AN25" s="16">
        <f t="shared" si="0"/>
        <v>15</v>
      </c>
      <c r="AO25" s="16">
        <f t="shared" si="0"/>
        <v>14</v>
      </c>
      <c r="AP25" s="47">
        <f t="shared" si="0"/>
        <v>3021666666666670</v>
      </c>
      <c r="AQ25" s="17">
        <f t="shared" si="0"/>
        <v>22</v>
      </c>
      <c r="AR25" s="15">
        <f t="shared" si="0"/>
        <v>9</v>
      </c>
      <c r="AS25" s="16">
        <f t="shared" si="0"/>
        <v>3</v>
      </c>
      <c r="AT25" s="16">
        <f t="shared" si="0"/>
        <v>3</v>
      </c>
      <c r="AU25" s="16">
        <f t="shared" si="0"/>
        <v>4</v>
      </c>
      <c r="AV25" s="16">
        <f t="shared" si="0"/>
        <v>4</v>
      </c>
      <c r="AW25" s="16">
        <f t="shared" si="0"/>
        <v>5</v>
      </c>
      <c r="AX25" s="16">
        <f t="shared" si="0"/>
        <v>4</v>
      </c>
      <c r="AY25" s="16">
        <f t="shared" si="0"/>
        <v>8</v>
      </c>
      <c r="AZ25" s="17">
        <f t="shared" si="0"/>
        <v>5</v>
      </c>
      <c r="BA25" s="15">
        <f t="shared" si="0"/>
        <v>41</v>
      </c>
      <c r="BB25" s="16">
        <f t="shared" si="0"/>
        <v>9</v>
      </c>
      <c r="BC25" s="16">
        <f t="shared" si="0"/>
        <v>4</v>
      </c>
      <c r="BD25" s="16">
        <f t="shared" si="0"/>
        <v>3</v>
      </c>
      <c r="BE25" s="16">
        <f t="shared" si="0"/>
        <v>3</v>
      </c>
      <c r="BF25" s="16">
        <f t="shared" si="0"/>
        <v>4</v>
      </c>
      <c r="BG25" s="16">
        <f t="shared" si="0"/>
        <v>2</v>
      </c>
      <c r="BH25" s="16">
        <f t="shared" si="0"/>
        <v>2</v>
      </c>
      <c r="BI25" s="15">
        <f>ROUND(BI24/3,0)</f>
        <v>15</v>
      </c>
      <c r="BJ25" s="47">
        <f>ROUND(BJ24/3,0)</f>
        <v>5300000000000000</v>
      </c>
      <c r="BK25" s="16">
        <f>ROUND(BK24/3,0)</f>
        <v>13</v>
      </c>
      <c r="BL25" s="16">
        <f t="shared" si="0"/>
        <v>15</v>
      </c>
      <c r="BM25" s="16">
        <f t="shared" si="0"/>
        <v>8</v>
      </c>
      <c r="BN25" s="47">
        <f t="shared" si="0"/>
        <v>-4140000000000000</v>
      </c>
      <c r="BO25" s="16">
        <f t="shared" si="0"/>
        <v>17</v>
      </c>
      <c r="BP25" s="75">
        <f t="shared" si="0"/>
        <v>2971580738663</v>
      </c>
      <c r="BQ25" s="15">
        <f t="shared" si="0"/>
        <v>5</v>
      </c>
      <c r="BR25" s="16">
        <f t="shared" si="0"/>
        <v>7</v>
      </c>
      <c r="BS25" s="16">
        <f t="shared" si="0"/>
        <v>8</v>
      </c>
      <c r="BT25" s="47">
        <f t="shared" si="0"/>
        <v>670000000000000</v>
      </c>
      <c r="BU25" s="16">
        <f t="shared" si="0"/>
        <v>7</v>
      </c>
      <c r="BV25" s="16">
        <f t="shared" si="0"/>
        <v>4</v>
      </c>
      <c r="BW25" s="16">
        <f t="shared" ref="BW25:BY25" si="1">ROUND(BW24/3,0)</f>
        <v>5</v>
      </c>
      <c r="BX25" s="16">
        <f t="shared" si="1"/>
        <v>5</v>
      </c>
      <c r="BY25" s="17">
        <f t="shared" si="1"/>
        <v>6</v>
      </c>
    </row>
    <row r="26" spans="1:77" x14ac:dyDescent="0.25">
      <c r="A26" s="23" t="s">
        <v>195</v>
      </c>
      <c r="B26" s="9">
        <f>AVERAGE(B3:B12)</f>
        <v>0.95</v>
      </c>
      <c r="C26" s="8">
        <f>AVERAGE(C3:C18)</f>
        <v>0.75</v>
      </c>
      <c r="D26" s="8">
        <f>AVERAGE(D3:D14)</f>
        <v>2.1875</v>
      </c>
      <c r="E26" s="8">
        <f>AVERAGE(E3:E22)</f>
        <v>1.125</v>
      </c>
      <c r="F26" s="8">
        <f>AVERAGE(F3:F20)</f>
        <v>0.55555555555555558</v>
      </c>
      <c r="G26" s="8">
        <f>AVERAGE(G3:G14)</f>
        <v>1.3333333333333333</v>
      </c>
      <c r="H26" s="8">
        <f>AVERAGE(H3:H22)</f>
        <v>0.72499999999999998</v>
      </c>
      <c r="I26" s="8">
        <f>AVERAGE(I3:I21)</f>
        <v>1</v>
      </c>
      <c r="J26" s="8">
        <f>AVERAGE(J3:J12)</f>
        <v>1.3</v>
      </c>
      <c r="K26" s="10">
        <f>AVERAGE(K3:K13)</f>
        <v>1.1363636363636365</v>
      </c>
      <c r="L26" s="9">
        <f>AVERAGE(L3:L6)</f>
        <v>4.625</v>
      </c>
      <c r="M26" s="8">
        <f>AVERAGE(M3:M5)</f>
        <v>4.5</v>
      </c>
      <c r="N26" s="8">
        <f>AVERAGE(N3:N4)</f>
        <v>8.25</v>
      </c>
      <c r="O26" s="8">
        <f>AVERAGE(O3:O6)</f>
        <v>4.25</v>
      </c>
      <c r="P26" s="8">
        <f>AVERAGE(P3:P5)</f>
        <v>4.5</v>
      </c>
      <c r="Q26" s="8">
        <f>AVERAGE(Q3:Q9)</f>
        <v>3.4285714285714284</v>
      </c>
      <c r="R26" s="8">
        <f>AVERAGE(R3:R6)</f>
        <v>5.875</v>
      </c>
      <c r="S26" s="10">
        <f>AVERAGE(S3:S5)</f>
        <v>4.666666666666667</v>
      </c>
      <c r="T26" s="9">
        <f>AVERAGE(T3:T22)</f>
        <v>1.45</v>
      </c>
      <c r="U26" s="8">
        <f>AVERAGE(U3:U11)</f>
        <v>2.7222222222222223</v>
      </c>
      <c r="V26" s="8">
        <f>AVERAGE(V3:V22)</f>
        <v>1.425</v>
      </c>
      <c r="W26" s="8">
        <f>AVERAGE(W3:W5)</f>
        <v>1.8333333333333333</v>
      </c>
      <c r="X26" s="8">
        <f>AVERAGE(X3:X6)</f>
        <v>0.75</v>
      </c>
      <c r="Y26" s="8">
        <f>AVERAGE(Y3:Y21)</f>
        <v>0.78947368421052633</v>
      </c>
      <c r="Z26" s="10">
        <f>AVERAGE(Z3:Z7)</f>
        <v>2</v>
      </c>
      <c r="AA26" s="9">
        <f>AVERAGE(AA3:AA11)</f>
        <v>1.6111111111111112</v>
      </c>
      <c r="AB26" s="8">
        <f t="shared" ref="AB26:AG26" si="2">AVERAGE(AB3:AB22)</f>
        <v>1.575</v>
      </c>
      <c r="AC26" s="8">
        <f t="shared" si="2"/>
        <v>1.5249999999999999</v>
      </c>
      <c r="AD26" s="8">
        <f t="shared" si="2"/>
        <v>1.9750000000000001</v>
      </c>
      <c r="AE26" s="8">
        <f t="shared" si="2"/>
        <v>2.6</v>
      </c>
      <c r="AF26" s="8">
        <f t="shared" si="2"/>
        <v>1.125</v>
      </c>
      <c r="AG26" s="8">
        <f t="shared" si="2"/>
        <v>1.1000000000000001</v>
      </c>
      <c r="AH26" s="10">
        <f>AVERAGE(AH3:AH17)</f>
        <v>1</v>
      </c>
      <c r="AI26" s="9">
        <f>AVERAGE(AI3:AI12)</f>
        <v>3.8571428571428572</v>
      </c>
      <c r="AJ26" s="8">
        <f>AVERAGE(AJ3:AJ14)</f>
        <v>3.5</v>
      </c>
      <c r="AK26" s="8">
        <f>AVERAGE(AK3:AK22)</f>
        <v>4.0384615384615383</v>
      </c>
      <c r="AL26" s="8">
        <f>AVERAGE(AL3:AL19)</f>
        <v>2.3529411764705883</v>
      </c>
      <c r="AM26" s="8">
        <f>AVERAGE(AM3:AM22)</f>
        <v>2.4249999999999998</v>
      </c>
      <c r="AN26" s="8">
        <f>AVERAGE(AN3:AN17)</f>
        <v>3.1428571428571428</v>
      </c>
      <c r="AO26" s="8">
        <f>AVERAGE(AO3:AO16)</f>
        <v>3.3928571428571428</v>
      </c>
      <c r="AP26" s="8">
        <f>AVERAGE(AP3:AP22)</f>
        <v>2.125</v>
      </c>
      <c r="AQ26" s="10">
        <f>AVERAGE(AQ3:AQ22)</f>
        <v>2.7749999999999999</v>
      </c>
      <c r="AR26" s="9">
        <f>AVERAGE(AR3:AR11)</f>
        <v>3.9166666666666665</v>
      </c>
      <c r="AS26" s="8">
        <f>AVERAGE(AS3:AS5)</f>
        <v>11.166666666666666</v>
      </c>
      <c r="AT26" s="8">
        <f>AVERAGE(AT3:AT5)</f>
        <v>12.5</v>
      </c>
      <c r="AU26" s="8">
        <f>AVERAGE(AU3:AU6)</f>
        <v>8.25</v>
      </c>
      <c r="AV26" s="8">
        <f>AVERAGE(AV3:AV6)</f>
        <v>10.875</v>
      </c>
      <c r="AW26" s="8">
        <f>AVERAGE(AW3:AW7)</f>
        <v>11.5</v>
      </c>
      <c r="AX26" s="8">
        <f>AVERAGE(AX3:AX6)</f>
        <v>13.5</v>
      </c>
      <c r="AY26" s="8">
        <f>AVERAGE(AY3:AY10)</f>
        <v>7.625</v>
      </c>
      <c r="AZ26" s="10">
        <f>AVERAGE(AZ3:AZ7)</f>
        <v>12.1</v>
      </c>
      <c r="BA26" s="9">
        <f>AVERAGE(BA3:BA22)</f>
        <v>0.25</v>
      </c>
      <c r="BB26" s="8">
        <f>AVERAGE(BB3:BB11)</f>
        <v>0.7142857142857143</v>
      </c>
      <c r="BC26" s="8">
        <f>AVERAGE(BC3:BC6)</f>
        <v>1</v>
      </c>
      <c r="BD26" s="8">
        <f>AVERAGE(BD3:BD5)</f>
        <v>1.5</v>
      </c>
      <c r="BE26" s="8">
        <f>AVERAGE(BE3:BE5)</f>
        <v>0.5</v>
      </c>
      <c r="BF26" s="8">
        <f>AVERAGE(BF3:BF6)</f>
        <v>2.125</v>
      </c>
      <c r="BG26" s="8">
        <f>AVERAGE(BG3:BG4)</f>
        <v>1.25</v>
      </c>
      <c r="BH26" s="8">
        <f>AVERAGE(BH3:BH4)</f>
        <v>1.75</v>
      </c>
      <c r="BI26" s="9">
        <f>AVERAGE(BI3:BI17)</f>
        <v>1</v>
      </c>
      <c r="BJ26" s="8">
        <f>AVERAGE(BJ3:BJ22)</f>
        <v>1.7749999999999999</v>
      </c>
      <c r="BK26" s="8">
        <f>AVERAGE(BK3:BK15)</f>
        <v>1.1923076923076923</v>
      </c>
      <c r="BL26" s="8">
        <f>AVERAGE(BL3:BL17)</f>
        <v>0.5</v>
      </c>
      <c r="BM26" s="8">
        <f>AVERAGE(BM3:BM10)</f>
        <v>0.6875</v>
      </c>
      <c r="BN26" s="8">
        <f>AVERAGE(BN3:BN22)</f>
        <v>1.5249999999999999</v>
      </c>
      <c r="BO26" s="8">
        <f>AVERAGE(BO3:BO19)</f>
        <v>1.8235294117647058</v>
      </c>
      <c r="BP26" s="10">
        <f>AVERAGE(BP3:BP22)</f>
        <v>1.7142857142857142</v>
      </c>
      <c r="BQ26" s="9">
        <f>AVERAGE(BQ3:BQ7)</f>
        <v>2.7</v>
      </c>
      <c r="BR26" s="8">
        <f>AVERAGE(BR3:BR9)</f>
        <v>3.0714285714285716</v>
      </c>
      <c r="BS26" s="8">
        <f>AVERAGE(BS3:BS10)</f>
        <v>3.8125</v>
      </c>
      <c r="BT26" s="8">
        <f>AVERAGE(BT3:BT22)</f>
        <v>2.5</v>
      </c>
      <c r="BU26" s="8">
        <f>AVERAGE(BU3:BU9)</f>
        <v>2.3571428571428572</v>
      </c>
      <c r="BV26" s="8">
        <f>AVERAGE(BV3:BV6)</f>
        <v>5.125</v>
      </c>
      <c r="BW26" s="8">
        <f>AVERAGE(BW3:BW7)</f>
        <v>4.7</v>
      </c>
      <c r="BX26" s="8">
        <f>AVERAGE(BX3:BX7)</f>
        <v>8</v>
      </c>
      <c r="BY26" s="10">
        <f>AVERAGE(BY3:BY8)</f>
        <v>8.0833333333333339</v>
      </c>
    </row>
  </sheetData>
  <mergeCells count="9">
    <mergeCell ref="AR1:AZ1"/>
    <mergeCell ref="BA1:BH1"/>
    <mergeCell ref="BQ1:BY1"/>
    <mergeCell ref="BI1:BP1"/>
    <mergeCell ref="B1:K1"/>
    <mergeCell ref="L1:S1"/>
    <mergeCell ref="T1:Z1"/>
    <mergeCell ref="AA1:AH1"/>
    <mergeCell ref="AI1:A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Q52"/>
  <sheetViews>
    <sheetView zoomScale="75" zoomScaleNormal="75" workbookViewId="0">
      <pane xSplit="1" ySplit="2" topLeftCell="BK8" activePane="bottomRight" state="frozen"/>
      <selection pane="topRight" activeCell="B1" sqref="B1"/>
      <selection pane="bottomLeft" activeCell="A3" sqref="A3"/>
      <selection pane="bottomRight" activeCell="CB32" sqref="CB32"/>
    </sheetView>
  </sheetViews>
  <sheetFormatPr defaultRowHeight="12.5" x14ac:dyDescent="0.25"/>
  <cols>
    <col min="1" max="1" width="25.1796875" style="29" bestFit="1" customWidth="1"/>
    <col min="2" max="11" width="6.453125" style="40" bestFit="1" customWidth="1"/>
    <col min="12" max="12" width="7.1796875" style="40" bestFit="1" customWidth="1"/>
    <col min="13" max="16" width="6.453125" style="40" bestFit="1" customWidth="1"/>
    <col min="17" max="17" width="7.1796875" style="40" bestFit="1" customWidth="1"/>
    <col min="18" max="18" width="6.90625" style="40" bestFit="1" customWidth="1"/>
    <col min="19" max="19" width="6.453125" style="40" bestFit="1" customWidth="1"/>
    <col min="20" max="20" width="9.36328125" style="40" bestFit="1" customWidth="1"/>
    <col min="21" max="22" width="6.453125" style="40" bestFit="1" customWidth="1"/>
    <col min="23" max="23" width="6" style="40" bestFit="1" customWidth="1"/>
    <col min="24" max="24" width="6.26953125" style="40" bestFit="1" customWidth="1"/>
    <col min="25" max="29" width="6.453125" style="40" bestFit="1" customWidth="1"/>
    <col min="30" max="30" width="9.81640625" style="40" bestFit="1" customWidth="1"/>
    <col min="31" max="31" width="7.1796875" style="40" bestFit="1" customWidth="1"/>
    <col min="32" max="32" width="12.6328125" style="40" bestFit="1" customWidth="1"/>
    <col min="33" max="35" width="6.453125" style="40" bestFit="1" customWidth="1"/>
    <col min="36" max="41" width="7.1796875" style="40" bestFit="1" customWidth="1"/>
    <col min="42" max="42" width="11.90625" style="40" bestFit="1" customWidth="1"/>
    <col min="43" max="43" width="7.1796875" style="40" bestFit="1" customWidth="1"/>
    <col min="44" max="44" width="6.453125" style="40" bestFit="1" customWidth="1"/>
    <col min="45" max="47" width="7.1796875" style="40" bestFit="1" customWidth="1"/>
    <col min="48" max="52" width="7.6328125" style="40" bestFit="1" customWidth="1"/>
    <col min="53" max="53" width="6.453125" style="40" bestFit="1" customWidth="1"/>
    <col min="54" max="54" width="5.81640625" style="40" bestFit="1" customWidth="1"/>
    <col min="55" max="56" width="6" style="40" bestFit="1" customWidth="1"/>
    <col min="57" max="57" width="9.453125" style="40" bestFit="1" customWidth="1"/>
    <col min="58" max="58" width="6.453125" style="40" bestFit="1" customWidth="1"/>
    <col min="59" max="59" width="8.81640625" style="40" bestFit="1" customWidth="1"/>
    <col min="60" max="60" width="6" style="40" bestFit="1" customWidth="1"/>
    <col min="61" max="61" width="12.7265625" style="40" bestFit="1" customWidth="1"/>
    <col min="62" max="62" width="13.08984375" style="40" bestFit="1" customWidth="1"/>
    <col min="63" max="65" width="12.7265625" style="40" bestFit="1" customWidth="1"/>
    <col min="66" max="66" width="13.453125" style="40" bestFit="1" customWidth="1"/>
    <col min="67" max="68" width="12.7265625" style="40" bestFit="1" customWidth="1"/>
    <col min="69" max="69" width="10.90625" style="40" bestFit="1" customWidth="1"/>
    <col min="70" max="71" width="8.90625" style="40" bestFit="1" customWidth="1"/>
    <col min="72" max="72" width="9.36328125" style="40" customWidth="1"/>
    <col min="73" max="77" width="8.90625" style="40" bestFit="1" customWidth="1"/>
    <col min="78" max="16384" width="8.7265625" style="40"/>
  </cols>
  <sheetData>
    <row r="1" spans="1:303" x14ac:dyDescent="0.25">
      <c r="B1" s="179" t="s">
        <v>16</v>
      </c>
      <c r="C1" s="180"/>
      <c r="D1" s="180"/>
      <c r="E1" s="180"/>
      <c r="F1" s="180"/>
      <c r="G1" s="180"/>
      <c r="H1" s="180"/>
      <c r="I1" s="180"/>
      <c r="J1" s="180"/>
      <c r="K1" s="181"/>
      <c r="L1" s="179" t="s">
        <v>18</v>
      </c>
      <c r="M1" s="180"/>
      <c r="N1" s="180"/>
      <c r="O1" s="180"/>
      <c r="P1" s="180"/>
      <c r="Q1" s="180"/>
      <c r="R1" s="180"/>
      <c r="S1" s="181"/>
      <c r="T1" s="180" t="s">
        <v>15</v>
      </c>
      <c r="U1" s="180"/>
      <c r="V1" s="180"/>
      <c r="W1" s="180"/>
      <c r="X1" s="180"/>
      <c r="Y1" s="180"/>
      <c r="Z1" s="180"/>
      <c r="AA1" s="179" t="s">
        <v>13</v>
      </c>
      <c r="AB1" s="180"/>
      <c r="AC1" s="180"/>
      <c r="AD1" s="180"/>
      <c r="AE1" s="180"/>
      <c r="AF1" s="180"/>
      <c r="AG1" s="180"/>
      <c r="AH1" s="181"/>
      <c r="AI1" s="179" t="s">
        <v>12</v>
      </c>
      <c r="AJ1" s="180"/>
      <c r="AK1" s="180"/>
      <c r="AL1" s="180"/>
      <c r="AM1" s="180"/>
      <c r="AN1" s="180"/>
      <c r="AO1" s="180"/>
      <c r="AP1" s="180"/>
      <c r="AQ1" s="181"/>
      <c r="AR1" s="179" t="s">
        <v>14</v>
      </c>
      <c r="AS1" s="180"/>
      <c r="AT1" s="180"/>
      <c r="AU1" s="180"/>
      <c r="AV1" s="180"/>
      <c r="AW1" s="180"/>
      <c r="AX1" s="180"/>
      <c r="AY1" s="180"/>
      <c r="AZ1" s="181"/>
      <c r="BA1" s="179" t="s">
        <v>35</v>
      </c>
      <c r="BB1" s="180"/>
      <c r="BC1" s="180"/>
      <c r="BD1" s="180"/>
      <c r="BE1" s="180"/>
      <c r="BF1" s="180"/>
      <c r="BG1" s="180"/>
      <c r="BH1" s="181"/>
      <c r="BI1" s="179" t="s">
        <v>10</v>
      </c>
      <c r="BJ1" s="180"/>
      <c r="BK1" s="180"/>
      <c r="BL1" s="180"/>
      <c r="BM1" s="180"/>
      <c r="BN1" s="180"/>
      <c r="BO1" s="180"/>
      <c r="BP1" s="181"/>
      <c r="BQ1" s="179" t="s">
        <v>11</v>
      </c>
      <c r="BR1" s="180"/>
      <c r="BS1" s="180"/>
      <c r="BT1" s="180"/>
      <c r="BU1" s="180"/>
      <c r="BV1" s="180"/>
      <c r="BW1" s="180"/>
      <c r="BX1" s="180"/>
      <c r="BY1" s="181"/>
      <c r="BZ1" s="153"/>
      <c r="CA1" s="153"/>
      <c r="CB1" s="153"/>
      <c r="CC1" s="153"/>
      <c r="CD1" s="153"/>
      <c r="CE1" s="153"/>
      <c r="CF1" s="153"/>
      <c r="CG1" s="153"/>
      <c r="CH1" s="153"/>
      <c r="CI1" s="153"/>
      <c r="CJ1" s="153"/>
      <c r="CK1" s="153"/>
    </row>
    <row r="2" spans="1:303" s="32" customFormat="1" x14ac:dyDescent="0.25">
      <c r="A2" s="34" t="s">
        <v>22</v>
      </c>
      <c r="B2" s="33" t="s">
        <v>0</v>
      </c>
      <c r="C2" s="32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4" t="s">
        <v>9</v>
      </c>
      <c r="L2" s="33" t="s">
        <v>1</v>
      </c>
      <c r="M2" s="32" t="s">
        <v>2</v>
      </c>
      <c r="N2" s="32" t="s">
        <v>3</v>
      </c>
      <c r="O2" s="32" t="s">
        <v>4</v>
      </c>
      <c r="P2" s="32" t="s">
        <v>5</v>
      </c>
      <c r="Q2" s="32" t="s">
        <v>6</v>
      </c>
      <c r="R2" s="32" t="s">
        <v>7</v>
      </c>
      <c r="S2" s="34" t="s">
        <v>8</v>
      </c>
      <c r="T2" s="32" t="s">
        <v>0</v>
      </c>
      <c r="U2" s="32" t="s">
        <v>1</v>
      </c>
      <c r="V2" s="32" t="s">
        <v>2</v>
      </c>
      <c r="W2" s="32" t="s">
        <v>3</v>
      </c>
      <c r="X2" s="32" t="s">
        <v>5</v>
      </c>
      <c r="Y2" s="32" t="s">
        <v>6</v>
      </c>
      <c r="Z2" s="32" t="s">
        <v>7</v>
      </c>
      <c r="AA2" s="33" t="s">
        <v>0</v>
      </c>
      <c r="AB2" s="32" t="s">
        <v>1</v>
      </c>
      <c r="AC2" s="32" t="s">
        <v>2</v>
      </c>
      <c r="AD2" s="32" t="s">
        <v>4</v>
      </c>
      <c r="AE2" s="32" t="s">
        <v>5</v>
      </c>
      <c r="AF2" s="32" t="s">
        <v>6</v>
      </c>
      <c r="AG2" s="32" t="s">
        <v>7</v>
      </c>
      <c r="AH2" s="34" t="s">
        <v>8</v>
      </c>
      <c r="AI2" s="33" t="s">
        <v>0</v>
      </c>
      <c r="AJ2" s="32" t="s">
        <v>1</v>
      </c>
      <c r="AK2" s="32" t="s">
        <v>2</v>
      </c>
      <c r="AL2" s="32" t="s">
        <v>3</v>
      </c>
      <c r="AM2" s="32" t="s">
        <v>4</v>
      </c>
      <c r="AN2" s="32" t="s">
        <v>5</v>
      </c>
      <c r="AO2" s="32" t="s">
        <v>6</v>
      </c>
      <c r="AP2" s="32" t="s">
        <v>7</v>
      </c>
      <c r="AQ2" s="34" t="s">
        <v>8</v>
      </c>
      <c r="AR2" s="33" t="s">
        <v>0</v>
      </c>
      <c r="AS2" s="32" t="s">
        <v>1</v>
      </c>
      <c r="AT2" s="32" t="s">
        <v>2</v>
      </c>
      <c r="AU2" s="32" t="s">
        <v>3</v>
      </c>
      <c r="AV2" s="32" t="s">
        <v>4</v>
      </c>
      <c r="AW2" s="32" t="s">
        <v>5</v>
      </c>
      <c r="AX2" s="32" t="s">
        <v>6</v>
      </c>
      <c r="AY2" s="32" t="s">
        <v>7</v>
      </c>
      <c r="AZ2" s="34" t="s">
        <v>8</v>
      </c>
      <c r="BA2" s="33" t="s">
        <v>0</v>
      </c>
      <c r="BB2" s="32" t="s">
        <v>2</v>
      </c>
      <c r="BC2" s="32" t="s">
        <v>6</v>
      </c>
      <c r="BD2" s="32" t="s">
        <v>7</v>
      </c>
      <c r="BE2" s="32" t="s">
        <v>8</v>
      </c>
      <c r="BF2" s="32" t="s">
        <v>9</v>
      </c>
      <c r="BG2" s="32" t="s">
        <v>33</v>
      </c>
      <c r="BH2" s="34" t="s">
        <v>34</v>
      </c>
      <c r="BI2" s="33" t="s">
        <v>0</v>
      </c>
      <c r="BJ2" s="32" t="s">
        <v>1</v>
      </c>
      <c r="BK2" s="32" t="s">
        <v>2</v>
      </c>
      <c r="BL2" s="32" t="s">
        <v>3</v>
      </c>
      <c r="BM2" s="32" t="s">
        <v>4</v>
      </c>
      <c r="BN2" s="32" t="s">
        <v>5</v>
      </c>
      <c r="BO2" s="32" t="s">
        <v>6</v>
      </c>
      <c r="BP2" s="34" t="s">
        <v>7</v>
      </c>
      <c r="BQ2" s="33" t="s">
        <v>1</v>
      </c>
      <c r="BR2" s="32" t="s">
        <v>2</v>
      </c>
      <c r="BS2" s="32" t="s">
        <v>3</v>
      </c>
      <c r="BT2" s="32" t="s">
        <v>4</v>
      </c>
      <c r="BU2" s="32" t="s">
        <v>5</v>
      </c>
      <c r="BV2" s="32" t="s">
        <v>6</v>
      </c>
      <c r="BW2" s="32" t="s">
        <v>7</v>
      </c>
      <c r="BX2" s="32" t="s">
        <v>8</v>
      </c>
      <c r="BY2" s="34" t="s">
        <v>9</v>
      </c>
      <c r="BZ2" s="40"/>
      <c r="CA2" s="40"/>
      <c r="CB2" s="40"/>
      <c r="CC2" s="40"/>
      <c r="CD2" s="40"/>
      <c r="CE2" s="40"/>
      <c r="CF2" s="40"/>
      <c r="CG2" s="40"/>
      <c r="CH2" s="40"/>
      <c r="CI2" s="40"/>
      <c r="CJ2" s="40"/>
      <c r="CK2" s="40"/>
      <c r="CL2" s="40"/>
      <c r="CM2" s="40"/>
      <c r="CN2" s="40"/>
      <c r="CO2" s="40"/>
      <c r="CP2" s="40"/>
      <c r="CQ2" s="40"/>
      <c r="CR2" s="40"/>
      <c r="CS2" s="40"/>
      <c r="CT2" s="40"/>
      <c r="CU2" s="40"/>
      <c r="CV2" s="40"/>
      <c r="CW2" s="40"/>
      <c r="CX2" s="40"/>
      <c r="CY2" s="40"/>
      <c r="CZ2" s="40"/>
      <c r="DA2" s="40"/>
      <c r="DB2" s="40"/>
      <c r="DC2" s="40"/>
      <c r="DD2" s="40"/>
      <c r="DE2" s="40"/>
      <c r="DF2" s="40"/>
      <c r="DG2" s="40"/>
      <c r="DH2" s="40"/>
      <c r="DI2" s="40"/>
      <c r="DJ2" s="40"/>
      <c r="DK2" s="40"/>
      <c r="DL2" s="40"/>
      <c r="DM2" s="40"/>
      <c r="DN2" s="40"/>
      <c r="DO2" s="40"/>
      <c r="DP2" s="40"/>
      <c r="DQ2" s="40"/>
      <c r="DR2" s="40"/>
      <c r="DS2" s="40"/>
      <c r="DT2" s="40"/>
      <c r="DU2" s="40"/>
      <c r="DV2" s="40"/>
      <c r="DW2" s="40"/>
      <c r="DX2" s="40"/>
      <c r="DY2" s="40"/>
      <c r="DZ2" s="40"/>
      <c r="EA2" s="40"/>
      <c r="EB2" s="40"/>
      <c r="EC2" s="40"/>
      <c r="ED2" s="40"/>
      <c r="EE2" s="40"/>
      <c r="EF2" s="40"/>
      <c r="EG2" s="40"/>
      <c r="EH2" s="40"/>
      <c r="EI2" s="40"/>
      <c r="EJ2" s="40"/>
      <c r="EK2" s="40"/>
      <c r="EL2" s="40"/>
      <c r="EM2" s="40"/>
      <c r="EN2" s="40"/>
      <c r="EO2" s="40"/>
      <c r="EP2" s="40"/>
      <c r="EQ2" s="40"/>
      <c r="ER2" s="40"/>
      <c r="ES2" s="40"/>
      <c r="ET2" s="40"/>
      <c r="EU2" s="40"/>
      <c r="EV2" s="40"/>
      <c r="EW2" s="40"/>
      <c r="EX2" s="40"/>
      <c r="EY2" s="40"/>
      <c r="EZ2" s="40"/>
      <c r="FA2" s="40"/>
      <c r="FB2" s="40"/>
      <c r="FC2" s="40"/>
      <c r="FD2" s="40"/>
      <c r="FE2" s="40"/>
      <c r="FF2" s="40"/>
      <c r="FG2" s="40"/>
      <c r="FH2" s="40"/>
      <c r="FI2" s="40"/>
      <c r="FJ2" s="40"/>
      <c r="FK2" s="40"/>
      <c r="FL2" s="40"/>
      <c r="FM2" s="40"/>
      <c r="FN2" s="40"/>
      <c r="FO2" s="40"/>
      <c r="FP2" s="40"/>
      <c r="FQ2" s="40"/>
      <c r="FR2" s="40"/>
      <c r="FS2" s="40"/>
      <c r="FT2" s="40"/>
      <c r="FU2" s="40"/>
      <c r="FV2" s="40"/>
      <c r="FW2" s="40"/>
      <c r="FX2" s="40"/>
      <c r="FY2" s="40"/>
      <c r="FZ2" s="40"/>
      <c r="GA2" s="40"/>
      <c r="GB2" s="40"/>
      <c r="GC2" s="40"/>
      <c r="GD2" s="40"/>
      <c r="GE2" s="40"/>
      <c r="GF2" s="40"/>
      <c r="GG2" s="40"/>
      <c r="GH2" s="40"/>
      <c r="GI2" s="40"/>
      <c r="GJ2" s="40"/>
      <c r="GK2" s="40"/>
      <c r="GL2" s="40"/>
      <c r="GM2" s="40"/>
      <c r="GN2" s="40"/>
      <c r="GO2" s="40"/>
      <c r="GP2" s="40"/>
      <c r="GQ2" s="40"/>
      <c r="GR2" s="40"/>
      <c r="GS2" s="40"/>
      <c r="GT2" s="40"/>
      <c r="GU2" s="40"/>
      <c r="GV2" s="40"/>
      <c r="GW2" s="40"/>
      <c r="GX2" s="40"/>
      <c r="GY2" s="40"/>
      <c r="GZ2" s="40"/>
      <c r="HA2" s="40"/>
      <c r="HB2" s="40"/>
      <c r="HC2" s="40"/>
      <c r="HD2" s="40"/>
      <c r="HE2" s="40"/>
      <c r="HF2" s="40"/>
      <c r="HG2" s="40"/>
      <c r="HH2" s="40"/>
      <c r="HI2" s="40"/>
      <c r="HJ2" s="40"/>
      <c r="HK2" s="40"/>
      <c r="HL2" s="40"/>
      <c r="HM2" s="40"/>
      <c r="HN2" s="40"/>
      <c r="HO2" s="40"/>
      <c r="HP2" s="40"/>
      <c r="HQ2" s="40"/>
      <c r="HR2" s="40"/>
      <c r="HS2" s="40"/>
      <c r="HT2" s="40"/>
      <c r="HU2" s="40"/>
      <c r="HV2" s="40"/>
      <c r="HW2" s="40"/>
      <c r="HX2" s="40"/>
      <c r="HY2" s="40"/>
      <c r="HZ2" s="40"/>
      <c r="IA2" s="40"/>
      <c r="IB2" s="40"/>
      <c r="IC2" s="40"/>
      <c r="ID2" s="40"/>
      <c r="IE2" s="40"/>
      <c r="IF2" s="40"/>
      <c r="IG2" s="40"/>
      <c r="IH2" s="40"/>
      <c r="II2" s="40"/>
      <c r="IJ2" s="40"/>
      <c r="IK2" s="40"/>
      <c r="IL2" s="40"/>
      <c r="IM2" s="40"/>
      <c r="IN2" s="40"/>
      <c r="IO2" s="40"/>
      <c r="IP2" s="40"/>
      <c r="IQ2" s="40"/>
      <c r="IR2" s="40"/>
      <c r="IS2" s="40"/>
      <c r="IT2" s="40"/>
      <c r="IU2" s="40"/>
      <c r="IV2" s="40"/>
      <c r="IW2" s="40"/>
      <c r="IX2" s="40"/>
      <c r="IY2" s="40"/>
      <c r="IZ2" s="40"/>
      <c r="JA2" s="40"/>
      <c r="JB2" s="40"/>
      <c r="JC2" s="40"/>
      <c r="JD2" s="40"/>
      <c r="JE2" s="40"/>
      <c r="JF2" s="40"/>
      <c r="JG2" s="40"/>
      <c r="JH2" s="40"/>
      <c r="JI2" s="40"/>
      <c r="JJ2" s="40"/>
      <c r="JK2" s="40"/>
      <c r="JL2" s="40"/>
      <c r="JM2" s="40"/>
      <c r="JN2" s="40"/>
      <c r="JO2" s="40"/>
      <c r="JP2" s="40"/>
      <c r="JQ2" s="40"/>
      <c r="JR2" s="40"/>
      <c r="JS2" s="40"/>
      <c r="JT2" s="40"/>
      <c r="JU2" s="40"/>
      <c r="JV2" s="40"/>
      <c r="JW2" s="40"/>
      <c r="JX2" s="40"/>
      <c r="JY2" s="40"/>
      <c r="JZ2" s="40"/>
      <c r="KA2" s="40"/>
      <c r="KB2" s="40"/>
      <c r="KC2" s="40"/>
      <c r="KD2" s="40"/>
      <c r="KE2" s="40"/>
      <c r="KF2" s="40"/>
      <c r="KG2" s="40"/>
      <c r="KH2" s="40"/>
      <c r="KI2" s="40"/>
      <c r="KJ2" s="40"/>
      <c r="KK2" s="40"/>
      <c r="KL2" s="40"/>
      <c r="KM2" s="40"/>
      <c r="KN2" s="40"/>
      <c r="KO2" s="40"/>
      <c r="KP2" s="40"/>
      <c r="KQ2" s="40"/>
    </row>
    <row r="3" spans="1:303" x14ac:dyDescent="0.25">
      <c r="A3" s="30">
        <v>3</v>
      </c>
      <c r="B3" s="67">
        <f>CC_m!B3</f>
        <v>4.5</v>
      </c>
      <c r="C3" s="42">
        <f>CC_m!C3</f>
        <v>1.5</v>
      </c>
      <c r="D3" s="42">
        <f>CC_m!D3</f>
        <v>4.5</v>
      </c>
      <c r="E3" s="42">
        <f>CC_m!E3</f>
        <v>3</v>
      </c>
      <c r="F3" s="42">
        <f>CC_m!F3</f>
        <v>4.5</v>
      </c>
      <c r="G3" s="42">
        <f>CC_m!G3</f>
        <v>4.5</v>
      </c>
      <c r="H3" s="42">
        <f>CC_m!H3</f>
        <v>4.5</v>
      </c>
      <c r="I3" s="42">
        <f>CC_m!I3</f>
        <v>4.5</v>
      </c>
      <c r="J3" s="42">
        <f>CC_m!J3</f>
        <v>6</v>
      </c>
      <c r="K3" s="68">
        <f>CC_m!K3</f>
        <v>4.5</v>
      </c>
      <c r="L3" s="67">
        <f>CC_m!L3</f>
        <v>22.5</v>
      </c>
      <c r="M3" s="42">
        <f>CC_m!M3</f>
        <v>18</v>
      </c>
      <c r="N3" s="42">
        <f>CC_m!N3</f>
        <v>31.5</v>
      </c>
      <c r="O3" s="42">
        <f>CC_m!O3</f>
        <v>25.5</v>
      </c>
      <c r="P3" s="42">
        <f>CC_m!P3</f>
        <v>22.5</v>
      </c>
      <c r="Q3" s="42">
        <f>CC_m!Q3</f>
        <v>27</v>
      </c>
      <c r="R3" s="42">
        <f>CC_m!R3</f>
        <v>34.5</v>
      </c>
      <c r="S3" s="68">
        <f>CC_m!S3</f>
        <v>21</v>
      </c>
      <c r="T3" s="42">
        <f>CC_m!T3</f>
        <v>1.5</v>
      </c>
      <c r="U3" s="42">
        <f>CC_m!U3</f>
        <v>12</v>
      </c>
      <c r="V3" s="42">
        <f>CC_m!V3</f>
        <v>9</v>
      </c>
      <c r="W3" s="42">
        <f>CC_m!W3</f>
        <v>6</v>
      </c>
      <c r="X3" s="42">
        <f>CC_m!X3</f>
        <v>4.5</v>
      </c>
      <c r="Y3" s="42">
        <f>CC_m!Y3</f>
        <v>3</v>
      </c>
      <c r="Z3" s="42">
        <f>CC_m!Z3</f>
        <v>10.5</v>
      </c>
      <c r="AA3" s="67">
        <f>CC_m!AA3</f>
        <v>-1.5</v>
      </c>
      <c r="AB3" s="42">
        <f>CC_m!AB3</f>
        <v>3</v>
      </c>
      <c r="AC3" s="42">
        <f>CC_m!AC3</f>
        <v>-3</v>
      </c>
      <c r="AD3" s="42">
        <f>CC_m!AD3</f>
        <v>3</v>
      </c>
      <c r="AE3" s="42">
        <f>CC_m!AE3</f>
        <v>0</v>
      </c>
      <c r="AF3" s="42">
        <f>CC_m!AF3</f>
        <v>0</v>
      </c>
      <c r="AG3" s="42">
        <f>CC_m!AG3</f>
        <v>-4.5</v>
      </c>
      <c r="AH3" s="68">
        <f>CC_m!AH3</f>
        <v>-1.5</v>
      </c>
      <c r="AI3" s="67">
        <f>CC_m!AI3</f>
        <v>21</v>
      </c>
      <c r="AJ3" s="42">
        <f>CC_m!AJ3</f>
        <v>3</v>
      </c>
      <c r="AK3" s="42">
        <f>CC_m!AK3</f>
        <v>19.5</v>
      </c>
      <c r="AL3" s="42">
        <f>CC_m!AL3</f>
        <v>6</v>
      </c>
      <c r="AM3" s="42">
        <f>CC_m!AM3</f>
        <v>7.5</v>
      </c>
      <c r="AN3" s="42">
        <f>CC_m!AN3</f>
        <v>15</v>
      </c>
      <c r="AO3" s="42">
        <f>CC_m!AO3</f>
        <v>12</v>
      </c>
      <c r="AP3" s="42">
        <f>CC_m!AP3</f>
        <v>3</v>
      </c>
      <c r="AQ3" s="68">
        <f>CC_m!AQ3</f>
        <v>10.5</v>
      </c>
      <c r="AR3" s="67">
        <f>CC_m!AR3</f>
        <v>13.5</v>
      </c>
      <c r="AS3" s="42">
        <f>CC_m!AS3</f>
        <v>34.5</v>
      </c>
      <c r="AT3" s="42">
        <f>CC_m!AT3</f>
        <v>25.5</v>
      </c>
      <c r="AU3" s="42">
        <f>CC_m!AU3</f>
        <v>18</v>
      </c>
      <c r="AV3" s="42">
        <f>CC_m!AV3</f>
        <v>39</v>
      </c>
      <c r="AW3" s="42">
        <f>CC_m!AW3</f>
        <v>33</v>
      </c>
      <c r="AX3" s="42">
        <f>CC_m!AX3</f>
        <v>49.5</v>
      </c>
      <c r="AY3" s="42">
        <f>CC_m!AY3</f>
        <v>33</v>
      </c>
      <c r="AZ3" s="68">
        <f>CC_m!AZ3</f>
        <v>57</v>
      </c>
      <c r="BA3" s="67">
        <f>CC_m!BA3</f>
        <v>1.5</v>
      </c>
      <c r="BB3" s="42">
        <f>CC_m!BB3</f>
        <v>0</v>
      </c>
      <c r="BC3" s="42">
        <f>CC_m!BC3</f>
        <v>0</v>
      </c>
      <c r="BD3" s="42">
        <f>CC_m!BD3</f>
        <v>3</v>
      </c>
      <c r="BE3" s="42">
        <f>CC_m!BE3</f>
        <v>3</v>
      </c>
      <c r="BF3" s="42">
        <f>CC_m!BF3</f>
        <v>4.5</v>
      </c>
      <c r="BG3" s="42">
        <f>CC_m!BG3</f>
        <v>4.5</v>
      </c>
      <c r="BH3" s="68">
        <f>CC_m!BH3</f>
        <v>7.5</v>
      </c>
      <c r="BI3" s="67">
        <f>CC_m!BI3</f>
        <v>3</v>
      </c>
      <c r="BJ3" s="42">
        <f>CC_m!BJ3</f>
        <v>0</v>
      </c>
      <c r="BK3" s="42">
        <f>CC_m!BK3</f>
        <v>3</v>
      </c>
      <c r="BL3" s="42">
        <f>CC_m!BL3</f>
        <v>1.5</v>
      </c>
      <c r="BM3" s="42">
        <f>CC_m!BM3</f>
        <v>0</v>
      </c>
      <c r="BN3" s="42">
        <f>CC_m!BN3</f>
        <v>1.5</v>
      </c>
      <c r="BO3" s="42">
        <f>CC_m!BO3</f>
        <v>7.5</v>
      </c>
      <c r="BP3" s="68">
        <f>CC_m!BP3</f>
        <v>10.5</v>
      </c>
      <c r="BQ3" s="67">
        <f>CC_m!BQ3</f>
        <v>4.5</v>
      </c>
      <c r="BR3" s="42">
        <f>CC_m!BR3</f>
        <v>1.5</v>
      </c>
      <c r="BS3" s="42">
        <f>CC_m!BS3</f>
        <v>4.5</v>
      </c>
      <c r="BT3" s="42">
        <f>CC_m!BT3</f>
        <v>3</v>
      </c>
      <c r="BU3" s="42">
        <f>CC_m!BU3</f>
        <v>-1.5</v>
      </c>
      <c r="BV3" s="42">
        <f>CC_m!BV3</f>
        <v>-3</v>
      </c>
      <c r="BW3" s="42">
        <f>CC_m!BW3</f>
        <v>9</v>
      </c>
      <c r="BX3" s="42">
        <f>CC_m!BX3</f>
        <v>25.5</v>
      </c>
      <c r="BY3" s="68">
        <f>CC_m!BY3</f>
        <v>18</v>
      </c>
    </row>
    <row r="4" spans="1:303" x14ac:dyDescent="0.25">
      <c r="A4" s="30">
        <v>6</v>
      </c>
      <c r="B4" s="67">
        <f>B3+CC_m!B4</f>
        <v>6</v>
      </c>
      <c r="C4" s="42">
        <f>C3+CC_m!C4</f>
        <v>4.5</v>
      </c>
      <c r="D4" s="42">
        <f>D3+CC_m!D4</f>
        <v>18</v>
      </c>
      <c r="E4" s="42">
        <f>E3+CC_m!E4</f>
        <v>16.5</v>
      </c>
      <c r="F4" s="42">
        <f>F3+CC_m!F4</f>
        <v>6</v>
      </c>
      <c r="G4" s="42">
        <f>G3+CC_m!G4</f>
        <v>6</v>
      </c>
      <c r="H4" s="42">
        <f>H3+CC_m!H4</f>
        <v>6</v>
      </c>
      <c r="I4" s="42">
        <f>I3+CC_m!I4</f>
        <v>10.5</v>
      </c>
      <c r="J4" s="42">
        <f>J3+CC_m!J4</f>
        <v>10.5</v>
      </c>
      <c r="K4" s="68">
        <f>K3+CC_m!K4</f>
        <v>10.5</v>
      </c>
      <c r="L4" s="67">
        <f>L3+CC_m!L4</f>
        <v>39</v>
      </c>
      <c r="M4" s="42">
        <f>M3+CC_m!M4</f>
        <v>33</v>
      </c>
      <c r="N4" s="42">
        <f>N3+CC_m!N4</f>
        <v>49.5</v>
      </c>
      <c r="O4" s="42">
        <f>O3+CC_m!O4</f>
        <v>36</v>
      </c>
      <c r="P4" s="42">
        <f>P3+CC_m!P4</f>
        <v>33</v>
      </c>
      <c r="Q4" s="42">
        <f>Q3+CC_m!Q4</f>
        <v>34.5</v>
      </c>
      <c r="R4" s="42">
        <f>R3+CC_m!R4</f>
        <v>48</v>
      </c>
      <c r="S4" s="68">
        <f>S3+CC_m!S4</f>
        <v>36</v>
      </c>
      <c r="T4" s="42">
        <f>T3+CC_m!T4</f>
        <v>10.5</v>
      </c>
      <c r="U4" s="42">
        <f>U3+CC_m!U4</f>
        <v>22.5</v>
      </c>
      <c r="V4" s="42">
        <f>V3+CC_m!V4</f>
        <v>12</v>
      </c>
      <c r="W4" s="42">
        <f>W3+CC_m!W4</f>
        <v>16.5</v>
      </c>
      <c r="X4" s="42">
        <f>X3+CC_m!X4</f>
        <v>12</v>
      </c>
      <c r="Y4" s="42">
        <f>Y3+CC_m!Y4</f>
        <v>6</v>
      </c>
      <c r="Z4" s="42">
        <f>Z3+CC_m!Z4</f>
        <v>24</v>
      </c>
      <c r="AA4" s="67">
        <f>AA3+CC_m!AA4</f>
        <v>3</v>
      </c>
      <c r="AB4" s="42">
        <f>AB3+CC_m!AB4</f>
        <v>10.5</v>
      </c>
      <c r="AC4" s="42">
        <f>AC3+CC_m!AC4</f>
        <v>0</v>
      </c>
      <c r="AD4" s="42">
        <f>AD3+CC_m!AD4</f>
        <v>7.5</v>
      </c>
      <c r="AE4" s="42">
        <f>AE3+CC_m!AE4</f>
        <v>13.5</v>
      </c>
      <c r="AF4" s="42">
        <f>AF3+CC_m!AF4</f>
        <v>0</v>
      </c>
      <c r="AG4" s="42">
        <f>AG3+CC_m!AG4</f>
        <v>1.5</v>
      </c>
      <c r="AH4" s="68">
        <f>AH3+CC_m!AH4</f>
        <v>4.5</v>
      </c>
      <c r="AI4" s="67">
        <f>AI3+CC_m!AI4</f>
        <v>27</v>
      </c>
      <c r="AJ4" s="42">
        <f>AJ3+CC_m!AJ4</f>
        <v>19.5</v>
      </c>
      <c r="AK4" s="42">
        <f>AK3+CC_m!AK4</f>
        <v>37.5</v>
      </c>
      <c r="AL4" s="42">
        <f>AL3+CC_m!AL4</f>
        <v>19.5</v>
      </c>
      <c r="AM4" s="42">
        <f>AM3+CC_m!AM4</f>
        <v>22.5</v>
      </c>
      <c r="AN4" s="42">
        <f>AN3+CC_m!AN4</f>
        <v>18</v>
      </c>
      <c r="AO4" s="42">
        <f>AO3+CC_m!AO4</f>
        <v>10.5</v>
      </c>
      <c r="AP4" s="42">
        <f>AP3+CC_m!AP4</f>
        <v>4.5</v>
      </c>
      <c r="AQ4" s="68">
        <f>AQ3+CC_m!AQ4</f>
        <v>22.5</v>
      </c>
      <c r="AR4" s="67">
        <f>AR3+CC_m!AR4</f>
        <v>19.5</v>
      </c>
      <c r="AS4" s="42">
        <f>AS3+CC_m!AS4</f>
        <v>69</v>
      </c>
      <c r="AT4" s="42">
        <f>AT3+CC_m!AT4</f>
        <v>60</v>
      </c>
      <c r="AU4" s="42">
        <f>AU3+CC_m!AU4</f>
        <v>40.5</v>
      </c>
      <c r="AV4" s="42">
        <f>AV3+CC_m!AV4</f>
        <v>84</v>
      </c>
      <c r="AW4" s="42">
        <f>AW3+CC_m!AW4</f>
        <v>81</v>
      </c>
      <c r="AX4" s="42">
        <f>AX3+CC_m!AX4</f>
        <v>100.5</v>
      </c>
      <c r="AY4" s="42">
        <f>AY3+CC_m!AY4</f>
        <v>58.5</v>
      </c>
      <c r="AZ4" s="68">
        <f>AZ3+CC_m!AZ4</f>
        <v>102</v>
      </c>
      <c r="BA4" s="67">
        <f>BA3+CC_m!BA4</f>
        <v>6</v>
      </c>
      <c r="BB4" s="42">
        <f>BB3+CC_m!BB4</f>
        <v>4.5</v>
      </c>
      <c r="BC4" s="42">
        <f>BC3+CC_m!BC4</f>
        <v>4.5</v>
      </c>
      <c r="BD4" s="42">
        <f>BD3+CC_m!BD4</f>
        <v>6</v>
      </c>
      <c r="BE4" s="42">
        <f>BE3+CC_m!BE4</f>
        <v>1.5</v>
      </c>
      <c r="BF4" s="42">
        <f>BF3+CC_m!BF4</f>
        <v>6</v>
      </c>
      <c r="BG4" s="42">
        <f>BG3+CC_m!BG4</f>
        <v>7.5</v>
      </c>
      <c r="BH4" s="68">
        <f>BH3+CC_m!BH4</f>
        <v>10.5</v>
      </c>
      <c r="BI4" s="67">
        <f>BI3+CC_m!BI4</f>
        <v>1.5</v>
      </c>
      <c r="BJ4" s="42">
        <f>BJ3+CC_m!BJ4</f>
        <v>6</v>
      </c>
      <c r="BK4" s="42">
        <f>BK3+CC_m!BK4</f>
        <v>4.5</v>
      </c>
      <c r="BL4" s="42">
        <f>BL3+CC_m!BL4</f>
        <v>7.5</v>
      </c>
      <c r="BM4" s="42">
        <f>BM3+CC_m!BM4</f>
        <v>4.5</v>
      </c>
      <c r="BN4" s="42">
        <f>BN3+CC_m!BN4</f>
        <v>1.5</v>
      </c>
      <c r="BO4" s="42">
        <f>BO3+CC_m!BO4</f>
        <v>15</v>
      </c>
      <c r="BP4" s="68">
        <f>BP3+CC_m!BP4</f>
        <v>9</v>
      </c>
      <c r="BQ4" s="67">
        <f>BQ3+CC_m!BQ4</f>
        <v>21</v>
      </c>
      <c r="BR4" s="42">
        <f>BR3+CC_m!BR4</f>
        <v>24</v>
      </c>
      <c r="BS4" s="42">
        <f>BS3+CC_m!BS4</f>
        <v>15</v>
      </c>
      <c r="BT4" s="42">
        <f>BT3+CC_m!BT4</f>
        <v>15</v>
      </c>
      <c r="BU4" s="42">
        <f>BU3+CC_m!BU4</f>
        <v>6</v>
      </c>
      <c r="BV4" s="42">
        <f>BV3+CC_m!BV4</f>
        <v>19.5</v>
      </c>
      <c r="BW4" s="42">
        <f>BW3+CC_m!BW4</f>
        <v>21</v>
      </c>
      <c r="BX4" s="42">
        <f>BX3+CC_m!BX4</f>
        <v>36</v>
      </c>
      <c r="BY4" s="68">
        <f>BY3+CC_m!BY4</f>
        <v>42</v>
      </c>
    </row>
    <row r="5" spans="1:303" x14ac:dyDescent="0.25">
      <c r="A5" s="30">
        <v>9</v>
      </c>
      <c r="B5" s="67">
        <f>B4+CC_m!B5</f>
        <v>12</v>
      </c>
      <c r="C5" s="42">
        <f>C4+CC_m!C5</f>
        <v>6</v>
      </c>
      <c r="D5" s="42">
        <f>D4+CC_m!D5</f>
        <v>22.5</v>
      </c>
      <c r="E5" s="42">
        <f>E4+CC_m!E5</f>
        <v>19.5</v>
      </c>
      <c r="F5" s="42">
        <f>F4+CC_m!F5</f>
        <v>7.5</v>
      </c>
      <c r="G5" s="42">
        <f>G4+CC_m!G5</f>
        <v>10.5</v>
      </c>
      <c r="H5" s="42">
        <f>H4+CC_m!H5</f>
        <v>9</v>
      </c>
      <c r="I5" s="42">
        <f>I4+CC_m!I5</f>
        <v>18</v>
      </c>
      <c r="J5" s="42">
        <f>J4+CC_m!J5</f>
        <v>12</v>
      </c>
      <c r="K5" s="68">
        <f>K4+CC_m!K5</f>
        <v>15</v>
      </c>
      <c r="L5" s="67">
        <f>L4+CC_m!L5</f>
        <v>48</v>
      </c>
      <c r="M5" s="42">
        <f>M4+CC_m!M5</f>
        <v>40.5</v>
      </c>
      <c r="N5" s="42">
        <f>N4+CC_m!N5</f>
        <v>58.5</v>
      </c>
      <c r="O5" s="42">
        <f>O4+CC_m!O5</f>
        <v>45</v>
      </c>
      <c r="P5" s="42">
        <f>P4+CC_m!P5</f>
        <v>40.5</v>
      </c>
      <c r="Q5" s="42">
        <f>Q4+CC_m!Q5</f>
        <v>43.5</v>
      </c>
      <c r="R5" s="42">
        <f>R4+CC_m!R5</f>
        <v>64.5</v>
      </c>
      <c r="S5" s="68">
        <f>S4+CC_m!S5</f>
        <v>42</v>
      </c>
      <c r="T5" s="42">
        <f>T4+CC_m!T5</f>
        <v>9</v>
      </c>
      <c r="U5" s="42">
        <f>U4+CC_m!U5</f>
        <v>30</v>
      </c>
      <c r="V5" s="42">
        <f>V4+CC_m!V5</f>
        <v>10.5</v>
      </c>
      <c r="W5" s="42">
        <f>W4+CC_m!W5</f>
        <v>16.5</v>
      </c>
      <c r="X5" s="42">
        <f>X4+CC_m!X5</f>
        <v>12</v>
      </c>
      <c r="Y5" s="42">
        <f>Y4+CC_m!Y5</f>
        <v>22.5</v>
      </c>
      <c r="Z5" s="42">
        <f>Z4+CC_m!Z5</f>
        <v>27</v>
      </c>
      <c r="AA5" s="67">
        <f>AA4+CC_m!AA5</f>
        <v>3</v>
      </c>
      <c r="AB5" s="42">
        <f>AB4+CC_m!AB5</f>
        <v>10.5</v>
      </c>
      <c r="AC5" s="42">
        <f>AC4+CC_m!AC5</f>
        <v>9</v>
      </c>
      <c r="AD5" s="42">
        <f>AD4+CC_m!AD5</f>
        <v>13.5</v>
      </c>
      <c r="AE5" s="42">
        <f>AE4+CC_m!AE5</f>
        <v>13.5</v>
      </c>
      <c r="AF5" s="42">
        <f>AF4+CC_m!AF5</f>
        <v>1.5</v>
      </c>
      <c r="AG5" s="42">
        <f>AG4+CC_m!AG5</f>
        <v>4.5</v>
      </c>
      <c r="AH5" s="68">
        <f>AH4+CC_m!AH5</f>
        <v>9</v>
      </c>
      <c r="AI5" s="67">
        <f>AI4+CC_m!AI5</f>
        <v>34.5</v>
      </c>
      <c r="AJ5" s="42">
        <f>AJ4+CC_m!AJ5</f>
        <v>27</v>
      </c>
      <c r="AK5" s="42">
        <f>AK4+CC_m!AK5</f>
        <v>48</v>
      </c>
      <c r="AL5" s="42">
        <f>AL4+CC_m!AL5</f>
        <v>36</v>
      </c>
      <c r="AM5" s="42">
        <f>AM4+CC_m!AM5</f>
        <v>37.5</v>
      </c>
      <c r="AN5" s="42">
        <f>AN4+CC_m!AN5</f>
        <v>34.5</v>
      </c>
      <c r="AO5" s="42">
        <f>AO4+CC_m!AO5</f>
        <v>31.5</v>
      </c>
      <c r="AP5" s="42">
        <f>AP4+CC_m!AP5</f>
        <v>15</v>
      </c>
      <c r="AQ5" s="68">
        <f>AQ4+CC_m!AQ5</f>
        <v>39</v>
      </c>
      <c r="AR5" s="67">
        <f>AR4+CC_m!AR5</f>
        <v>48</v>
      </c>
      <c r="AS5" s="42">
        <f>AS4+CC_m!AS5</f>
        <v>100.5</v>
      </c>
      <c r="AT5" s="42">
        <f>AT4+CC_m!AT5</f>
        <v>112.5</v>
      </c>
      <c r="AU5" s="42">
        <f>AU4+CC_m!AU5</f>
        <v>69</v>
      </c>
      <c r="AV5" s="42">
        <f>AV4+CC_m!AV5</f>
        <v>117</v>
      </c>
      <c r="AW5" s="42">
        <f>AW4+CC_m!AW5</f>
        <v>123</v>
      </c>
      <c r="AX5" s="42">
        <f>AX4+CC_m!AX5</f>
        <v>129</v>
      </c>
      <c r="AY5" s="42">
        <f>AY4+CC_m!AY5</f>
        <v>94.5</v>
      </c>
      <c r="AZ5" s="68">
        <f>AZ4+CC_m!AZ5</f>
        <v>138</v>
      </c>
      <c r="BA5" s="67">
        <f>BA4+CC_m!BA5</f>
        <v>7.5</v>
      </c>
      <c r="BB5" s="42">
        <f>BB4+CC_m!BB5</f>
        <v>10.5</v>
      </c>
      <c r="BC5" s="42">
        <f>BC4+CC_m!BC5</f>
        <v>12</v>
      </c>
      <c r="BD5" s="42">
        <f>BD4+CC_m!BD5</f>
        <v>13.5</v>
      </c>
      <c r="BE5" s="42">
        <f>BE4+CC_m!BE5</f>
        <v>4.5</v>
      </c>
      <c r="BF5" s="42">
        <f>BF4+CC_m!BF5</f>
        <v>15</v>
      </c>
      <c r="BG5" s="42">
        <f>BG4+CC_m!BG5</f>
        <v>12</v>
      </c>
      <c r="BH5" s="68">
        <f>BH4+CC_m!BH5</f>
        <v>16.5</v>
      </c>
      <c r="BI5" s="67">
        <f>BI4+CC_m!BI5</f>
        <v>3</v>
      </c>
      <c r="BJ5" s="42">
        <f>BJ4+CC_m!BJ5</f>
        <v>10.5</v>
      </c>
      <c r="BK5" s="42">
        <f>BK4+CC_m!BK5</f>
        <v>13.5</v>
      </c>
      <c r="BL5" s="42">
        <f>BL4+CC_m!BL5</f>
        <v>10.5</v>
      </c>
      <c r="BM5" s="42">
        <f>BM4+CC_m!BM5</f>
        <v>12</v>
      </c>
      <c r="BN5" s="42">
        <f>BN4+CC_m!BN5</f>
        <v>4.5</v>
      </c>
      <c r="BO5" s="42">
        <f>BO4+CC_m!BO5</f>
        <v>18</v>
      </c>
      <c r="BP5" s="68">
        <f>BP4+CC_m!BP5</f>
        <v>6</v>
      </c>
      <c r="BQ5" s="67">
        <f>BQ4+CC_m!BQ5</f>
        <v>34.5</v>
      </c>
      <c r="BR5" s="42">
        <f>BR4+CC_m!BR5</f>
        <v>27</v>
      </c>
      <c r="BS5" s="42">
        <f>BS4+CC_m!BS5</f>
        <v>34.5</v>
      </c>
      <c r="BT5" s="42">
        <f>BT4+CC_m!BT5</f>
        <v>18</v>
      </c>
      <c r="BU5" s="42">
        <f>BU4+CC_m!BU5</f>
        <v>21</v>
      </c>
      <c r="BV5" s="42">
        <f>BV4+CC_m!BV5</f>
        <v>51</v>
      </c>
      <c r="BW5" s="42">
        <f>BW4+CC_m!BW5</f>
        <v>42</v>
      </c>
      <c r="BX5" s="42">
        <f>BX4+CC_m!BX5</f>
        <v>64.5</v>
      </c>
      <c r="BY5" s="68">
        <f>BY4+CC_m!BY5</f>
        <v>84</v>
      </c>
    </row>
    <row r="6" spans="1:303" x14ac:dyDescent="0.25">
      <c r="A6" s="30">
        <v>12</v>
      </c>
      <c r="B6" s="67">
        <f>B5+CC_m!B6</f>
        <v>12</v>
      </c>
      <c r="C6" s="42">
        <f>C5+CC_m!C6</f>
        <v>12</v>
      </c>
      <c r="D6" s="42">
        <f>D5+CC_m!D6</f>
        <v>30</v>
      </c>
      <c r="E6" s="42">
        <f>E5+CC_m!E6</f>
        <v>22.5</v>
      </c>
      <c r="F6" s="42">
        <f>F5+CC_m!F6</f>
        <v>12</v>
      </c>
      <c r="G6" s="42">
        <f>G5+CC_m!G6</f>
        <v>18</v>
      </c>
      <c r="H6" s="42">
        <f>H5+CC_m!H6</f>
        <v>12</v>
      </c>
      <c r="I6" s="42">
        <f>I5+CC_m!I6</f>
        <v>19.5</v>
      </c>
      <c r="J6" s="42">
        <f>J5+CC_m!J6</f>
        <v>16.5</v>
      </c>
      <c r="K6" s="68">
        <f>K5+CC_m!K6</f>
        <v>22.5</v>
      </c>
      <c r="L6" s="67">
        <f>L5+CC_m!L6</f>
        <v>55.5</v>
      </c>
      <c r="M6" s="42">
        <f>M5+CC_m!M6</f>
        <v>54</v>
      </c>
      <c r="N6" s="42">
        <f>N5+CC_m!N6</f>
        <v>63</v>
      </c>
      <c r="O6" s="42">
        <f>O5+CC_m!O6</f>
        <v>51</v>
      </c>
      <c r="P6" s="42">
        <f>P5+CC_m!P6</f>
        <v>46.5</v>
      </c>
      <c r="Q6" s="42">
        <f>Q5+CC_m!Q6</f>
        <v>48</v>
      </c>
      <c r="R6" s="42">
        <f>R5+CC_m!R6</f>
        <v>70.5</v>
      </c>
      <c r="S6" s="68">
        <f>S5+CC_m!S6</f>
        <v>52.5</v>
      </c>
      <c r="T6" s="42">
        <f>T5+CC_m!T6</f>
        <v>12</v>
      </c>
      <c r="U6" s="42">
        <f>U5+CC_m!U6</f>
        <v>40.5</v>
      </c>
      <c r="V6" s="42">
        <f>V5+CC_m!V6</f>
        <v>21</v>
      </c>
      <c r="W6" s="42">
        <f>W5+CC_m!W6</f>
        <v>19.5</v>
      </c>
      <c r="X6" s="42">
        <f>X5+CC_m!X6</f>
        <v>9</v>
      </c>
      <c r="Y6" s="42">
        <f>Y5+CC_m!Y6</f>
        <v>24</v>
      </c>
      <c r="Z6" s="42">
        <f>Z5+CC_m!Z6</f>
        <v>28.5</v>
      </c>
      <c r="AA6" s="67">
        <f>AA5+CC_m!AA6</f>
        <v>7.5</v>
      </c>
      <c r="AB6" s="42">
        <f>AB5+CC_m!AB6</f>
        <v>15</v>
      </c>
      <c r="AC6" s="42">
        <f>AC5+CC_m!AC6</f>
        <v>18</v>
      </c>
      <c r="AD6" s="42">
        <f>AD5+CC_m!AD6</f>
        <v>21</v>
      </c>
      <c r="AE6" s="42">
        <f>AE5+CC_m!AE6</f>
        <v>24</v>
      </c>
      <c r="AF6" s="42">
        <f>AF5+CC_m!AF6</f>
        <v>10.5</v>
      </c>
      <c r="AG6" s="42">
        <f>AG5+CC_m!AG6</f>
        <v>13.5</v>
      </c>
      <c r="AH6" s="68">
        <f>AH5+CC_m!AH6</f>
        <v>13.5</v>
      </c>
      <c r="AI6" s="67">
        <f>AI5+CC_m!AI6</f>
        <v>57</v>
      </c>
      <c r="AJ6" s="42">
        <f>AJ5+CC_m!AJ6</f>
        <v>40.5</v>
      </c>
      <c r="AK6" s="42">
        <f>AK5+CC_m!AK6</f>
        <v>49.5</v>
      </c>
      <c r="AL6" s="42">
        <f>AL5+CC_m!AL6</f>
        <v>37.5</v>
      </c>
      <c r="AM6" s="42">
        <f>AM5+CC_m!AM6</f>
        <v>51</v>
      </c>
      <c r="AN6" s="42">
        <f>AN5+CC_m!AN6</f>
        <v>54</v>
      </c>
      <c r="AO6" s="42">
        <f>AO5+CC_m!AO6</f>
        <v>55.5</v>
      </c>
      <c r="AP6" s="42">
        <f>AP5+CC_m!AP6</f>
        <v>19.5</v>
      </c>
      <c r="AQ6" s="68">
        <f>AQ5+CC_m!AQ6</f>
        <v>40.5</v>
      </c>
      <c r="AR6" s="67">
        <f>AR5+CC_m!AR6</f>
        <v>63</v>
      </c>
      <c r="AS6" s="42">
        <f>AS5+CC_m!AS6</f>
        <v>132</v>
      </c>
      <c r="AT6" s="42">
        <f>AT5+CC_m!AT6</f>
        <v>135</v>
      </c>
      <c r="AU6" s="42">
        <f>AU5+CC_m!AU6</f>
        <v>99</v>
      </c>
      <c r="AV6" s="42">
        <f>AV5+CC_m!AV6</f>
        <v>130.5</v>
      </c>
      <c r="AW6" s="42">
        <f>AW5+CC_m!AW6</f>
        <v>160.5</v>
      </c>
      <c r="AX6" s="42">
        <f>AX5+CC_m!AX6</f>
        <v>162</v>
      </c>
      <c r="AY6" s="42">
        <f>AY5+CC_m!AY6</f>
        <v>117</v>
      </c>
      <c r="AZ6" s="68">
        <f>AZ5+CC_m!AZ6</f>
        <v>175.5</v>
      </c>
      <c r="BA6" s="67">
        <f>BA5+CC_m!BA6</f>
        <v>6</v>
      </c>
      <c r="BB6" s="42">
        <f>BB5+CC_m!BB6</f>
        <v>10.5</v>
      </c>
      <c r="BC6" s="42">
        <f>BC5+CC_m!BC6</f>
        <v>12</v>
      </c>
      <c r="BD6" s="42">
        <f>BD5+CC_m!BD6</f>
        <v>16.5</v>
      </c>
      <c r="BE6" s="42">
        <f>BE5+CC_m!BE6</f>
        <v>7.5</v>
      </c>
      <c r="BF6" s="42">
        <f>BF5+CC_m!BF6</f>
        <v>25.5</v>
      </c>
      <c r="BG6" s="42">
        <f>BG5+CC_m!BG6</f>
        <v>12</v>
      </c>
      <c r="BH6" s="68">
        <f>BH5+CC_m!BH6</f>
        <v>18</v>
      </c>
      <c r="BI6" s="67">
        <f>BI5+CC_m!BI6</f>
        <v>16.5</v>
      </c>
      <c r="BJ6" s="42">
        <f>BJ5+CC_m!BJ6</f>
        <v>18</v>
      </c>
      <c r="BK6" s="42">
        <f>BK5+CC_m!BK6</f>
        <v>10.5</v>
      </c>
      <c r="BL6" s="42">
        <f>BL5+CC_m!BL6</f>
        <v>13.5</v>
      </c>
      <c r="BM6" s="42">
        <f>BM5+CC_m!BM6</f>
        <v>15</v>
      </c>
      <c r="BN6" s="42">
        <f>BN5+CC_m!BN6</f>
        <v>4.5</v>
      </c>
      <c r="BO6" s="42">
        <f>BO5+CC_m!BO6</f>
        <v>27</v>
      </c>
      <c r="BP6" s="68">
        <f>BP5+CC_m!BP6</f>
        <v>7.5</v>
      </c>
      <c r="BQ6" s="67">
        <f>BQ5+CC_m!BQ6</f>
        <v>46.5</v>
      </c>
      <c r="BR6" s="42">
        <f>BR5+CC_m!BR6</f>
        <v>37.5</v>
      </c>
      <c r="BS6" s="42">
        <f>BS5+CC_m!BS6</f>
        <v>40.5</v>
      </c>
      <c r="BT6" s="42">
        <f>BT5+CC_m!BT6</f>
        <v>36</v>
      </c>
      <c r="BU6" s="42">
        <f>BU5+CC_m!BU6</f>
        <v>39</v>
      </c>
      <c r="BV6" s="42">
        <f>BV5+CC_m!BV6</f>
        <v>61.5</v>
      </c>
      <c r="BW6" s="42">
        <f>BW5+CC_m!BW6</f>
        <v>54</v>
      </c>
      <c r="BX6" s="42">
        <f>BX5+CC_m!BX6</f>
        <v>94.5</v>
      </c>
      <c r="BY6" s="68">
        <f>BY5+CC_m!BY6</f>
        <v>114</v>
      </c>
    </row>
    <row r="7" spans="1:303" x14ac:dyDescent="0.25">
      <c r="A7" s="30">
        <v>15</v>
      </c>
      <c r="B7" s="67">
        <f>B6+CC_m!B7</f>
        <v>18</v>
      </c>
      <c r="C7" s="42">
        <f>C6+CC_m!C7</f>
        <v>15</v>
      </c>
      <c r="D7" s="42">
        <f>D6+CC_m!D7</f>
        <v>37.5</v>
      </c>
      <c r="E7" s="42">
        <f>E6+CC_m!E7</f>
        <v>21</v>
      </c>
      <c r="F7" s="42">
        <f>F6+CC_m!F7</f>
        <v>15</v>
      </c>
      <c r="G7" s="42">
        <f>G6+CC_m!G7</f>
        <v>22.5</v>
      </c>
      <c r="H7" s="42">
        <f>H6+CC_m!H7</f>
        <v>9</v>
      </c>
      <c r="I7" s="42">
        <f>I6+CC_m!I7</f>
        <v>27</v>
      </c>
      <c r="J7" s="42">
        <f>J6+CC_m!J7</f>
        <v>15</v>
      </c>
      <c r="K7" s="68">
        <f>K6+CC_m!K7</f>
        <v>25.5</v>
      </c>
      <c r="L7" s="67">
        <f>L6+CC_m!L7</f>
        <v>67.5</v>
      </c>
      <c r="M7" s="42">
        <f>M6+CC_m!M7</f>
        <v>67.5</v>
      </c>
      <c r="N7" s="42">
        <f>N6+CC_m!N7</f>
        <v>67.5</v>
      </c>
      <c r="O7" s="42">
        <f>O6+CC_m!O7</f>
        <v>66</v>
      </c>
      <c r="P7" s="42">
        <f>P6+CC_m!P7</f>
        <v>52.5</v>
      </c>
      <c r="Q7" s="42">
        <f>Q6+CC_m!Q7</f>
        <v>58.5</v>
      </c>
      <c r="R7" s="42">
        <f>R6+CC_m!R7</f>
        <v>72</v>
      </c>
      <c r="S7" s="68">
        <f>S6+CC_m!S7</f>
        <v>60</v>
      </c>
      <c r="T7" s="42">
        <f>T6+CC_m!T7</f>
        <v>18</v>
      </c>
      <c r="U7" s="42">
        <f>U6+CC_m!U7</f>
        <v>49.5</v>
      </c>
      <c r="V7" s="42">
        <f>V6+CC_m!V7</f>
        <v>30</v>
      </c>
      <c r="W7" s="42">
        <f>W6+CC_m!W7</f>
        <v>19.5</v>
      </c>
      <c r="X7" s="42">
        <f>X6+CC_m!X7</f>
        <v>9</v>
      </c>
      <c r="Y7" s="42">
        <f>Y6+CC_m!Y7</f>
        <v>19.5</v>
      </c>
      <c r="Z7" s="42">
        <f>Z6+CC_m!Z7</f>
        <v>30</v>
      </c>
      <c r="AA7" s="67">
        <f>AA6+CC_m!AA7</f>
        <v>7.5</v>
      </c>
      <c r="AB7" s="42">
        <f>AB6+CC_m!AB7</f>
        <v>30</v>
      </c>
      <c r="AC7" s="42">
        <f>AC6+CC_m!AC7</f>
        <v>24</v>
      </c>
      <c r="AD7" s="42">
        <f>AD6+CC_m!AD7</f>
        <v>34.5</v>
      </c>
      <c r="AE7" s="42">
        <f>AE6+CC_m!AE7</f>
        <v>37.5</v>
      </c>
      <c r="AF7" s="42">
        <f>AF6+CC_m!AF7</f>
        <v>12</v>
      </c>
      <c r="AG7" s="42">
        <f>AG6+CC_m!AG7</f>
        <v>19.5</v>
      </c>
      <c r="AH7" s="68">
        <f>AH6+CC_m!AH7</f>
        <v>16.5</v>
      </c>
      <c r="AI7" s="67">
        <f>AI6+CC_m!AI7</f>
        <v>61.5</v>
      </c>
      <c r="AJ7" s="42">
        <f>AJ6+CC_m!AJ7</f>
        <v>64.5</v>
      </c>
      <c r="AK7" s="42">
        <f>AK6+CC_m!AK7</f>
        <v>60</v>
      </c>
      <c r="AL7" s="42">
        <f>AL6+CC_m!AL7</f>
        <v>40.5</v>
      </c>
      <c r="AM7" s="42">
        <f>AM6+CC_m!AM7</f>
        <v>54</v>
      </c>
      <c r="AN7" s="42">
        <f>AN6+CC_m!AN7</f>
        <v>64.5</v>
      </c>
      <c r="AO7" s="42">
        <f>AO6+CC_m!AO7</f>
        <v>72</v>
      </c>
      <c r="AP7" s="42">
        <f>AP6+CC_m!AP7</f>
        <v>27</v>
      </c>
      <c r="AQ7" s="68">
        <f>AQ6+CC_m!AQ7</f>
        <v>55.5</v>
      </c>
      <c r="AR7" s="67">
        <f>AR6+CC_m!AR7</f>
        <v>64.5</v>
      </c>
      <c r="AS7" s="42">
        <f>AS6+CC_m!AS7</f>
        <v>169.5</v>
      </c>
      <c r="AT7" s="42">
        <f>AT6+CC_m!AT7</f>
        <v>151.5</v>
      </c>
      <c r="AU7" s="42">
        <f>AU6+CC_m!AU7</f>
        <v>120</v>
      </c>
      <c r="AV7" s="42">
        <f>AV6+CC_m!AV7</f>
        <v>154.5</v>
      </c>
      <c r="AW7" s="42">
        <f>AW6+CC_m!AW7</f>
        <v>172.5</v>
      </c>
      <c r="AX7" s="42">
        <f>AX6+CC_m!AX7</f>
        <v>183</v>
      </c>
      <c r="AY7" s="42">
        <f>AY6+CC_m!AY7</f>
        <v>135</v>
      </c>
      <c r="AZ7" s="68">
        <f>AZ6+CC_m!AZ7</f>
        <v>181.5</v>
      </c>
      <c r="BA7" s="67">
        <f>BA6+CC_m!BA7</f>
        <v>6</v>
      </c>
      <c r="BB7" s="42">
        <f>BB6+CC_m!BB7</f>
        <v>13.5</v>
      </c>
      <c r="BC7" s="42">
        <f>BC6+CC_m!BC7</f>
        <v>12</v>
      </c>
      <c r="BD7" s="42">
        <f>BD6+CC_m!BD7</f>
        <v>18</v>
      </c>
      <c r="BE7" s="42">
        <f>BE6+CC_m!BE7</f>
        <v>9</v>
      </c>
      <c r="BF7" s="42">
        <f>BF6+CC_m!BF7</f>
        <v>25.5</v>
      </c>
      <c r="BG7" s="42">
        <f>BG6+CC_m!BG7</f>
        <v>12</v>
      </c>
      <c r="BH7" s="68">
        <f>BH6+CC_m!BH7</f>
        <v>19.5</v>
      </c>
      <c r="BI7" s="67">
        <f>BI6+CC_m!BI7</f>
        <v>16.5</v>
      </c>
      <c r="BJ7" s="42">
        <f>BJ6+CC_m!BJ7</f>
        <v>19.5</v>
      </c>
      <c r="BK7" s="42">
        <f>BK6+CC_m!BK7</f>
        <v>18</v>
      </c>
      <c r="BL7" s="42">
        <f>BL6+CC_m!BL7</f>
        <v>13.5</v>
      </c>
      <c r="BM7" s="42">
        <f>BM6+CC_m!BM7</f>
        <v>16.5</v>
      </c>
      <c r="BN7" s="42">
        <f>BN6+CC_m!BN7</f>
        <v>9</v>
      </c>
      <c r="BO7" s="42">
        <f>BO6+CC_m!BO7</f>
        <v>31.5</v>
      </c>
      <c r="BP7" s="68">
        <f>BP6+CC_m!BP7</f>
        <v>18</v>
      </c>
      <c r="BQ7" s="67">
        <f>BQ6+CC_m!BQ7</f>
        <v>40.5</v>
      </c>
      <c r="BR7" s="42">
        <f>BR6+CC_m!BR7</f>
        <v>49.5</v>
      </c>
      <c r="BS7" s="42">
        <f>BS6+CC_m!BS7</f>
        <v>63</v>
      </c>
      <c r="BT7" s="42">
        <f>BT6+CC_m!BT7</f>
        <v>37.5</v>
      </c>
      <c r="BU7" s="42">
        <f>BU6+CC_m!BU7</f>
        <v>51</v>
      </c>
      <c r="BV7" s="42">
        <f>BV6+CC_m!BV7</f>
        <v>64.5</v>
      </c>
      <c r="BW7" s="42">
        <f>BW6+CC_m!BW7</f>
        <v>70.5</v>
      </c>
      <c r="BX7" s="42">
        <f>BX6+CC_m!BX7</f>
        <v>120</v>
      </c>
      <c r="BY7" s="68">
        <f>BY6+CC_m!BY7</f>
        <v>126</v>
      </c>
    </row>
    <row r="8" spans="1:303" x14ac:dyDescent="0.25">
      <c r="A8" s="30">
        <v>18</v>
      </c>
      <c r="B8" s="67">
        <f>B7+CC_m!B8</f>
        <v>15</v>
      </c>
      <c r="C8" s="42">
        <f>C7+CC_m!C8</f>
        <v>16.5</v>
      </c>
      <c r="D8" s="42">
        <f>D7+CC_m!D8</f>
        <v>43.5</v>
      </c>
      <c r="E8" s="42">
        <f>E7+CC_m!E8</f>
        <v>25.5</v>
      </c>
      <c r="F8" s="42">
        <f>F7+CC_m!F8</f>
        <v>19.5</v>
      </c>
      <c r="G8" s="42">
        <f>G7+CC_m!G8</f>
        <v>30</v>
      </c>
      <c r="H8" s="42">
        <f>H7+CC_m!H8</f>
        <v>10.5</v>
      </c>
      <c r="I8" s="42">
        <f>I7+CC_m!I8</f>
        <v>27</v>
      </c>
      <c r="J8" s="42">
        <f>J7+CC_m!J8</f>
        <v>19.5</v>
      </c>
      <c r="K8" s="68">
        <f>K7+CC_m!K8</f>
        <v>28.5</v>
      </c>
      <c r="L8" s="67">
        <f>L7+CC_m!L8</f>
        <v>75</v>
      </c>
      <c r="M8" s="42">
        <f>M7+CC_m!M8</f>
        <v>67.5</v>
      </c>
      <c r="N8" s="42">
        <f>N7+CC_m!N8</f>
        <v>81</v>
      </c>
      <c r="O8" s="42">
        <f>O7+CC_m!O8</f>
        <v>70.5</v>
      </c>
      <c r="P8" s="42">
        <f>P7+CC_m!P8</f>
        <v>54</v>
      </c>
      <c r="Q8" s="42">
        <f>Q7+CC_m!Q8</f>
        <v>63</v>
      </c>
      <c r="R8" s="42">
        <f>R7+CC_m!R8</f>
        <v>73.5</v>
      </c>
      <c r="S8" s="68">
        <f>S7+CC_m!S8</f>
        <v>58.5</v>
      </c>
      <c r="T8" s="42">
        <f>T7+CC_m!T8</f>
        <v>25.5</v>
      </c>
      <c r="U8" s="42">
        <f>U7+CC_m!U8</f>
        <v>54</v>
      </c>
      <c r="V8" s="42">
        <f>V7+CC_m!V8</f>
        <v>40.5</v>
      </c>
      <c r="W8" s="42">
        <f>W7+CC_m!W8</f>
        <v>25.5</v>
      </c>
      <c r="X8" s="42">
        <f>X7+CC_m!X8</f>
        <v>10.5</v>
      </c>
      <c r="Y8" s="42">
        <f>Y7+CC_m!Y8</f>
        <v>21</v>
      </c>
      <c r="Z8" s="42">
        <f>Z7+CC_m!Z8</f>
        <v>36</v>
      </c>
      <c r="AA8" s="67">
        <f>AA7+CC_m!AA8</f>
        <v>22.5</v>
      </c>
      <c r="AB8" s="42">
        <f>AB7+CC_m!AB8</f>
        <v>34.5</v>
      </c>
      <c r="AC8" s="42">
        <f>AC7+CC_m!AC8</f>
        <v>28.5</v>
      </c>
      <c r="AD8" s="42">
        <f>AD7+CC_m!AD8</f>
        <v>43.5</v>
      </c>
      <c r="AE8" s="42">
        <f>AE7+CC_m!AE8</f>
        <v>49.5</v>
      </c>
      <c r="AF8" s="42">
        <f>AF7+CC_m!AF8</f>
        <v>15</v>
      </c>
      <c r="AG8" s="42">
        <f>AG7+CC_m!AG8</f>
        <v>25.5</v>
      </c>
      <c r="AH8" s="68">
        <f>AH7+CC_m!AH8</f>
        <v>15</v>
      </c>
      <c r="AI8" s="67">
        <f>AI7+CC_m!AI8</f>
        <v>66</v>
      </c>
      <c r="AJ8" s="42">
        <f>AJ7+CC_m!AJ8</f>
        <v>73.5</v>
      </c>
      <c r="AK8" s="42">
        <f>AK7+CC_m!AK8</f>
        <v>76.5</v>
      </c>
      <c r="AL8" s="42">
        <f>AL7+CC_m!AL8</f>
        <v>51</v>
      </c>
      <c r="AM8" s="42">
        <f>AM7+CC_m!AM8</f>
        <v>60</v>
      </c>
      <c r="AN8" s="42">
        <f>AN7+CC_m!AN8</f>
        <v>72</v>
      </c>
      <c r="AO8" s="42">
        <f>AO7+CC_m!AO8</f>
        <v>79.5</v>
      </c>
      <c r="AP8" s="42">
        <f>AP7+CC_m!AP8</f>
        <v>40.5</v>
      </c>
      <c r="AQ8" s="68">
        <f>AQ7+CC_m!AQ8</f>
        <v>64.5</v>
      </c>
      <c r="AR8" s="67">
        <f>AR7+CC_m!AR8</f>
        <v>70.5</v>
      </c>
      <c r="AS8" s="42">
        <f>AS7+CC_m!AS8</f>
        <v>175.5</v>
      </c>
      <c r="AT8" s="42">
        <f>AT7+CC_m!AT8</f>
        <v>165</v>
      </c>
      <c r="AU8" s="42">
        <f>AU7+CC_m!AU8</f>
        <v>136.5</v>
      </c>
      <c r="AV8" s="42">
        <f>AV7+CC_m!AV8</f>
        <v>171</v>
      </c>
      <c r="AW8" s="42">
        <f>AW7+CC_m!AW8</f>
        <v>192</v>
      </c>
      <c r="AX8" s="42">
        <f>AX7+CC_m!AX8</f>
        <v>195</v>
      </c>
      <c r="AY8" s="42">
        <f>AY7+CC_m!AY8</f>
        <v>160.5</v>
      </c>
      <c r="AZ8" s="68">
        <f>AZ7+CC_m!AZ8</f>
        <v>199.5</v>
      </c>
      <c r="BA8" s="67">
        <f>BA7+CC_m!BA8</f>
        <v>4.5</v>
      </c>
      <c r="BB8" s="42">
        <f>BB7+CC_m!BB8</f>
        <v>13.5</v>
      </c>
      <c r="BC8" s="42">
        <f>BC7+CC_m!BC8</f>
        <v>13.5</v>
      </c>
      <c r="BD8" s="42">
        <f>BD7+CC_m!BD8</f>
        <v>18</v>
      </c>
      <c r="BE8" s="42">
        <f>BE7+CC_m!BE8</f>
        <v>9</v>
      </c>
      <c r="BF8" s="42">
        <f>BF7+CC_m!BF8</f>
        <v>27</v>
      </c>
      <c r="BG8" s="42">
        <f>BG7+CC_m!BG8</f>
        <v>12</v>
      </c>
      <c r="BH8" s="68">
        <f>BH7+CC_m!BH8</f>
        <v>19.5</v>
      </c>
      <c r="BI8" s="67">
        <f>BI7+CC_m!BI8</f>
        <v>19.5</v>
      </c>
      <c r="BJ8" s="42">
        <f>BJ7+CC_m!BJ8</f>
        <v>24</v>
      </c>
      <c r="BK8" s="42">
        <f>BK7+CC_m!BK8</f>
        <v>25.5</v>
      </c>
      <c r="BL8" s="42">
        <f>BL7+CC_m!BL8</f>
        <v>18</v>
      </c>
      <c r="BM8" s="42">
        <f>BM7+CC_m!BM8</f>
        <v>19.5</v>
      </c>
      <c r="BN8" s="42">
        <f>BN7+CC_m!BN8</f>
        <v>21</v>
      </c>
      <c r="BO8" s="42">
        <f>BO7+CC_m!BO8</f>
        <v>39</v>
      </c>
      <c r="BP8" s="68">
        <f>BP7+CC_m!BP8</f>
        <v>31.5</v>
      </c>
      <c r="BQ8" s="67">
        <f>BQ7+CC_m!BQ8</f>
        <v>52.5</v>
      </c>
      <c r="BR8" s="42">
        <f>BR7+CC_m!BR8</f>
        <v>60</v>
      </c>
      <c r="BS8" s="42">
        <f>BS7+CC_m!BS8</f>
        <v>76.5</v>
      </c>
      <c r="BT8" s="18"/>
      <c r="BU8" s="42">
        <f>BU7+CC_m!BU8</f>
        <v>45</v>
      </c>
      <c r="BV8" s="42">
        <f>BV7+CC_m!BV8</f>
        <v>70.5</v>
      </c>
      <c r="BW8" s="42">
        <f>BW7+CC_m!BW8</f>
        <v>75</v>
      </c>
      <c r="BX8" s="42">
        <f>BX7+CC_m!BX8</f>
        <v>142.5</v>
      </c>
      <c r="BY8" s="68">
        <f>BY7+CC_m!BY8</f>
        <v>145.5</v>
      </c>
    </row>
    <row r="9" spans="1:303" x14ac:dyDescent="0.25">
      <c r="A9" s="30">
        <v>21</v>
      </c>
      <c r="B9" s="67">
        <f>B8+CC_m!B9</f>
        <v>19.5</v>
      </c>
      <c r="C9" s="42">
        <f>C8+CC_m!C9</f>
        <v>24</v>
      </c>
      <c r="D9" s="42">
        <f>D8+CC_m!D9</f>
        <v>43.5</v>
      </c>
      <c r="E9" s="42">
        <f>E8+CC_m!E9</f>
        <v>28.5</v>
      </c>
      <c r="F9" s="42">
        <f>F8+CC_m!F9</f>
        <v>19.5</v>
      </c>
      <c r="G9" s="42">
        <f>G8+CC_m!G9</f>
        <v>33</v>
      </c>
      <c r="H9" s="42">
        <f>H8+CC_m!H9</f>
        <v>10.5</v>
      </c>
      <c r="I9" s="42">
        <f>I8+CC_m!I9</f>
        <v>28.5</v>
      </c>
      <c r="J9" s="42">
        <f>J8+CC_m!J9</f>
        <v>25.5</v>
      </c>
      <c r="K9" s="68">
        <f>K8+CC_m!K9</f>
        <v>31.5</v>
      </c>
      <c r="L9" s="67">
        <f>L8+CC_m!L9</f>
        <v>76.5</v>
      </c>
      <c r="M9" s="42">
        <f>M8+CC_m!M9</f>
        <v>66</v>
      </c>
      <c r="N9" s="42">
        <f>N8+CC_m!N9</f>
        <v>81</v>
      </c>
      <c r="O9" s="42">
        <f>O8+CC_m!O9</f>
        <v>75</v>
      </c>
      <c r="P9" s="42">
        <f>P8+CC_m!P9</f>
        <v>55.5</v>
      </c>
      <c r="Q9" s="42">
        <f>Q8+CC_m!Q9</f>
        <v>72</v>
      </c>
      <c r="R9" s="42">
        <f>R8+CC_m!R9</f>
        <v>82.5</v>
      </c>
      <c r="S9" s="68">
        <f>S8+CC_m!S9</f>
        <v>60</v>
      </c>
      <c r="T9" s="42">
        <f>T8+CC_m!T9</f>
        <v>36</v>
      </c>
      <c r="U9" s="42">
        <f>U8+CC_m!U9</f>
        <v>67.5</v>
      </c>
      <c r="V9" s="42">
        <f>V8+CC_m!V9</f>
        <v>42</v>
      </c>
      <c r="W9" s="42"/>
      <c r="X9" s="42">
        <f>X8+CC_m!X9</f>
        <v>13.5</v>
      </c>
      <c r="Y9" s="42">
        <f>Y8+CC_m!Y9</f>
        <v>13.5</v>
      </c>
      <c r="Z9" s="42">
        <f>Z8+CC_m!Z9</f>
        <v>42</v>
      </c>
      <c r="AA9" s="67">
        <f>AA8+CC_m!AA9</f>
        <v>31.5</v>
      </c>
      <c r="AB9" s="42">
        <f>AB8+CC_m!AB9</f>
        <v>37.5</v>
      </c>
      <c r="AC9" s="42">
        <f>AC8+CC_m!AC9</f>
        <v>39</v>
      </c>
      <c r="AD9" s="42">
        <f>AD8+CC_m!AD9</f>
        <v>46.5</v>
      </c>
      <c r="AE9" s="42">
        <f>AE8+CC_m!AE9</f>
        <v>72</v>
      </c>
      <c r="AF9" s="42">
        <f>AF8+CC_m!AF9</f>
        <v>21</v>
      </c>
      <c r="AG9" s="42">
        <f>AG8+CC_m!AG9</f>
        <v>30</v>
      </c>
      <c r="AH9" s="68">
        <f>AH8+CC_m!AH9</f>
        <v>27</v>
      </c>
      <c r="AI9" s="67">
        <f>AI8+CC_m!AI9</f>
        <v>81</v>
      </c>
      <c r="AJ9" s="42">
        <f>AJ8+CC_m!AJ9</f>
        <v>81</v>
      </c>
      <c r="AK9" s="42">
        <f>AK8+CC_m!AK9</f>
        <v>94.5</v>
      </c>
      <c r="AL9" s="42">
        <f>AL8+CC_m!AL9</f>
        <v>60</v>
      </c>
      <c r="AM9" s="42">
        <f>AM8+CC_m!AM9</f>
        <v>64.5</v>
      </c>
      <c r="AN9" s="42">
        <f>AN8+CC_m!AN9</f>
        <v>85.5</v>
      </c>
      <c r="AO9" s="42">
        <f>AO8+CC_m!AO9</f>
        <v>93</v>
      </c>
      <c r="AP9" s="42">
        <f>AP8+CC_m!AP9</f>
        <v>54</v>
      </c>
      <c r="AQ9" s="68">
        <f>AQ8+CC_m!AQ9</f>
        <v>73.5</v>
      </c>
      <c r="AR9" s="67"/>
      <c r="AS9" s="42">
        <f>AS8+CC_m!AS9</f>
        <v>180</v>
      </c>
      <c r="AT9" s="42">
        <f>AT8+CC_m!AT9</f>
        <v>162</v>
      </c>
      <c r="AU9" s="42">
        <f>AU8+CC_m!AU9</f>
        <v>144</v>
      </c>
      <c r="AV9" s="42">
        <f>AV8+CC_m!AV9</f>
        <v>190.5</v>
      </c>
      <c r="AW9" s="42">
        <f>AW8+CC_m!AW9</f>
        <v>202.5</v>
      </c>
      <c r="AX9" s="42">
        <f>AX8+CC_m!AX9</f>
        <v>213</v>
      </c>
      <c r="AY9" s="42">
        <f>AY8+CC_m!AY9</f>
        <v>177</v>
      </c>
      <c r="AZ9" s="68">
        <f>AZ8+CC_m!AZ9</f>
        <v>211.5</v>
      </c>
      <c r="BA9" s="67">
        <f>BA8+CC_m!BA9</f>
        <v>4.5</v>
      </c>
      <c r="BB9" s="42">
        <f>BB8+CC_m!BB9</f>
        <v>15</v>
      </c>
      <c r="BC9" s="42">
        <f>BC8+CC_m!BC9</f>
        <v>13.5</v>
      </c>
      <c r="BD9" s="42">
        <f>BD8+CC_m!BD9</f>
        <v>19.5</v>
      </c>
      <c r="BE9" s="42">
        <f>BE8+CC_m!BE9</f>
        <v>9</v>
      </c>
      <c r="BF9" s="42">
        <f>BF8+CC_m!BF9</f>
        <v>27</v>
      </c>
      <c r="BG9" s="42">
        <f>BG8+CC_m!BG9</f>
        <v>12</v>
      </c>
      <c r="BH9" s="68">
        <f>BH8+CC_m!BH9</f>
        <v>19.5</v>
      </c>
      <c r="BI9" s="67">
        <f>BI8+CC_m!BI9</f>
        <v>25.5</v>
      </c>
      <c r="BJ9" s="42">
        <f>BJ8+CC_m!BJ9</f>
        <v>31.5</v>
      </c>
      <c r="BK9" s="42">
        <f>BK8+CC_m!BK9</f>
        <v>33</v>
      </c>
      <c r="BL9" s="42">
        <f>BL8+CC_m!BL9</f>
        <v>16.5</v>
      </c>
      <c r="BM9" s="42">
        <f>BM8+CC_m!BM9</f>
        <v>21</v>
      </c>
      <c r="BN9" s="42">
        <f>BN8+CC_m!BN9</f>
        <v>21</v>
      </c>
      <c r="BO9" s="42">
        <f>BO8+CC_m!BO9</f>
        <v>49.5</v>
      </c>
      <c r="BP9" s="68">
        <f>BP8+CC_m!BP9</f>
        <v>36</v>
      </c>
      <c r="BQ9" s="67">
        <f>BQ8+CC_m!BQ9</f>
        <v>66</v>
      </c>
      <c r="BR9" s="42">
        <f>BR8+CC_m!BR9</f>
        <v>64.5</v>
      </c>
      <c r="BS9" s="42">
        <f>BS8+CC_m!BS9</f>
        <v>85.5</v>
      </c>
      <c r="BT9" s="18"/>
      <c r="BU9" s="42">
        <f>BU8+CC_m!BU9</f>
        <v>49.5</v>
      </c>
      <c r="BV9" s="42">
        <f>BV8+CC_m!BV9</f>
        <v>70.5</v>
      </c>
      <c r="BW9" s="42">
        <f>BW8+CC_m!BW9</f>
        <v>79.5</v>
      </c>
      <c r="BX9" s="42">
        <f>BX8+CC_m!BX9</f>
        <v>127.5</v>
      </c>
      <c r="BY9" s="68">
        <f>BY8+CC_m!BY9</f>
        <v>159</v>
      </c>
    </row>
    <row r="10" spans="1:303" x14ac:dyDescent="0.25">
      <c r="A10" s="30">
        <v>24</v>
      </c>
      <c r="B10" s="67">
        <f>B9+CC_m!B10</f>
        <v>25.5</v>
      </c>
      <c r="C10" s="42">
        <f>C9+CC_m!C10</f>
        <v>22.5</v>
      </c>
      <c r="D10" s="42">
        <f>D9+CC_m!D10</f>
        <v>52.5</v>
      </c>
      <c r="E10" s="42">
        <f>E9+CC_m!E10</f>
        <v>31.5</v>
      </c>
      <c r="F10" s="42">
        <f>F9+CC_m!F10</f>
        <v>18</v>
      </c>
      <c r="G10" s="42">
        <f>G9+CC_m!G10</f>
        <v>33</v>
      </c>
      <c r="H10" s="42">
        <f>H9+CC_m!H10</f>
        <v>16.5</v>
      </c>
      <c r="I10" s="42">
        <f>I9+CC_m!I10</f>
        <v>27</v>
      </c>
      <c r="J10" s="42">
        <f>J9+CC_m!J10</f>
        <v>31.5</v>
      </c>
      <c r="K10" s="68">
        <f>K9+CC_m!K10</f>
        <v>34.5</v>
      </c>
      <c r="L10" s="67">
        <f>L9+CC_m!L10</f>
        <v>79.5</v>
      </c>
      <c r="M10" s="42">
        <f>M9+CC_m!M10</f>
        <v>69</v>
      </c>
      <c r="N10" s="42">
        <f>N9+CC_m!N10</f>
        <v>81</v>
      </c>
      <c r="O10" s="42">
        <f>O9+CC_m!O10</f>
        <v>75</v>
      </c>
      <c r="P10" s="42">
        <f>P9+CC_m!P10</f>
        <v>57</v>
      </c>
      <c r="Q10" s="42">
        <f>Q9+CC_m!Q10</f>
        <v>75</v>
      </c>
      <c r="R10" s="42">
        <f>R9+CC_m!R10</f>
        <v>79.5</v>
      </c>
      <c r="S10" s="68">
        <f>S9+CC_m!S10</f>
        <v>63</v>
      </c>
      <c r="T10" s="42">
        <f>T9+CC_m!T10</f>
        <v>37.5</v>
      </c>
      <c r="U10" s="42">
        <f>U9+CC_m!U10</f>
        <v>75</v>
      </c>
      <c r="V10" s="42">
        <f>V9+CC_m!V10</f>
        <v>46.5</v>
      </c>
      <c r="W10" s="42"/>
      <c r="X10" s="42">
        <f>X9+CC_m!X10</f>
        <v>16.5</v>
      </c>
      <c r="Y10" s="42">
        <f>Y9+CC_m!Y10</f>
        <v>21</v>
      </c>
      <c r="Z10" s="42">
        <f>Z9+CC_m!Z10</f>
        <v>40.5</v>
      </c>
      <c r="AA10" s="67">
        <f>AA9+CC_m!AA10</f>
        <v>34.5</v>
      </c>
      <c r="AB10" s="42">
        <f>AB9+CC_m!AB10</f>
        <v>51</v>
      </c>
      <c r="AC10" s="42">
        <f>AC9+CC_m!AC10</f>
        <v>43.5</v>
      </c>
      <c r="AD10" s="42">
        <f>AD9+CC_m!AD10</f>
        <v>57</v>
      </c>
      <c r="AE10" s="42">
        <f>AE9+CC_m!AE10</f>
        <v>79.5</v>
      </c>
      <c r="AF10" s="42">
        <f>AF9+CC_m!AF10</f>
        <v>27</v>
      </c>
      <c r="AG10" s="42">
        <f>AG9+CC_m!AG10</f>
        <v>33</v>
      </c>
      <c r="AH10" s="68">
        <f>AH9+CC_m!AH10</f>
        <v>27</v>
      </c>
      <c r="AI10" s="67"/>
      <c r="AJ10" s="42">
        <f>AJ9+CC_m!AJ10</f>
        <v>94.5</v>
      </c>
      <c r="AK10" s="42">
        <f>AK9+CC_m!AK10</f>
        <v>96</v>
      </c>
      <c r="AL10" s="42">
        <f>AL9+CC_m!AL10</f>
        <v>67.5</v>
      </c>
      <c r="AM10" s="42">
        <f>AM9+CC_m!AM10</f>
        <v>61.5</v>
      </c>
      <c r="AN10" s="42">
        <f>AN9+CC_m!AN10</f>
        <v>93</v>
      </c>
      <c r="AO10" s="42">
        <f>AO9+CC_m!AO10</f>
        <v>102</v>
      </c>
      <c r="AP10" s="42">
        <f>AP9+CC_m!AP10</f>
        <v>52.5</v>
      </c>
      <c r="AQ10" s="68">
        <f>AQ9+CC_m!AQ10</f>
        <v>94.5</v>
      </c>
      <c r="AR10" s="67"/>
      <c r="AS10" s="42">
        <f>AS9+CC_m!AS10</f>
        <v>178.5</v>
      </c>
      <c r="AT10" s="42">
        <f>AT9+CC_m!AT10</f>
        <v>177</v>
      </c>
      <c r="AU10" s="42">
        <f>AU9+CC_m!AU10</f>
        <v>142.5</v>
      </c>
      <c r="AV10" s="42">
        <f>AV9+CC_m!AV10</f>
        <v>202.5</v>
      </c>
      <c r="AW10" s="42">
        <f>AW9+CC_m!AW10</f>
        <v>213</v>
      </c>
      <c r="AX10" s="42">
        <f>AX9+CC_m!AX10</f>
        <v>228</v>
      </c>
      <c r="AY10" s="42">
        <f>AY9+CC_m!AY10</f>
        <v>183</v>
      </c>
      <c r="AZ10" s="68">
        <f>AZ9+CC_m!AZ10</f>
        <v>231</v>
      </c>
      <c r="BA10" s="67">
        <f>BA9+CC_m!BA10</f>
        <v>4.5</v>
      </c>
      <c r="BB10" s="18"/>
      <c r="BC10" s="42">
        <f>BC9+CC_m!BC10</f>
        <v>13.5</v>
      </c>
      <c r="BD10" s="42">
        <f>BD9+CC_m!BD10</f>
        <v>19.5</v>
      </c>
      <c r="BE10" s="42">
        <f>BE9+CC_m!BE10</f>
        <v>9</v>
      </c>
      <c r="BF10" s="42">
        <f>BF9+CC_m!BF10</f>
        <v>25.5</v>
      </c>
      <c r="BG10" s="42">
        <f>BG9+CC_m!BG10</f>
        <v>12</v>
      </c>
      <c r="BH10" s="68">
        <f>BH9+CC_m!BH10</f>
        <v>19.5</v>
      </c>
      <c r="BI10" s="67">
        <f>BI9+CC_m!BI10</f>
        <v>31.5</v>
      </c>
      <c r="BJ10" s="42">
        <f>BJ9+CC_m!BJ10</f>
        <v>42</v>
      </c>
      <c r="BK10" s="42">
        <f>BK9+CC_m!BK10</f>
        <v>37.5</v>
      </c>
      <c r="BL10" s="42">
        <f>BL9+CC_m!BL10</f>
        <v>19.5</v>
      </c>
      <c r="BM10" s="42">
        <f>BM9+CC_m!BM10</f>
        <v>16.5</v>
      </c>
      <c r="BN10" s="42">
        <f>BN9+CC_m!BN10</f>
        <v>24</v>
      </c>
      <c r="BO10" s="42">
        <f>BO9+CC_m!BO10</f>
        <v>54</v>
      </c>
      <c r="BP10" s="78"/>
      <c r="BQ10" s="67">
        <f>BQ9+CC_m!BQ10</f>
        <v>66</v>
      </c>
      <c r="BR10" s="42">
        <f>BR9+CC_m!BR10</f>
        <v>61.5</v>
      </c>
      <c r="BS10" s="42">
        <f>BS9+CC_m!BS10</f>
        <v>91.5</v>
      </c>
      <c r="BT10" s="18"/>
      <c r="BU10" s="42">
        <f>BU9+CC_m!BU10</f>
        <v>48</v>
      </c>
      <c r="BV10" s="42">
        <f>BV9+CC_m!BV10</f>
        <v>76.5</v>
      </c>
      <c r="BW10" s="42">
        <f>BW9+CC_m!BW10</f>
        <v>81</v>
      </c>
      <c r="BX10" s="42">
        <f>BX9+CC_m!BX10</f>
        <v>133.5</v>
      </c>
      <c r="BY10" s="68">
        <f>BY9+CC_m!BY10</f>
        <v>166.5</v>
      </c>
    </row>
    <row r="11" spans="1:303" x14ac:dyDescent="0.25">
      <c r="A11" s="30">
        <v>27</v>
      </c>
      <c r="B11" s="67">
        <f>B10+CC_m!B11</f>
        <v>25.5</v>
      </c>
      <c r="C11" s="42">
        <f>C10+CC_m!C11</f>
        <v>22.5</v>
      </c>
      <c r="D11" s="42"/>
      <c r="E11" s="42">
        <f>E10+CC_m!E11</f>
        <v>33</v>
      </c>
      <c r="F11" s="42">
        <f>F10+CC_m!F11</f>
        <v>16.5</v>
      </c>
      <c r="G11" s="42">
        <f>G10+CC_m!G11</f>
        <v>37.5</v>
      </c>
      <c r="H11" s="42">
        <f>H10+CC_m!H11</f>
        <v>21</v>
      </c>
      <c r="I11" s="42">
        <f>I10+CC_m!I11</f>
        <v>33</v>
      </c>
      <c r="J11" s="42">
        <f>J10+CC_m!J11</f>
        <v>37.5</v>
      </c>
      <c r="K11" s="68">
        <f>K10+CC_m!K11</f>
        <v>33</v>
      </c>
      <c r="L11" s="67">
        <f>L10+CC_m!L11</f>
        <v>81</v>
      </c>
      <c r="M11" s="42">
        <f>M10+CC_m!M11</f>
        <v>72</v>
      </c>
      <c r="N11" s="42">
        <f>N10+CC_m!N11</f>
        <v>87</v>
      </c>
      <c r="O11" s="42">
        <f>O10+CC_m!O11</f>
        <v>79.5</v>
      </c>
      <c r="P11" s="42">
        <f>P10+CC_m!P11</f>
        <v>60</v>
      </c>
      <c r="Q11" s="42">
        <f>Q10+CC_m!Q11</f>
        <v>78</v>
      </c>
      <c r="R11" s="42">
        <f>R10+CC_m!R11</f>
        <v>85.5</v>
      </c>
      <c r="S11" s="68">
        <f>S10+CC_m!S11</f>
        <v>67.5</v>
      </c>
      <c r="T11" s="42">
        <f>T10+CC_m!T11</f>
        <v>39</v>
      </c>
      <c r="U11" s="42">
        <f>U10+CC_m!U11</f>
        <v>73.5</v>
      </c>
      <c r="V11" s="42">
        <f>V10+CC_m!V11</f>
        <v>52.5</v>
      </c>
      <c r="W11" s="42"/>
      <c r="X11" s="42">
        <f>X10+CC_m!X11</f>
        <v>13.5</v>
      </c>
      <c r="Y11" s="42">
        <f>Y10+CC_m!Y11</f>
        <v>24</v>
      </c>
      <c r="Z11" s="42">
        <f>Z10+CC_m!Z11</f>
        <v>43.5</v>
      </c>
      <c r="AA11" s="67">
        <f>AA10+CC_m!AA11</f>
        <v>43.5</v>
      </c>
      <c r="AB11" s="42">
        <f>AB10+CC_m!AB11</f>
        <v>51</v>
      </c>
      <c r="AC11" s="42">
        <f>AC10+CC_m!AC11</f>
        <v>49.5</v>
      </c>
      <c r="AD11" s="42">
        <f>AD10+CC_m!AD11</f>
        <v>60</v>
      </c>
      <c r="AE11" s="42">
        <f>AE10+CC_m!AE11</f>
        <v>82.5</v>
      </c>
      <c r="AF11" s="42">
        <f>AF10+CC_m!AF11</f>
        <v>28.5</v>
      </c>
      <c r="AG11" s="42">
        <f>AG10+CC_m!AG11</f>
        <v>39</v>
      </c>
      <c r="AH11" s="68">
        <f>AH10+CC_m!AH11</f>
        <v>27</v>
      </c>
      <c r="AI11" s="67"/>
      <c r="AJ11" s="42">
        <f>AJ10+CC_m!AJ11</f>
        <v>93</v>
      </c>
      <c r="AK11" s="42">
        <f>AK10+CC_m!AK11</f>
        <v>112.5</v>
      </c>
      <c r="AL11" s="42">
        <f>AL10+CC_m!AL11</f>
        <v>76.5</v>
      </c>
      <c r="AM11" s="42">
        <f>AM10+CC_m!AM11</f>
        <v>66</v>
      </c>
      <c r="AN11" s="42">
        <f>AN10+CC_m!AN11</f>
        <v>102</v>
      </c>
      <c r="AO11" s="42">
        <f>AO10+CC_m!AO11</f>
        <v>114</v>
      </c>
      <c r="AP11" s="42">
        <f>AP10+CC_m!AP11</f>
        <v>55.5</v>
      </c>
      <c r="AQ11" s="68">
        <f>AQ10+CC_m!AQ11</f>
        <v>96</v>
      </c>
      <c r="AR11" s="67"/>
      <c r="AS11" s="42">
        <f>AS10+CC_m!AS11</f>
        <v>177</v>
      </c>
      <c r="AT11" s="42">
        <f>AT10+CC_m!AT11</f>
        <v>168</v>
      </c>
      <c r="AU11" s="42">
        <f>AU10+CC_m!AU11</f>
        <v>133.5</v>
      </c>
      <c r="AV11" s="42">
        <f>AV10+CC_m!AV11</f>
        <v>204</v>
      </c>
      <c r="AW11" s="42">
        <f>AW10+CC_m!AW11</f>
        <v>217.5</v>
      </c>
      <c r="AX11" s="42">
        <f>AX10+CC_m!AX11</f>
        <v>223.5</v>
      </c>
      <c r="AY11" s="42">
        <f>AY10+CC_m!AY11</f>
        <v>198</v>
      </c>
      <c r="AZ11" s="68">
        <f>AZ10+CC_m!AZ11</f>
        <v>235.5</v>
      </c>
      <c r="BA11" s="67">
        <f>BA10+CC_m!BA11</f>
        <v>4.5</v>
      </c>
      <c r="BB11" s="18"/>
      <c r="BC11" s="42">
        <f>BC10+CC_m!BC11</f>
        <v>13.5</v>
      </c>
      <c r="BD11" s="42">
        <f>BD10+CC_m!BD11</f>
        <v>19.5</v>
      </c>
      <c r="BE11" s="42">
        <f>BE10+CC_m!BE11</f>
        <v>9</v>
      </c>
      <c r="BF11" s="42">
        <f>BF10+CC_m!BF11</f>
        <v>25.5</v>
      </c>
      <c r="BG11" s="42">
        <f>BG10+CC_m!BG11</f>
        <v>12</v>
      </c>
      <c r="BH11" s="68">
        <f>BH10+CC_m!BH11</f>
        <v>19.5</v>
      </c>
      <c r="BI11" s="67">
        <f>BI10+CC_m!BI11</f>
        <v>36</v>
      </c>
      <c r="BJ11" s="42">
        <f>BJ10+CC_m!BJ11</f>
        <v>45</v>
      </c>
      <c r="BK11" s="42">
        <f>BK10+CC_m!BK11</f>
        <v>36</v>
      </c>
      <c r="BL11" s="42">
        <f>BL10+CC_m!BL11</f>
        <v>16.5</v>
      </c>
      <c r="BM11" s="42">
        <f>BM10+CC_m!BM11</f>
        <v>19.5</v>
      </c>
      <c r="BN11" s="42">
        <f>BN10+CC_m!BN11</f>
        <v>30</v>
      </c>
      <c r="BO11" s="42">
        <f>BO10+CC_m!BO11</f>
        <v>61.5</v>
      </c>
      <c r="BP11" s="78"/>
      <c r="BQ11" s="67">
        <f>BQ10+CC_m!BQ11</f>
        <v>69</v>
      </c>
      <c r="BR11" s="42">
        <f>BR10+CC_m!BR11</f>
        <v>60</v>
      </c>
      <c r="BS11" s="42">
        <f>BS10+CC_m!BS11</f>
        <v>90</v>
      </c>
      <c r="BT11" s="18"/>
      <c r="BU11" s="42">
        <f>BU10+CC_m!BU11</f>
        <v>46.5</v>
      </c>
      <c r="BV11" s="42">
        <f>BV10+CC_m!BV11</f>
        <v>85.5</v>
      </c>
      <c r="BW11" s="42">
        <f>BW10+CC_m!BW11</f>
        <v>85.5</v>
      </c>
      <c r="BX11" s="42">
        <f>BX10+CC_m!BX11</f>
        <v>150</v>
      </c>
      <c r="BY11" s="68">
        <f>BY10+CC_m!BY11</f>
        <v>184.5</v>
      </c>
    </row>
    <row r="12" spans="1:303" x14ac:dyDescent="0.25">
      <c r="A12" s="30">
        <v>30</v>
      </c>
      <c r="B12" s="67">
        <f>B11+CC_m!B12</f>
        <v>28.5</v>
      </c>
      <c r="C12" s="42">
        <f>C11+CC_m!C12</f>
        <v>24</v>
      </c>
      <c r="D12" s="42"/>
      <c r="E12" s="42">
        <f>E11+CC_m!E12</f>
        <v>40.5</v>
      </c>
      <c r="F12" s="42">
        <f>F11+CC_m!F12</f>
        <v>19.5</v>
      </c>
      <c r="G12" s="42">
        <f>G11+CC_m!G12</f>
        <v>42</v>
      </c>
      <c r="H12" s="42">
        <f>H11+CC_m!H12</f>
        <v>24</v>
      </c>
      <c r="I12" s="42">
        <f>I11+CC_m!I12</f>
        <v>34.5</v>
      </c>
      <c r="J12" s="42">
        <f>J11+CC_m!J12</f>
        <v>39</v>
      </c>
      <c r="K12" s="68">
        <f>K11+CC_m!K12</f>
        <v>34.5</v>
      </c>
      <c r="L12" s="67">
        <f>L11+CC_m!L12</f>
        <v>82.5</v>
      </c>
      <c r="M12" s="42">
        <f>M11+CC_m!M12</f>
        <v>72</v>
      </c>
      <c r="N12" s="42">
        <f>N11+CC_m!N12</f>
        <v>82.5</v>
      </c>
      <c r="O12" s="42">
        <f>O11+CC_m!O12</f>
        <v>85.5</v>
      </c>
      <c r="P12" s="42">
        <f>P11+CC_m!P12</f>
        <v>61.5</v>
      </c>
      <c r="Q12" s="42">
        <f>Q11+CC_m!Q12</f>
        <v>84</v>
      </c>
      <c r="R12" s="42">
        <f>R11+CC_m!R12</f>
        <v>90</v>
      </c>
      <c r="S12" s="68">
        <f>S11+CC_m!S12</f>
        <v>67.5</v>
      </c>
      <c r="T12" s="42">
        <f>T11+CC_m!T12</f>
        <v>37.5</v>
      </c>
      <c r="U12" s="42">
        <f>U11+CC_m!U12</f>
        <v>73.5</v>
      </c>
      <c r="V12" s="42">
        <f>V11+CC_m!V12</f>
        <v>49.5</v>
      </c>
      <c r="W12" s="42"/>
      <c r="X12" s="42">
        <f>X11+CC_m!X12</f>
        <v>16.5</v>
      </c>
      <c r="Y12" s="42">
        <f>Y11+CC_m!Y12</f>
        <v>21</v>
      </c>
      <c r="Z12" s="42">
        <f>Z11+CC_m!Z12</f>
        <v>40.5</v>
      </c>
      <c r="AA12" s="67">
        <f>AA11+CC_m!AA12</f>
        <v>43.5</v>
      </c>
      <c r="AB12" s="42">
        <f>AB11+CC_m!AB12</f>
        <v>60</v>
      </c>
      <c r="AC12" s="42">
        <f>AC11+CC_m!AC12</f>
        <v>55.5</v>
      </c>
      <c r="AD12" s="42">
        <f>AD11+CC_m!AD12</f>
        <v>70.5</v>
      </c>
      <c r="AE12" s="42">
        <f>AE11+CC_m!AE12</f>
        <v>94.5</v>
      </c>
      <c r="AF12" s="42">
        <f>AF11+CC_m!AF12</f>
        <v>31.5</v>
      </c>
      <c r="AG12" s="42">
        <f>AG11+CC_m!AG12</f>
        <v>40.5</v>
      </c>
      <c r="AH12" s="68">
        <f>AH11+CC_m!AH12</f>
        <v>34.5</v>
      </c>
      <c r="AI12" s="67"/>
      <c r="AJ12" s="42">
        <f>AJ11+CC_m!AJ12</f>
        <v>103.5</v>
      </c>
      <c r="AK12" s="42">
        <f>AK11+CC_m!AK12</f>
        <v>123</v>
      </c>
      <c r="AL12" s="42">
        <f>AL11+CC_m!AL12</f>
        <v>85.5</v>
      </c>
      <c r="AM12" s="42">
        <f>AM11+CC_m!AM12</f>
        <v>70.5</v>
      </c>
      <c r="AN12" s="42">
        <f>AN11+CC_m!AN12</f>
        <v>114</v>
      </c>
      <c r="AO12" s="42">
        <f>AO11+CC_m!AO12</f>
        <v>124.5</v>
      </c>
      <c r="AP12" s="42">
        <f>AP11+CC_m!AP12</f>
        <v>73.5</v>
      </c>
      <c r="AQ12" s="68">
        <f>AQ11+CC_m!AQ12</f>
        <v>106.5</v>
      </c>
      <c r="AR12" s="67"/>
      <c r="AS12" s="42">
        <f>AS11+CC_m!AS12</f>
        <v>181.5</v>
      </c>
      <c r="AT12" s="42">
        <f>AT11+CC_m!AT12</f>
        <v>165</v>
      </c>
      <c r="AU12" s="42">
        <f>AU11+CC_m!AU12</f>
        <v>130.5</v>
      </c>
      <c r="AV12" s="42">
        <f>AV11+CC_m!AV12</f>
        <v>217.5</v>
      </c>
      <c r="AW12" s="42">
        <f>AW11+CC_m!AW12</f>
        <v>222</v>
      </c>
      <c r="AX12" s="42">
        <f>AX11+CC_m!AX12</f>
        <v>222</v>
      </c>
      <c r="AY12" s="42">
        <f>AY11+CC_m!AY12</f>
        <v>195</v>
      </c>
      <c r="AZ12" s="68">
        <f>AZ11+CC_m!AZ12</f>
        <v>250.5</v>
      </c>
      <c r="BA12" s="67">
        <f>BA11+CC_m!BA12</f>
        <v>4.5</v>
      </c>
      <c r="BB12" s="18"/>
      <c r="BC12" s="42">
        <f>BC11+CC_m!BC12</f>
        <v>13.5</v>
      </c>
      <c r="BD12" s="42">
        <f>BD11+CC_m!BD12</f>
        <v>19.5</v>
      </c>
      <c r="BE12" s="42">
        <f>BE11+CC_m!BE12</f>
        <v>9</v>
      </c>
      <c r="BF12" s="42">
        <f>BF11+CC_m!BF12</f>
        <v>25.5</v>
      </c>
      <c r="BG12" s="42">
        <f>BG11+CC_m!BG12</f>
        <v>10.5</v>
      </c>
      <c r="BH12" s="68">
        <f>BH11+CC_m!BH12</f>
        <v>19.5</v>
      </c>
      <c r="BI12" s="67">
        <f>BI11+CC_m!BI12</f>
        <v>37.5</v>
      </c>
      <c r="BJ12" s="42">
        <f>BJ11+CC_m!BJ12</f>
        <v>46.5</v>
      </c>
      <c r="BK12" s="42">
        <f>BK11+CC_m!BK12</f>
        <v>39</v>
      </c>
      <c r="BL12" s="42">
        <f>BL11+CC_m!BL12</f>
        <v>22.5</v>
      </c>
      <c r="BM12" s="42">
        <f>BM11+CC_m!BM12</f>
        <v>25.5</v>
      </c>
      <c r="BN12" s="42">
        <f>BN11+CC_m!BN12</f>
        <v>37.5</v>
      </c>
      <c r="BO12" s="42">
        <f>BO11+CC_m!BO12</f>
        <v>64.5</v>
      </c>
      <c r="BP12" s="78"/>
      <c r="BQ12" s="67">
        <f>BQ11+CC_m!BQ12</f>
        <v>66</v>
      </c>
      <c r="BR12" s="42">
        <f>BR11+CC_m!BR12</f>
        <v>67.5</v>
      </c>
      <c r="BS12" s="42">
        <f>BS11+CC_m!BS12</f>
        <v>90</v>
      </c>
      <c r="BT12" s="18"/>
      <c r="BU12" s="42">
        <f>BU11+CC_m!BU12</f>
        <v>34.5</v>
      </c>
      <c r="BV12" s="42">
        <f>BV11+CC_m!BV12</f>
        <v>90</v>
      </c>
      <c r="BW12" s="42">
        <f>BW11+CC_m!BW12</f>
        <v>87</v>
      </c>
      <c r="BX12" s="42">
        <f>BX11+CC_m!BX12</f>
        <v>141</v>
      </c>
      <c r="BY12" s="68">
        <f>BY11+CC_m!BY12</f>
        <v>187.5</v>
      </c>
    </row>
    <row r="13" spans="1:303" x14ac:dyDescent="0.25">
      <c r="A13" s="30">
        <v>33</v>
      </c>
      <c r="B13" s="67">
        <f>B12+CC_m!B13</f>
        <v>28.5</v>
      </c>
      <c r="C13" s="42">
        <f>C12+CC_m!C13</f>
        <v>25.5</v>
      </c>
      <c r="D13" s="42"/>
      <c r="E13" s="42">
        <f>E12+CC_m!E13</f>
        <v>52.5</v>
      </c>
      <c r="F13" s="42">
        <f>F12+CC_m!F13</f>
        <v>18</v>
      </c>
      <c r="G13" s="42">
        <f>G12+CC_m!G13</f>
        <v>43.5</v>
      </c>
      <c r="H13" s="42">
        <f>H12+CC_m!H13</f>
        <v>31.5</v>
      </c>
      <c r="I13" s="42">
        <f>I12+CC_m!I13</f>
        <v>33</v>
      </c>
      <c r="J13" s="42">
        <f>J12+CC_m!J13</f>
        <v>36</v>
      </c>
      <c r="K13" s="68">
        <f>K12+CC_m!K13</f>
        <v>37.5</v>
      </c>
      <c r="L13" s="67">
        <f>L12+CC_m!L13</f>
        <v>81</v>
      </c>
      <c r="M13" s="42">
        <f>M12+CC_m!M13</f>
        <v>69</v>
      </c>
      <c r="N13" s="42">
        <f>N12+CC_m!N13</f>
        <v>85.5</v>
      </c>
      <c r="O13" s="42">
        <f>O12+CC_m!O13</f>
        <v>81</v>
      </c>
      <c r="P13" s="42">
        <f>P12+CC_m!P13</f>
        <v>64.5</v>
      </c>
      <c r="Q13" s="42">
        <f>Q12+CC_m!Q13</f>
        <v>87</v>
      </c>
      <c r="R13" s="42">
        <f>R12+CC_m!R13</f>
        <v>93</v>
      </c>
      <c r="S13" s="68">
        <f>S12+CC_m!S13</f>
        <v>66</v>
      </c>
      <c r="T13" s="42">
        <f>T12+CC_m!T13</f>
        <v>34.5</v>
      </c>
      <c r="U13" s="42"/>
      <c r="V13" s="42">
        <f>V12+CC_m!V13</f>
        <v>49.5</v>
      </c>
      <c r="W13" s="42"/>
      <c r="X13" s="42">
        <f>X12+CC_m!X13</f>
        <v>22.5</v>
      </c>
      <c r="Y13" s="42">
        <f>Y12+CC_m!Y13</f>
        <v>27</v>
      </c>
      <c r="Z13" s="42">
        <f>Z12+CC_m!Z13</f>
        <v>36</v>
      </c>
      <c r="AA13" s="67">
        <f>AA12+CC_m!AA13</f>
        <v>45</v>
      </c>
      <c r="AB13" s="42">
        <f>AB12+CC_m!AB13</f>
        <v>67.5</v>
      </c>
      <c r="AC13" s="42">
        <f>AC12+CC_m!AC13</f>
        <v>60</v>
      </c>
      <c r="AD13" s="42">
        <f>AD12+CC_m!AD13</f>
        <v>72</v>
      </c>
      <c r="AE13" s="42">
        <f>AE12+CC_m!AE13</f>
        <v>102</v>
      </c>
      <c r="AF13" s="42">
        <f>AF12+CC_m!AF13</f>
        <v>34.5</v>
      </c>
      <c r="AG13" s="42">
        <f>AG12+CC_m!AG13</f>
        <v>45</v>
      </c>
      <c r="AH13" s="68">
        <f>AH12+CC_m!AH13</f>
        <v>40.5</v>
      </c>
      <c r="AI13" s="67"/>
      <c r="AJ13" s="42">
        <f>AJ12+CC_m!AJ13</f>
        <v>115.5</v>
      </c>
      <c r="AK13" s="42">
        <f>AK12+CC_m!AK13</f>
        <v>138</v>
      </c>
      <c r="AL13" s="42">
        <f>AL12+CC_m!AL13</f>
        <v>93</v>
      </c>
      <c r="AM13" s="42">
        <f>AM12+CC_m!AM13</f>
        <v>91.5</v>
      </c>
      <c r="AN13" s="42">
        <f>AN12+CC_m!AN13</f>
        <v>123</v>
      </c>
      <c r="AO13" s="42">
        <f>AO12+CC_m!AO13</f>
        <v>129</v>
      </c>
      <c r="AP13" s="42">
        <f>AP12+CC_m!AP13</f>
        <v>84</v>
      </c>
      <c r="AQ13" s="68">
        <f>AQ12+CC_m!AQ13</f>
        <v>121.5</v>
      </c>
      <c r="AR13" s="67"/>
      <c r="AS13" s="42">
        <f>AS12+CC_m!AS13</f>
        <v>180</v>
      </c>
      <c r="AT13" s="42">
        <f>AT12+CC_m!AT13</f>
        <v>168</v>
      </c>
      <c r="AU13" s="42">
        <f>AU12+CC_m!AU13</f>
        <v>126</v>
      </c>
      <c r="AV13" s="42">
        <f>AV12+CC_m!AV13</f>
        <v>220.5</v>
      </c>
      <c r="AW13" s="42">
        <f>AW12+CC_m!AW13</f>
        <v>237</v>
      </c>
      <c r="AX13" s="42">
        <f>AX12+CC_m!AX13</f>
        <v>220.5</v>
      </c>
      <c r="AY13" s="42">
        <f>AY12+CC_m!AY13</f>
        <v>214.5</v>
      </c>
      <c r="AZ13" s="68">
        <f>AZ12+CC_m!AZ13</f>
        <v>255</v>
      </c>
      <c r="BA13" s="67">
        <f>BA12+CC_m!BA13</f>
        <v>12</v>
      </c>
      <c r="BB13" s="18"/>
      <c r="BC13" s="42">
        <f>BC12+CC_m!BC13</f>
        <v>15</v>
      </c>
      <c r="BD13" s="42">
        <f>BD12+CC_m!BD13</f>
        <v>19.5</v>
      </c>
      <c r="BE13" s="42">
        <f>BE12+CC_m!BE13</f>
        <v>9</v>
      </c>
      <c r="BF13" s="42">
        <f>BF12+CC_m!BF13</f>
        <v>25.5</v>
      </c>
      <c r="BG13" s="42">
        <f>BG12+CC_m!BG13</f>
        <v>12</v>
      </c>
      <c r="BH13" s="78"/>
      <c r="BI13" s="67">
        <f>BI12+CC_m!BI13</f>
        <v>39</v>
      </c>
      <c r="BJ13" s="42">
        <f>BJ12+CC_m!BJ13</f>
        <v>54</v>
      </c>
      <c r="BK13" s="42">
        <f>BK12+CC_m!BK13</f>
        <v>39</v>
      </c>
      <c r="BL13" s="42">
        <f>BL12+CC_m!BL13</f>
        <v>28.5</v>
      </c>
      <c r="BM13" s="42">
        <f>BM12+CC_m!BM13</f>
        <v>19.5</v>
      </c>
      <c r="BN13" s="42">
        <f>BN12+CC_m!BN13</f>
        <v>45</v>
      </c>
      <c r="BO13" s="42">
        <f>BO12+CC_m!BO13</f>
        <v>76.5</v>
      </c>
      <c r="BP13" s="78"/>
      <c r="BQ13" s="67">
        <f>BQ12+CC_m!BQ13</f>
        <v>73.5</v>
      </c>
      <c r="BR13" s="18"/>
      <c r="BS13" s="42">
        <f>BS12+CC_m!BS13</f>
        <v>85.5</v>
      </c>
      <c r="BT13" s="18"/>
      <c r="BU13" s="42">
        <f>BU12+CC_m!BU13</f>
        <v>34.5</v>
      </c>
      <c r="BV13" s="42">
        <f>BV12+CC_m!BV13</f>
        <v>85.5</v>
      </c>
      <c r="BW13" s="42">
        <f>BW12+CC_m!BW13</f>
        <v>79.5</v>
      </c>
      <c r="BX13" s="42">
        <f>BX12+CC_m!BX13</f>
        <v>133.5</v>
      </c>
      <c r="BY13" s="68">
        <f>BY12+CC_m!BY13</f>
        <v>184.5</v>
      </c>
    </row>
    <row r="14" spans="1:303" x14ac:dyDescent="0.25">
      <c r="A14" s="30">
        <v>36</v>
      </c>
      <c r="B14" s="67">
        <f>B13+CC_m!B14</f>
        <v>33</v>
      </c>
      <c r="C14" s="42">
        <f>C13+CC_m!C14</f>
        <v>28.5</v>
      </c>
      <c r="D14" s="42"/>
      <c r="E14" s="42">
        <f>E13+CC_m!E14</f>
        <v>52.5</v>
      </c>
      <c r="F14" s="42">
        <f>F13+CC_m!F14</f>
        <v>18</v>
      </c>
      <c r="G14" s="42">
        <f>G13+CC_m!G14</f>
        <v>48</v>
      </c>
      <c r="H14" s="42">
        <f>H13+CC_m!H14</f>
        <v>33</v>
      </c>
      <c r="I14" s="42">
        <f>I13+CC_m!I14</f>
        <v>40.5</v>
      </c>
      <c r="J14" s="42">
        <f>J13+CC_m!J14</f>
        <v>37.5</v>
      </c>
      <c r="K14" s="68">
        <f>K13+CC_m!K14</f>
        <v>37.5</v>
      </c>
      <c r="L14" s="67">
        <f>L13+CC_m!L14</f>
        <v>78</v>
      </c>
      <c r="M14" s="42">
        <f>M13+CC_m!M14</f>
        <v>64.5</v>
      </c>
      <c r="N14" s="42">
        <f>N13+CC_m!N14</f>
        <v>81</v>
      </c>
      <c r="O14" s="42">
        <f>O13+CC_m!O14</f>
        <v>81</v>
      </c>
      <c r="P14" s="42"/>
      <c r="Q14" s="42">
        <f>Q13+CC_m!Q14</f>
        <v>88.5</v>
      </c>
      <c r="R14" s="42">
        <f>R13+CC_m!R14</f>
        <v>94.5</v>
      </c>
      <c r="S14" s="68"/>
      <c r="T14" s="42">
        <f>T13+CC_m!T14</f>
        <v>46.5</v>
      </c>
      <c r="U14" s="42"/>
      <c r="V14" s="42">
        <f>V13+CC_m!V14</f>
        <v>45</v>
      </c>
      <c r="W14" s="42"/>
      <c r="X14" s="42">
        <f>X13+CC_m!X14</f>
        <v>18</v>
      </c>
      <c r="Y14" s="42">
        <f>Y13+CC_m!Y14</f>
        <v>33</v>
      </c>
      <c r="Z14" s="42">
        <f>Z13+CC_m!Z14</f>
        <v>40.5</v>
      </c>
      <c r="AA14" s="67">
        <f>AA13+CC_m!AA14</f>
        <v>48</v>
      </c>
      <c r="AB14" s="42">
        <f>AB13+CC_m!AB14</f>
        <v>73.5</v>
      </c>
      <c r="AC14" s="42">
        <f>AC13+CC_m!AC14</f>
        <v>69</v>
      </c>
      <c r="AD14" s="42">
        <f>AD13+CC_m!AD14</f>
        <v>76.5</v>
      </c>
      <c r="AE14" s="42">
        <f>AE13+CC_m!AE14</f>
        <v>111</v>
      </c>
      <c r="AF14" s="42">
        <f>AF13+CC_m!AF14</f>
        <v>42</v>
      </c>
      <c r="AG14" s="42">
        <f>AG13+CC_m!AG14</f>
        <v>48</v>
      </c>
      <c r="AH14" s="68">
        <f>AH13+CC_m!AH14</f>
        <v>37.5</v>
      </c>
      <c r="AI14" s="67"/>
      <c r="AJ14" s="42">
        <f>AJ13+CC_m!AJ14</f>
        <v>126</v>
      </c>
      <c r="AK14" s="42">
        <f>AK13+CC_m!AK14</f>
        <v>145.5</v>
      </c>
      <c r="AL14" s="42">
        <f>AL13+CC_m!AL14</f>
        <v>97.5</v>
      </c>
      <c r="AM14" s="42">
        <f>AM13+CC_m!AM14</f>
        <v>97.5</v>
      </c>
      <c r="AN14" s="42">
        <f>AN13+CC_m!AN14</f>
        <v>126</v>
      </c>
      <c r="AO14" s="42">
        <f>AO13+CC_m!AO14</f>
        <v>133.5</v>
      </c>
      <c r="AP14" s="42">
        <f>AP13+CC_m!AP14</f>
        <v>93</v>
      </c>
      <c r="AQ14" s="68">
        <f>AQ13+CC_m!AQ14</f>
        <v>123</v>
      </c>
      <c r="AR14" s="67"/>
      <c r="AS14" s="42">
        <f>AS13+CC_m!AS14</f>
        <v>187.5</v>
      </c>
      <c r="AT14" s="42">
        <f>AT13+CC_m!AT14</f>
        <v>162</v>
      </c>
      <c r="AU14" s="42">
        <f>AU13+CC_m!AU14</f>
        <v>142.5</v>
      </c>
      <c r="AV14" s="42">
        <f>AV13+CC_m!AV14</f>
        <v>220.5</v>
      </c>
      <c r="AW14" s="42"/>
      <c r="AX14" s="42"/>
      <c r="AY14" s="42">
        <f>AY13+CC_m!AY14</f>
        <v>223.5</v>
      </c>
      <c r="AZ14" s="68">
        <f>AZ13+CC_m!AZ14</f>
        <v>247.5</v>
      </c>
      <c r="BA14" s="67">
        <f>BA13+CC_m!BA14</f>
        <v>12</v>
      </c>
      <c r="BB14" s="18"/>
      <c r="BC14" s="42">
        <f>BC13+CC_m!BC14</f>
        <v>15</v>
      </c>
      <c r="BD14" s="18"/>
      <c r="BE14" s="42">
        <f>BE13+CC_m!BE14</f>
        <v>9</v>
      </c>
      <c r="BF14" s="42">
        <f>BF13+CC_m!BF14</f>
        <v>30</v>
      </c>
      <c r="BG14" s="42">
        <f>BG13+CC_m!BG14</f>
        <v>10.5</v>
      </c>
      <c r="BH14" s="78"/>
      <c r="BI14" s="67">
        <f>BI13+CC_m!BI14</f>
        <v>42</v>
      </c>
      <c r="BJ14" s="42">
        <f>BJ13+CC_m!BJ14</f>
        <v>57</v>
      </c>
      <c r="BK14" s="42">
        <f>BK13+CC_m!BK14</f>
        <v>43.5</v>
      </c>
      <c r="BL14" s="42">
        <f>BL13+CC_m!BL14</f>
        <v>25.5</v>
      </c>
      <c r="BM14" s="42">
        <f>BM13+CC_m!BM14</f>
        <v>13.5</v>
      </c>
      <c r="BN14" s="42">
        <f>BN13+CC_m!BN14</f>
        <v>57</v>
      </c>
      <c r="BO14" s="42">
        <f>BO13+CC_m!BO14</f>
        <v>81</v>
      </c>
      <c r="BP14" s="78"/>
      <c r="BQ14" s="67">
        <f>BQ13+CC_m!BQ14</f>
        <v>61.5</v>
      </c>
      <c r="BR14" s="18"/>
      <c r="BS14" s="42">
        <f>BS13+CC_m!BS14</f>
        <v>88.5</v>
      </c>
      <c r="BT14" s="18"/>
      <c r="BU14" s="18"/>
      <c r="BV14" s="42">
        <f>BV13+CC_m!BV14</f>
        <v>84</v>
      </c>
      <c r="BW14" s="42">
        <f>BW13+CC_m!BW14</f>
        <v>78</v>
      </c>
      <c r="BX14" s="18"/>
      <c r="BY14" s="68">
        <f>BY13+CC_m!BY14</f>
        <v>190.5</v>
      </c>
    </row>
    <row r="15" spans="1:303" x14ac:dyDescent="0.25">
      <c r="A15" s="30">
        <v>39</v>
      </c>
      <c r="B15" s="67">
        <f>B14+CC_m!B15</f>
        <v>28.5</v>
      </c>
      <c r="C15" s="42">
        <f>C14+CC_m!C15</f>
        <v>33</v>
      </c>
      <c r="D15" s="42"/>
      <c r="E15" s="42">
        <f>E14+CC_m!E15</f>
        <v>58.5</v>
      </c>
      <c r="F15" s="42">
        <f>F14+CC_m!F15</f>
        <v>22.5</v>
      </c>
      <c r="G15" s="42">
        <f>G14+CC_m!G15</f>
        <v>51</v>
      </c>
      <c r="H15" s="42">
        <f>H14+CC_m!H15</f>
        <v>34.5</v>
      </c>
      <c r="I15" s="42">
        <f>I14+CC_m!I15</f>
        <v>46.5</v>
      </c>
      <c r="J15" s="42">
        <f>J14+CC_m!J15</f>
        <v>37.5</v>
      </c>
      <c r="K15" s="68">
        <f>K14+CC_m!K15</f>
        <v>39</v>
      </c>
      <c r="L15" s="67">
        <f>L14+CC_m!L15</f>
        <v>73.5</v>
      </c>
      <c r="M15" s="42">
        <f>M14+CC_m!M15</f>
        <v>64.5</v>
      </c>
      <c r="N15" s="42">
        <f>N14+CC_m!N15</f>
        <v>81</v>
      </c>
      <c r="O15" s="42">
        <f>O14+CC_m!O15</f>
        <v>78</v>
      </c>
      <c r="P15" s="42"/>
      <c r="Q15" s="42">
        <f>Q14+CC_m!Q15</f>
        <v>94.5</v>
      </c>
      <c r="R15" s="42">
        <f>R14+CC_m!R15</f>
        <v>99</v>
      </c>
      <c r="S15" s="68"/>
      <c r="T15" s="42">
        <f>T14+CC_m!T15</f>
        <v>57</v>
      </c>
      <c r="U15" s="42"/>
      <c r="V15" s="42">
        <f>V14+CC_m!V15</f>
        <v>49.5</v>
      </c>
      <c r="W15" s="42"/>
      <c r="X15" s="42">
        <f>X14+CC_m!X15</f>
        <v>19.5</v>
      </c>
      <c r="Y15" s="42">
        <f>Y14+CC_m!Y15</f>
        <v>37.5</v>
      </c>
      <c r="Z15" s="42">
        <f>Z14+CC_m!Z15</f>
        <v>39</v>
      </c>
      <c r="AA15" s="67">
        <f>AA14+CC_m!AA15</f>
        <v>48</v>
      </c>
      <c r="AB15" s="42">
        <f>AB14+CC_m!AB15</f>
        <v>76.5</v>
      </c>
      <c r="AC15" s="42">
        <f>AC14+CC_m!AC15</f>
        <v>69</v>
      </c>
      <c r="AD15" s="42">
        <f>AD14+CC_m!AD15</f>
        <v>84</v>
      </c>
      <c r="AE15" s="42">
        <f>AE14+CC_m!AE15</f>
        <v>117</v>
      </c>
      <c r="AF15" s="42">
        <f>AF14+CC_m!AF15</f>
        <v>42</v>
      </c>
      <c r="AG15" s="42">
        <f>AG14+CC_m!AG15</f>
        <v>48</v>
      </c>
      <c r="AH15" s="68">
        <f>AH14+CC_m!AH15</f>
        <v>40.5</v>
      </c>
      <c r="AI15" s="67"/>
      <c r="AJ15" s="42">
        <f>AJ14+CC_m!AJ15</f>
        <v>118.5</v>
      </c>
      <c r="AK15" s="42">
        <f>AK14+CC_m!AK15</f>
        <v>157.5</v>
      </c>
      <c r="AL15" s="42">
        <f>AL14+CC_m!AL15</f>
        <v>96</v>
      </c>
      <c r="AM15" s="42">
        <f>AM14+CC_m!AM15</f>
        <v>103.5</v>
      </c>
      <c r="AN15" s="42">
        <f>AN14+CC_m!AN15</f>
        <v>123</v>
      </c>
      <c r="AO15" s="42">
        <f>AO14+CC_m!AO15</f>
        <v>148.5</v>
      </c>
      <c r="AP15" s="42">
        <f>AP14+CC_m!AP15</f>
        <v>97.5</v>
      </c>
      <c r="AQ15" s="68">
        <f>AQ14+CC_m!AQ15</f>
        <v>124.5</v>
      </c>
      <c r="AR15" s="67"/>
      <c r="AS15" s="42">
        <f>AS14+CC_m!AS15</f>
        <v>186</v>
      </c>
      <c r="AT15" s="42">
        <f>AT14+CC_m!AT15</f>
        <v>166.5</v>
      </c>
      <c r="AU15" s="42">
        <f>AU14+CC_m!AU15</f>
        <v>142.5</v>
      </c>
      <c r="AV15" s="42">
        <f>AV14+CC_m!AV15</f>
        <v>220.5</v>
      </c>
      <c r="AW15" s="42"/>
      <c r="AX15" s="42"/>
      <c r="AY15" s="42">
        <f>AY14+CC_m!AY15</f>
        <v>235.5</v>
      </c>
      <c r="AZ15" s="68">
        <f>AZ14+CC_m!AZ15</f>
        <v>246</v>
      </c>
      <c r="BA15" s="67">
        <f>BA14+CC_m!BA15</f>
        <v>12</v>
      </c>
      <c r="BB15" s="18"/>
      <c r="BC15" s="42">
        <f>BC14+CC_m!BC15</f>
        <v>16.5</v>
      </c>
      <c r="BD15" s="18"/>
      <c r="BE15" s="42">
        <f>BE14+CC_m!BE15</f>
        <v>9</v>
      </c>
      <c r="BF15" s="42">
        <f>BF14+CC_m!BF15</f>
        <v>30</v>
      </c>
      <c r="BG15" s="42">
        <f>BG14+CC_m!BG15</f>
        <v>9</v>
      </c>
      <c r="BH15" s="78"/>
      <c r="BI15" s="67">
        <f>BI14+CC_m!BI15</f>
        <v>42</v>
      </c>
      <c r="BJ15" s="42">
        <f>BJ14+CC_m!BJ15</f>
        <v>64.5</v>
      </c>
      <c r="BK15" s="42">
        <f>BK14+CC_m!BK15</f>
        <v>46.5</v>
      </c>
      <c r="BL15" s="42">
        <f>BL14+CC_m!BL15</f>
        <v>24</v>
      </c>
      <c r="BM15" s="42">
        <f>BM14+CC_m!BM15</f>
        <v>21</v>
      </c>
      <c r="BN15" s="42">
        <f>BN14+CC_m!BN15</f>
        <v>64.5</v>
      </c>
      <c r="BO15" s="42">
        <f>BO14+CC_m!BO15</f>
        <v>81</v>
      </c>
      <c r="BP15" s="78"/>
      <c r="BQ15" s="67">
        <f>BQ14+CC_m!BQ15</f>
        <v>55.5</v>
      </c>
      <c r="BR15" s="18"/>
      <c r="BS15" s="42">
        <f>BS14+CC_m!BS15</f>
        <v>81</v>
      </c>
      <c r="BT15" s="18"/>
      <c r="BU15" s="18"/>
      <c r="BV15" s="42">
        <f>BV14+CC_m!BV15</f>
        <v>82.5</v>
      </c>
      <c r="BW15" s="42">
        <f>BW14+CC_m!BW15</f>
        <v>72</v>
      </c>
      <c r="BX15" s="18"/>
      <c r="BY15" s="68">
        <f>BY14+CC_m!BY15</f>
        <v>195</v>
      </c>
    </row>
    <row r="16" spans="1:303" x14ac:dyDescent="0.25">
      <c r="A16" s="30">
        <v>42</v>
      </c>
      <c r="B16" s="67">
        <f>B15+CC_m!B16</f>
        <v>30</v>
      </c>
      <c r="C16" s="42">
        <f>C15+CC_m!C16</f>
        <v>34.5</v>
      </c>
      <c r="D16" s="42"/>
      <c r="E16" s="42">
        <f>E15+CC_m!E16</f>
        <v>64.5</v>
      </c>
      <c r="F16" s="42">
        <f>F15+CC_m!F16</f>
        <v>24</v>
      </c>
      <c r="G16" s="42">
        <f>G15+CC_m!G16</f>
        <v>55.5</v>
      </c>
      <c r="H16" s="42">
        <f>H15+CC_m!H16</f>
        <v>36</v>
      </c>
      <c r="I16" s="42">
        <f>I15+CC_m!I16</f>
        <v>48</v>
      </c>
      <c r="J16" s="42">
        <f>J15+CC_m!J16</f>
        <v>34.5</v>
      </c>
      <c r="K16" s="68">
        <f>K15+CC_m!K16</f>
        <v>46.5</v>
      </c>
      <c r="L16" s="67">
        <f>L15+CC_m!L16</f>
        <v>79.5</v>
      </c>
      <c r="M16" s="42">
        <f>M15+CC_m!M16</f>
        <v>55.5</v>
      </c>
      <c r="N16" s="42">
        <f>N15+CC_m!N16</f>
        <v>82.5</v>
      </c>
      <c r="O16" s="42">
        <f>O15+CC_m!O16</f>
        <v>85.5</v>
      </c>
      <c r="P16" s="42"/>
      <c r="Q16" s="42">
        <f>Q15+CC_m!Q16</f>
        <v>96</v>
      </c>
      <c r="R16" s="42">
        <f>R15+CC_m!R16</f>
        <v>105</v>
      </c>
      <c r="S16" s="68"/>
      <c r="T16" s="42">
        <f>T15+CC_m!T16</f>
        <v>70.5</v>
      </c>
      <c r="U16" s="42"/>
      <c r="V16" s="42">
        <f>V15+CC_m!V16</f>
        <v>51</v>
      </c>
      <c r="W16" s="42"/>
      <c r="X16" s="42">
        <f>X15+CC_m!X16</f>
        <v>15</v>
      </c>
      <c r="Y16" s="42">
        <f>Y15+CC_m!Y16</f>
        <v>45</v>
      </c>
      <c r="Z16" s="42">
        <f>Z15+CC_m!Z16</f>
        <v>45</v>
      </c>
      <c r="AA16" s="67">
        <f>AA15+CC_m!AA16</f>
        <v>46.5</v>
      </c>
      <c r="AB16" s="42">
        <f>AB15+CC_m!AB16</f>
        <v>84</v>
      </c>
      <c r="AC16" s="42">
        <f>AC15+CC_m!AC16</f>
        <v>78</v>
      </c>
      <c r="AD16" s="42">
        <f>AD15+CC_m!AD16</f>
        <v>87</v>
      </c>
      <c r="AE16" s="42">
        <f>AE15+CC_m!AE16</f>
        <v>117</v>
      </c>
      <c r="AF16" s="42">
        <f>AF15+CC_m!AF16</f>
        <v>40.5</v>
      </c>
      <c r="AG16" s="42">
        <f>AG15+CC_m!AG16</f>
        <v>52.5</v>
      </c>
      <c r="AH16" s="68">
        <f>AH15+CC_m!AH16</f>
        <v>43.5</v>
      </c>
      <c r="AI16" s="67"/>
      <c r="AJ16" s="42">
        <f>AJ15+CC_m!AJ16</f>
        <v>129</v>
      </c>
      <c r="AK16" s="42"/>
      <c r="AL16" s="42">
        <f>AL15+CC_m!AL16</f>
        <v>103.5</v>
      </c>
      <c r="AM16" s="42">
        <f>AM15+CC_m!AM16</f>
        <v>117</v>
      </c>
      <c r="AN16" s="42">
        <f>AN15+CC_m!AN16</f>
        <v>132</v>
      </c>
      <c r="AO16" s="42">
        <f>AO15+CC_m!AO16</f>
        <v>142.5</v>
      </c>
      <c r="AP16" s="42">
        <f>AP15+CC_m!AP16</f>
        <v>100.5</v>
      </c>
      <c r="AQ16" s="68">
        <f>AQ15+CC_m!AQ16</f>
        <v>132</v>
      </c>
      <c r="AR16" s="67"/>
      <c r="AS16" s="42">
        <f>AS15+CC_m!AS16</f>
        <v>184.5</v>
      </c>
      <c r="AT16" s="42">
        <f>AT15+CC_m!AT16</f>
        <v>165</v>
      </c>
      <c r="AU16" s="42">
        <f>AU15+CC_m!AU16</f>
        <v>138</v>
      </c>
      <c r="AV16" s="42">
        <f>AV15+CC_m!AV16</f>
        <v>219</v>
      </c>
      <c r="AW16" s="42"/>
      <c r="AX16" s="42"/>
      <c r="AY16" s="42">
        <f>AY15+CC_m!AY16</f>
        <v>231</v>
      </c>
      <c r="AZ16" s="68">
        <f>AZ15+CC_m!AZ16</f>
        <v>250.5</v>
      </c>
      <c r="BA16" s="67">
        <f>BA15+CC_m!BA16</f>
        <v>16.5</v>
      </c>
      <c r="BB16" s="18"/>
      <c r="BC16" s="42">
        <f>BC15+CC_m!BC16</f>
        <v>16.5</v>
      </c>
      <c r="BD16" s="18"/>
      <c r="BE16" s="42">
        <f>BE15+CC_m!BE16</f>
        <v>9</v>
      </c>
      <c r="BF16" s="42">
        <f>BF15+CC_m!BF16</f>
        <v>30</v>
      </c>
      <c r="BG16" s="42">
        <f>BG15+CC_m!BG16</f>
        <v>9</v>
      </c>
      <c r="BH16" s="78"/>
      <c r="BI16" s="67">
        <f>BI15+CC_m!BI16</f>
        <v>40.5</v>
      </c>
      <c r="BJ16" s="42">
        <f>BJ15+CC_m!BJ16</f>
        <v>73.5</v>
      </c>
      <c r="BK16" s="42">
        <f>BK15+CC_m!BK16</f>
        <v>52.5</v>
      </c>
      <c r="BL16" s="42">
        <f>BL15+CC_m!BL16</f>
        <v>19.5</v>
      </c>
      <c r="BM16" s="42">
        <f>BM15+CC_m!BM16</f>
        <v>22.5</v>
      </c>
      <c r="BN16" s="42">
        <f>BN15+CC_m!BN16</f>
        <v>63</v>
      </c>
      <c r="BO16" s="42">
        <f>BO15+CC_m!BO16</f>
        <v>88.5</v>
      </c>
      <c r="BP16" s="78"/>
      <c r="BQ16" s="67">
        <f>BQ15+CC_m!BQ16</f>
        <v>51</v>
      </c>
      <c r="BR16" s="18"/>
      <c r="BS16" s="42">
        <f>BS15+CC_m!BS16</f>
        <v>73.5</v>
      </c>
      <c r="BT16" s="18"/>
      <c r="BU16" s="18"/>
      <c r="BV16" s="42">
        <f>BV15+CC_m!BV16</f>
        <v>84</v>
      </c>
      <c r="BW16" s="42">
        <f>BW15+CC_m!BW16</f>
        <v>73.5</v>
      </c>
      <c r="BX16" s="18"/>
      <c r="BY16" s="68">
        <f>BY15+CC_m!BY16</f>
        <v>198</v>
      </c>
    </row>
    <row r="17" spans="1:303" x14ac:dyDescent="0.25">
      <c r="A17" s="30">
        <v>45</v>
      </c>
      <c r="B17" s="67">
        <f>B16+CC_m!B17</f>
        <v>30</v>
      </c>
      <c r="C17" s="42">
        <f>C16+CC_m!C17</f>
        <v>39</v>
      </c>
      <c r="D17" s="42"/>
      <c r="E17" s="42">
        <f>E16+CC_m!E17</f>
        <v>69</v>
      </c>
      <c r="F17" s="42">
        <f>F16+CC_m!F17</f>
        <v>28.5</v>
      </c>
      <c r="G17" s="42">
        <f>G16+CC_m!G17</f>
        <v>55.5</v>
      </c>
      <c r="H17" s="42">
        <f>H16+CC_m!H17</f>
        <v>36</v>
      </c>
      <c r="I17" s="42">
        <f>I16+CC_m!I17</f>
        <v>49.5</v>
      </c>
      <c r="J17" s="42">
        <f>J16+CC_m!J17</f>
        <v>42</v>
      </c>
      <c r="K17" s="68">
        <f>K16+CC_m!K17</f>
        <v>49.5</v>
      </c>
      <c r="L17" s="67">
        <f>L16+CC_m!L17</f>
        <v>85.5</v>
      </c>
      <c r="M17" s="42">
        <f>M16+CC_m!M17</f>
        <v>58.5</v>
      </c>
      <c r="N17" s="42">
        <f>N16+CC_m!N17</f>
        <v>79.5</v>
      </c>
      <c r="O17" s="42">
        <f>O16+CC_m!O17</f>
        <v>87</v>
      </c>
      <c r="P17" s="42"/>
      <c r="Q17" s="42">
        <f>Q16+CC_m!Q17</f>
        <v>97.5</v>
      </c>
      <c r="R17" s="42">
        <f>R16+CC_m!R17</f>
        <v>100.5</v>
      </c>
      <c r="S17" s="68"/>
      <c r="T17" s="42">
        <f>T16+CC_m!T17</f>
        <v>73.5</v>
      </c>
      <c r="U17" s="42"/>
      <c r="V17" s="42">
        <f>V16+CC_m!V17</f>
        <v>64.5</v>
      </c>
      <c r="W17" s="42"/>
      <c r="X17" s="42">
        <f>X16+CC_m!X17</f>
        <v>13.5</v>
      </c>
      <c r="Y17" s="42">
        <f>Y16+CC_m!Y17</f>
        <v>46.5</v>
      </c>
      <c r="Z17" s="42">
        <f>Z16+CC_m!Z17</f>
        <v>43.5</v>
      </c>
      <c r="AA17" s="67">
        <f>AA16+CC_m!AA17</f>
        <v>45</v>
      </c>
      <c r="AB17" s="42">
        <f>AB16+CC_m!AB17</f>
        <v>90</v>
      </c>
      <c r="AC17" s="42">
        <f>AC16+CC_m!AC17</f>
        <v>78</v>
      </c>
      <c r="AD17" s="42">
        <f>AD16+CC_m!AD17</f>
        <v>96</v>
      </c>
      <c r="AE17" s="42">
        <f>AE16+CC_m!AE17</f>
        <v>129</v>
      </c>
      <c r="AF17" s="42">
        <f>AF16+CC_m!AF17</f>
        <v>37.5</v>
      </c>
      <c r="AG17" s="42">
        <f>AG16+CC_m!AG17</f>
        <v>49.5</v>
      </c>
      <c r="AH17" s="68">
        <f>AH16+CC_m!AH17</f>
        <v>45</v>
      </c>
      <c r="AI17" s="67"/>
      <c r="AJ17" s="42">
        <f>AJ16+CC_m!AJ17</f>
        <v>127.5</v>
      </c>
      <c r="AK17" s="42"/>
      <c r="AL17" s="42">
        <f>AL16+CC_m!AL17</f>
        <v>105</v>
      </c>
      <c r="AM17" s="42">
        <f>AM16+CC_m!AM17</f>
        <v>121.5</v>
      </c>
      <c r="AN17" s="42"/>
      <c r="AO17" s="42">
        <f>AO16+CC_m!AO17</f>
        <v>156</v>
      </c>
      <c r="AP17" s="42">
        <f>AP16+CC_m!AP17</f>
        <v>103.5</v>
      </c>
      <c r="AQ17" s="68">
        <f>AQ16+CC_m!AQ17</f>
        <v>135</v>
      </c>
      <c r="AR17" s="67"/>
      <c r="AS17" s="42">
        <f>AS16+CC_m!AS17</f>
        <v>178.5</v>
      </c>
      <c r="AT17" s="42">
        <f>AT16+CC_m!AT17</f>
        <v>172.5</v>
      </c>
      <c r="AU17" s="42">
        <f>AU16+CC_m!AU17</f>
        <v>136.5</v>
      </c>
      <c r="AV17" s="42">
        <f>AV16+CC_m!AV17</f>
        <v>220.5</v>
      </c>
      <c r="AW17" s="42"/>
      <c r="AX17" s="42"/>
      <c r="AY17" s="42">
        <f>AY16+CC_m!AY17</f>
        <v>237</v>
      </c>
      <c r="AZ17" s="68">
        <f>AZ16+CC_m!AZ17</f>
        <v>252</v>
      </c>
      <c r="BA17" s="67">
        <f>BA16+CC_m!BA17</f>
        <v>15</v>
      </c>
      <c r="BB17" s="18"/>
      <c r="BC17" s="42">
        <f>BC16+CC_m!BC17</f>
        <v>19.5</v>
      </c>
      <c r="BD17" s="18"/>
      <c r="BE17" s="42">
        <f>BE16+CC_m!BE17</f>
        <v>9</v>
      </c>
      <c r="BF17" s="42">
        <f>BF16+CC_m!BF17</f>
        <v>30</v>
      </c>
      <c r="BG17" s="42">
        <f>BG16+CC_m!BG17</f>
        <v>9</v>
      </c>
      <c r="BH17" s="78"/>
      <c r="BI17" s="67">
        <f>BI16+CC_m!BI17</f>
        <v>45</v>
      </c>
      <c r="BJ17" s="42">
        <f>BJ16+CC_m!BJ17</f>
        <v>75</v>
      </c>
      <c r="BK17" s="42">
        <f>BK16+CC_m!BK17</f>
        <v>55.5</v>
      </c>
      <c r="BL17" s="42">
        <f>BL16+CC_m!BL17</f>
        <v>22.5</v>
      </c>
      <c r="BM17" s="42">
        <f>BM16+CC_m!BM17</f>
        <v>22.5</v>
      </c>
      <c r="BN17" s="42">
        <f>BN16+CC_m!BN17</f>
        <v>72</v>
      </c>
      <c r="BO17" s="42">
        <f>BO16+CC_m!BO17</f>
        <v>91.5</v>
      </c>
      <c r="BP17" s="78"/>
      <c r="BQ17" s="67">
        <f>BQ16+CC_m!BQ17</f>
        <v>55.5</v>
      </c>
      <c r="BR17" s="18"/>
      <c r="BS17" s="18"/>
      <c r="BT17" s="18"/>
      <c r="BU17" s="18"/>
      <c r="BV17" s="42">
        <f>BV16+CC_m!BV17</f>
        <v>79.5</v>
      </c>
      <c r="BW17" s="42">
        <f>BW16+CC_m!BW17</f>
        <v>61.5</v>
      </c>
      <c r="BX17" s="18"/>
      <c r="BY17" s="68">
        <f>BY16+CC_m!BY17</f>
        <v>207</v>
      </c>
    </row>
    <row r="18" spans="1:303" x14ac:dyDescent="0.25">
      <c r="A18" s="30">
        <v>48</v>
      </c>
      <c r="B18" s="67">
        <f>B17+CC_m!B18</f>
        <v>31.5</v>
      </c>
      <c r="C18" s="42">
        <f>C17+CC_m!C18</f>
        <v>36</v>
      </c>
      <c r="D18" s="42"/>
      <c r="E18" s="42">
        <f>E17+CC_m!E18</f>
        <v>69</v>
      </c>
      <c r="F18" s="42">
        <f>F17+CC_m!F18</f>
        <v>33</v>
      </c>
      <c r="G18" s="42">
        <f>G17+CC_m!G18</f>
        <v>55.5</v>
      </c>
      <c r="H18" s="42">
        <f>H17+CC_m!H18</f>
        <v>39</v>
      </c>
      <c r="I18" s="42">
        <f>I17+CC_m!I18</f>
        <v>52.5</v>
      </c>
      <c r="J18" s="42">
        <f>J17+CC_m!J18</f>
        <v>42</v>
      </c>
      <c r="K18" s="68">
        <f>K17+CC_m!K18</f>
        <v>51</v>
      </c>
      <c r="L18" s="67">
        <f>L17+CC_m!L18</f>
        <v>91.5</v>
      </c>
      <c r="M18" s="42">
        <f>M17+CC_m!M18</f>
        <v>57</v>
      </c>
      <c r="N18" s="42">
        <f>N17+CC_m!N18</f>
        <v>76.5</v>
      </c>
      <c r="O18" s="42">
        <f>O17+CC_m!O18</f>
        <v>85.5</v>
      </c>
      <c r="P18" s="42"/>
      <c r="Q18" s="42">
        <f>Q17+CC_m!Q18</f>
        <v>99</v>
      </c>
      <c r="R18" s="42">
        <f>R17+CC_m!R18</f>
        <v>100.5</v>
      </c>
      <c r="S18" s="68"/>
      <c r="T18" s="42">
        <f>T17+CC_m!T18</f>
        <v>75</v>
      </c>
      <c r="U18" s="42"/>
      <c r="V18" s="42">
        <f>V17+CC_m!V18</f>
        <v>72</v>
      </c>
      <c r="W18" s="42"/>
      <c r="X18" s="42">
        <f>X17+CC_m!X18</f>
        <v>18</v>
      </c>
      <c r="Y18" s="42">
        <f>Y17+CC_m!Y18</f>
        <v>42</v>
      </c>
      <c r="Z18" s="42">
        <f>Z17+CC_m!Z18</f>
        <v>43.5</v>
      </c>
      <c r="AA18" s="67">
        <f>AA17+CC_m!AA18</f>
        <v>40.5</v>
      </c>
      <c r="AB18" s="42">
        <f>AB17+CC_m!AB18</f>
        <v>93</v>
      </c>
      <c r="AC18" s="42">
        <f>AC17+CC_m!AC18</f>
        <v>79.5</v>
      </c>
      <c r="AD18" s="42">
        <f>AD17+CC_m!AD18</f>
        <v>97.5</v>
      </c>
      <c r="AE18" s="42">
        <f>AE17+CC_m!AE18</f>
        <v>141</v>
      </c>
      <c r="AF18" s="42">
        <f>AF17+CC_m!AF18</f>
        <v>39</v>
      </c>
      <c r="AG18" s="42">
        <f>AG17+CC_m!AG18</f>
        <v>55.5</v>
      </c>
      <c r="AH18" s="68">
        <f>AH17+CC_m!AH18</f>
        <v>45</v>
      </c>
      <c r="AI18" s="67"/>
      <c r="AJ18" s="42">
        <f>AJ17+CC_m!AJ18</f>
        <v>126</v>
      </c>
      <c r="AK18" s="42"/>
      <c r="AL18" s="42">
        <f>AL17+CC_m!AL18</f>
        <v>111</v>
      </c>
      <c r="AM18" s="42">
        <f>AM17+CC_m!AM18</f>
        <v>126</v>
      </c>
      <c r="AN18" s="42"/>
      <c r="AO18" s="42">
        <f>AO17+CC_m!AO18</f>
        <v>157.5</v>
      </c>
      <c r="AP18" s="42">
        <f>AP17+CC_m!AP18</f>
        <v>102</v>
      </c>
      <c r="AQ18" s="68">
        <f>AQ17+CC_m!AQ18</f>
        <v>147</v>
      </c>
      <c r="AR18" s="67"/>
      <c r="AS18" s="42">
        <f>AS17+CC_m!AS18</f>
        <v>166.5</v>
      </c>
      <c r="AT18" s="42">
        <f>AT17+CC_m!AT18</f>
        <v>168</v>
      </c>
      <c r="AU18" s="42">
        <f>AU17+CC_m!AU18</f>
        <v>130.5</v>
      </c>
      <c r="AV18" s="42">
        <f>AV17+CC_m!AV18</f>
        <v>222</v>
      </c>
      <c r="AW18" s="42"/>
      <c r="AX18" s="42"/>
      <c r="AY18" s="42">
        <f>AY17+CC_m!AY18</f>
        <v>244.5</v>
      </c>
      <c r="AZ18" s="68">
        <f>AZ17+CC_m!AZ18</f>
        <v>265.5</v>
      </c>
      <c r="BA18" s="67">
        <f>BA17+CC_m!BA18</f>
        <v>13.5</v>
      </c>
      <c r="BB18" s="18"/>
      <c r="BC18" s="18"/>
      <c r="BD18" s="18"/>
      <c r="BE18" s="42">
        <f>BE17+CC_m!BE18</f>
        <v>9</v>
      </c>
      <c r="BF18" s="42">
        <f>BF17+CC_m!BF18</f>
        <v>30</v>
      </c>
      <c r="BG18" s="42">
        <f>BG17+CC_m!BG18</f>
        <v>9</v>
      </c>
      <c r="BH18" s="78"/>
      <c r="BI18" s="67">
        <f>BI17+CC_m!BI18</f>
        <v>48</v>
      </c>
      <c r="BJ18" s="42">
        <f>BJ17+CC_m!BJ18</f>
        <v>76.5</v>
      </c>
      <c r="BK18" s="42">
        <f>BK17+CC_m!BK18</f>
        <v>52.5</v>
      </c>
      <c r="BL18" s="42">
        <f>BL17+CC_m!BL18</f>
        <v>19.5</v>
      </c>
      <c r="BM18" s="42">
        <f>BM17+CC_m!BM18</f>
        <v>22.5</v>
      </c>
      <c r="BN18" s="42">
        <f>BN17+CC_m!BN18</f>
        <v>78</v>
      </c>
      <c r="BO18" s="42">
        <f>BO17+CC_m!BO18</f>
        <v>93</v>
      </c>
      <c r="BP18" s="78"/>
      <c r="BQ18" s="67">
        <f>BQ17+CC_m!BQ18</f>
        <v>49.5</v>
      </c>
      <c r="BR18" s="18"/>
      <c r="BS18" s="18"/>
      <c r="BT18" s="18"/>
      <c r="BU18" s="18"/>
      <c r="BV18" s="18"/>
      <c r="BW18" s="42">
        <f>BW17+CC_m!BW18</f>
        <v>58.5</v>
      </c>
      <c r="BX18" s="18"/>
      <c r="BY18" s="68">
        <f>BY17+CC_m!BY18</f>
        <v>204</v>
      </c>
    </row>
    <row r="19" spans="1:303" x14ac:dyDescent="0.25">
      <c r="A19" s="30">
        <v>51</v>
      </c>
      <c r="B19" s="67">
        <f>B18+CC_m!B19</f>
        <v>33</v>
      </c>
      <c r="C19" s="42">
        <f>C18+CC_m!C19</f>
        <v>36</v>
      </c>
      <c r="D19" s="42"/>
      <c r="E19" s="42">
        <f>E18+CC_m!E19</f>
        <v>70.5</v>
      </c>
      <c r="F19" s="42">
        <f>F18+CC_m!F19</f>
        <v>33</v>
      </c>
      <c r="G19" s="42">
        <f>G18+CC_m!G19</f>
        <v>55.5</v>
      </c>
      <c r="H19" s="42">
        <f>H18+CC_m!H19</f>
        <v>40.5</v>
      </c>
      <c r="I19" s="42">
        <f>I18+CC_m!I19</f>
        <v>57</v>
      </c>
      <c r="J19" s="42">
        <f>J18+CC_m!J19</f>
        <v>40.5</v>
      </c>
      <c r="K19" s="68">
        <f>K18+CC_m!K19</f>
        <v>49.5</v>
      </c>
      <c r="L19" s="67">
        <f>L18+CC_m!L19</f>
        <v>94.5</v>
      </c>
      <c r="M19" s="42">
        <f>M18+CC_m!M19</f>
        <v>55.5</v>
      </c>
      <c r="N19" s="42">
        <f>N18+CC_m!N19</f>
        <v>79.5</v>
      </c>
      <c r="O19" s="42">
        <f>O18+CC_m!O19</f>
        <v>90</v>
      </c>
      <c r="P19" s="42"/>
      <c r="Q19" s="42">
        <f>Q18+CC_m!Q19</f>
        <v>103.5</v>
      </c>
      <c r="R19" s="42">
        <f>R18+CC_m!R19</f>
        <v>100.5</v>
      </c>
      <c r="S19" s="68"/>
      <c r="T19" s="42">
        <f>T18+CC_m!T19</f>
        <v>85.5</v>
      </c>
      <c r="U19" s="42"/>
      <c r="V19" s="42">
        <f>V18+CC_m!V19</f>
        <v>78</v>
      </c>
      <c r="W19" s="42"/>
      <c r="X19" s="42">
        <f>X18+CC_m!X19</f>
        <v>19.5</v>
      </c>
      <c r="Y19" s="42">
        <f>Y18+CC_m!Y19</f>
        <v>42</v>
      </c>
      <c r="Z19" s="42">
        <f>Z18+CC_m!Z19</f>
        <v>43.5</v>
      </c>
      <c r="AA19" s="67">
        <f>AA18+CC_m!AA19</f>
        <v>39</v>
      </c>
      <c r="AB19" s="42">
        <f>AB18+CC_m!AB19</f>
        <v>96</v>
      </c>
      <c r="AC19" s="42">
        <f>AC18+CC_m!AC19</f>
        <v>82.5</v>
      </c>
      <c r="AD19" s="42">
        <f>AD18+CC_m!AD19</f>
        <v>103.5</v>
      </c>
      <c r="AE19" s="42">
        <f>AE18+CC_m!AE19</f>
        <v>144</v>
      </c>
      <c r="AF19" s="42">
        <f>AF18+CC_m!AF19</f>
        <v>49.5</v>
      </c>
      <c r="AG19" s="42">
        <f>AG18+CC_m!AG19</f>
        <v>58.5</v>
      </c>
      <c r="AH19" s="68">
        <f>AH18+CC_m!AH19</f>
        <v>40.5</v>
      </c>
      <c r="AI19" s="67"/>
      <c r="AJ19" s="42">
        <f>AJ18+CC_m!AJ19</f>
        <v>132</v>
      </c>
      <c r="AK19" s="42"/>
      <c r="AL19" s="42">
        <f>AL18+CC_m!AL19</f>
        <v>120</v>
      </c>
      <c r="AM19" s="42">
        <f>AM18+CC_m!AM19</f>
        <v>123</v>
      </c>
      <c r="AN19" s="42"/>
      <c r="AO19" s="42">
        <f>AO18+CC_m!AO19</f>
        <v>159</v>
      </c>
      <c r="AP19" s="42"/>
      <c r="AQ19" s="68">
        <f>AQ18+CC_m!AQ19</f>
        <v>154.5</v>
      </c>
      <c r="AR19" s="67"/>
      <c r="AS19" s="42">
        <f>AS18+CC_m!AS19</f>
        <v>175.5</v>
      </c>
      <c r="AT19" s="42">
        <f>AT18+CC_m!AT19</f>
        <v>171</v>
      </c>
      <c r="AU19" s="42">
        <f>AU18+CC_m!AU19</f>
        <v>129</v>
      </c>
      <c r="AV19" s="42">
        <f>AV18+CC_m!AV19</f>
        <v>228</v>
      </c>
      <c r="AW19" s="42"/>
      <c r="AX19" s="42"/>
      <c r="AY19" s="42">
        <f>AY18+CC_m!AY19</f>
        <v>258</v>
      </c>
      <c r="AZ19" s="68">
        <f>AZ18+CC_m!AZ19</f>
        <v>271.5</v>
      </c>
      <c r="BA19" s="67">
        <f>BA18+CC_m!BA19</f>
        <v>15</v>
      </c>
      <c r="BB19" s="18"/>
      <c r="BC19" s="18"/>
      <c r="BD19" s="18"/>
      <c r="BE19" s="42">
        <f>BE18+CC_m!BE19</f>
        <v>9</v>
      </c>
      <c r="BF19" s="42">
        <f>BF18+CC_m!BF19</f>
        <v>30</v>
      </c>
      <c r="BG19" s="42">
        <f>BG18+CC_m!BG19</f>
        <v>10.5</v>
      </c>
      <c r="BH19" s="78"/>
      <c r="BI19" s="67">
        <f>BI18+CC_m!BI19</f>
        <v>46.5</v>
      </c>
      <c r="BJ19" s="42">
        <f>BJ18+CC_m!BJ19</f>
        <v>81</v>
      </c>
      <c r="BK19" s="42">
        <f>BK18+CC_m!BK19</f>
        <v>49.5</v>
      </c>
      <c r="BL19" s="42">
        <f>BL18+CC_m!BL19</f>
        <v>30</v>
      </c>
      <c r="BM19" s="42">
        <f>BM18+CC_m!BM19</f>
        <v>24</v>
      </c>
      <c r="BN19" s="42">
        <f>BN18+CC_m!BN19</f>
        <v>90</v>
      </c>
      <c r="BO19" s="42">
        <f>BO18+CC_m!BO19</f>
        <v>93</v>
      </c>
      <c r="BP19" s="78"/>
      <c r="BQ19" s="67">
        <f>BQ18+CC_m!BQ19</f>
        <v>37.5</v>
      </c>
      <c r="BR19" s="18"/>
      <c r="BS19" s="18"/>
      <c r="BT19" s="18"/>
      <c r="BU19" s="18"/>
      <c r="BV19" s="18"/>
      <c r="BW19" s="42">
        <f>BW18+CC_m!BW19</f>
        <v>46.5</v>
      </c>
      <c r="BX19" s="18"/>
      <c r="BY19" s="68">
        <f>BY18+CC_m!BY19</f>
        <v>201</v>
      </c>
    </row>
    <row r="20" spans="1:303" x14ac:dyDescent="0.25">
      <c r="A20" s="30">
        <v>54</v>
      </c>
      <c r="B20" s="67">
        <f>B19+CC_m!B20</f>
        <v>33</v>
      </c>
      <c r="C20" s="42">
        <f>C19+CC_m!C20</f>
        <v>36</v>
      </c>
      <c r="D20" s="42"/>
      <c r="E20" s="42">
        <f>E19+CC_m!E20</f>
        <v>72</v>
      </c>
      <c r="F20" s="42">
        <f>F19+CC_m!F20</f>
        <v>30</v>
      </c>
      <c r="G20" s="42">
        <f>G19+CC_m!G20</f>
        <v>55.5</v>
      </c>
      <c r="H20" s="42">
        <f>H19+CC_m!H20</f>
        <v>40.5</v>
      </c>
      <c r="I20" s="42">
        <f>I19+CC_m!I20</f>
        <v>60</v>
      </c>
      <c r="J20" s="42"/>
      <c r="K20" s="68">
        <f>K19+CC_m!K20</f>
        <v>52.5</v>
      </c>
      <c r="L20" s="67">
        <f>L19+CC_m!L20</f>
        <v>99</v>
      </c>
      <c r="M20" s="42">
        <f>M19+CC_m!M20</f>
        <v>54</v>
      </c>
      <c r="N20" s="42">
        <f>N19+CC_m!N20</f>
        <v>84</v>
      </c>
      <c r="O20" s="42">
        <f>O19+CC_m!O20</f>
        <v>90</v>
      </c>
      <c r="P20" s="42"/>
      <c r="Q20" s="42">
        <f>Q19+CC_m!Q20</f>
        <v>109.5</v>
      </c>
      <c r="R20" s="42">
        <f>R19+CC_m!R20</f>
        <v>103.5</v>
      </c>
      <c r="S20" s="68"/>
      <c r="T20" s="42">
        <f>T19+CC_m!T20</f>
        <v>84</v>
      </c>
      <c r="U20" s="42"/>
      <c r="V20" s="42">
        <f>V19+CC_m!V20</f>
        <v>81</v>
      </c>
      <c r="W20" s="42"/>
      <c r="X20" s="42">
        <f>X19+CC_m!X20</f>
        <v>16.5</v>
      </c>
      <c r="Y20" s="42">
        <f>Y19+CC_m!Y20</f>
        <v>40.5</v>
      </c>
      <c r="Z20" s="42">
        <f>Z19+CC_m!Z20</f>
        <v>55.5</v>
      </c>
      <c r="AA20" s="67">
        <f>AA19+CC_m!AA20</f>
        <v>36</v>
      </c>
      <c r="AB20" s="42">
        <f>AB19+CC_m!AB20</f>
        <v>96</v>
      </c>
      <c r="AC20" s="42">
        <f>AC19+CC_m!AC20</f>
        <v>85.5</v>
      </c>
      <c r="AD20" s="42">
        <f>AD19+CC_m!AD20</f>
        <v>108</v>
      </c>
      <c r="AE20" s="42">
        <f>AE19+CC_m!AE20</f>
        <v>150</v>
      </c>
      <c r="AF20" s="42">
        <f>AF19+CC_m!AF20</f>
        <v>60</v>
      </c>
      <c r="AG20" s="42">
        <f>AG19+CC_m!AG20</f>
        <v>63</v>
      </c>
      <c r="AH20" s="68">
        <f>AH19+CC_m!AH20</f>
        <v>42</v>
      </c>
      <c r="AI20" s="67"/>
      <c r="AJ20" s="42">
        <f>AJ19+CC_m!AJ20</f>
        <v>139.5</v>
      </c>
      <c r="AK20" s="42"/>
      <c r="AL20" s="42">
        <f>AL19+CC_m!AL20</f>
        <v>126</v>
      </c>
      <c r="AM20" s="42">
        <f>AM19+CC_m!AM20</f>
        <v>130.5</v>
      </c>
      <c r="AN20" s="42"/>
      <c r="AO20" s="42">
        <f>AO19+CC_m!AO20</f>
        <v>165</v>
      </c>
      <c r="AP20" s="42"/>
      <c r="AQ20" s="68">
        <f>AQ19+CC_m!AQ20</f>
        <v>163.5</v>
      </c>
      <c r="AR20" s="67"/>
      <c r="AS20" s="42">
        <f>AS19+CC_m!AS20</f>
        <v>171</v>
      </c>
      <c r="AT20" s="42">
        <f>AT19+CC_m!AT20</f>
        <v>171</v>
      </c>
      <c r="AU20" s="42">
        <f>AU19+CC_m!AU20</f>
        <v>129</v>
      </c>
      <c r="AV20" s="42">
        <f>AV19+CC_m!AV20</f>
        <v>225</v>
      </c>
      <c r="AW20" s="42"/>
      <c r="AX20" s="42"/>
      <c r="AY20" s="42">
        <f>AY19+CC_m!AY20</f>
        <v>250.5</v>
      </c>
      <c r="AZ20" s="68">
        <f>AZ19+CC_m!AZ20</f>
        <v>270</v>
      </c>
      <c r="BA20" s="67">
        <f>BA19+CC_m!BA20</f>
        <v>15</v>
      </c>
      <c r="BB20" s="18"/>
      <c r="BC20" s="18"/>
      <c r="BD20" s="18"/>
      <c r="BE20" s="42">
        <f>BE19+CC_m!BE20</f>
        <v>9</v>
      </c>
      <c r="BF20" s="42">
        <f>BF19+CC_m!BF20</f>
        <v>30</v>
      </c>
      <c r="BG20" s="42">
        <f>BG19+CC_m!BG20</f>
        <v>10.5</v>
      </c>
      <c r="BH20" s="78"/>
      <c r="BI20" s="67">
        <f>BI19+CC_m!BI20</f>
        <v>45</v>
      </c>
      <c r="BJ20" s="42">
        <f>BJ19+CC_m!BJ20</f>
        <v>91.5</v>
      </c>
      <c r="BK20" s="42">
        <f>BK19+CC_m!BK20</f>
        <v>51</v>
      </c>
      <c r="BL20" s="42">
        <f>BL19+CC_m!BL20</f>
        <v>34.5</v>
      </c>
      <c r="BM20" s="42">
        <f>BM19+CC_m!BM20</f>
        <v>27</v>
      </c>
      <c r="BN20" s="42">
        <f>BN19+CC_m!BN20</f>
        <v>97.5</v>
      </c>
      <c r="BO20" s="42">
        <f>BO19+CC_m!BO20</f>
        <v>97.5</v>
      </c>
      <c r="BP20" s="78"/>
      <c r="BQ20" s="67">
        <f>BQ19+CC_m!BQ20</f>
        <v>39</v>
      </c>
      <c r="BR20" s="18"/>
      <c r="BS20" s="18"/>
      <c r="BT20" s="18"/>
      <c r="BU20" s="18"/>
      <c r="BV20" s="18"/>
      <c r="BW20" s="42">
        <f>BW19+CC_m!BW20</f>
        <v>33</v>
      </c>
      <c r="BX20" s="18"/>
      <c r="BY20" s="68">
        <f>BY19+CC_m!BY20</f>
        <v>202.5</v>
      </c>
    </row>
    <row r="21" spans="1:303" x14ac:dyDescent="0.25">
      <c r="A21" s="30">
        <v>57</v>
      </c>
      <c r="B21" s="67">
        <f>B20+CC_m!B21</f>
        <v>37.5</v>
      </c>
      <c r="C21" s="42">
        <f>C20+CC_m!C21</f>
        <v>36</v>
      </c>
      <c r="D21" s="42"/>
      <c r="E21" s="42">
        <f>E20+CC_m!E21</f>
        <v>67.5</v>
      </c>
      <c r="F21" s="42">
        <f>F20+CC_m!F21</f>
        <v>33</v>
      </c>
      <c r="G21" s="42">
        <f>G20+CC_m!G21</f>
        <v>54</v>
      </c>
      <c r="H21" s="42">
        <f>H20+CC_m!H21</f>
        <v>43.5</v>
      </c>
      <c r="I21" s="42">
        <f>I20+CC_m!I21</f>
        <v>57</v>
      </c>
      <c r="J21" s="42"/>
      <c r="K21" s="68">
        <f>K20+CC_m!K21</f>
        <v>52.5</v>
      </c>
      <c r="L21" s="67">
        <f>L20+CC_m!L21</f>
        <v>102</v>
      </c>
      <c r="M21" s="42">
        <f>M20+CC_m!M21</f>
        <v>57</v>
      </c>
      <c r="N21" s="42">
        <f>N20+CC_m!N21</f>
        <v>84</v>
      </c>
      <c r="O21" s="42">
        <f>O20+CC_m!O21</f>
        <v>88.5</v>
      </c>
      <c r="P21" s="42"/>
      <c r="Q21" s="42">
        <f>Q20+CC_m!Q21</f>
        <v>108</v>
      </c>
      <c r="R21" s="42">
        <f>R20+CC_m!R21</f>
        <v>106.5</v>
      </c>
      <c r="S21" s="68"/>
      <c r="T21" s="42">
        <f>T20+CC_m!T21</f>
        <v>88.5</v>
      </c>
      <c r="U21" s="42"/>
      <c r="V21" s="42">
        <f>V20+CC_m!V21</f>
        <v>87</v>
      </c>
      <c r="W21" s="42"/>
      <c r="X21" s="42">
        <f>X20+CC_m!X21</f>
        <v>18</v>
      </c>
      <c r="Y21" s="42">
        <f>Y20+CC_m!Y21</f>
        <v>45</v>
      </c>
      <c r="Z21" s="42">
        <f>Z20+CC_m!Z21</f>
        <v>61.5</v>
      </c>
      <c r="AA21" s="67">
        <f>AA20+CC_m!AA21</f>
        <v>39</v>
      </c>
      <c r="AB21" s="42">
        <f>AB20+CC_m!AB21</f>
        <v>96</v>
      </c>
      <c r="AC21" s="42">
        <f>AC20+CC_m!AC21</f>
        <v>85.5</v>
      </c>
      <c r="AD21" s="42">
        <f>AD20+CC_m!AD21</f>
        <v>114</v>
      </c>
      <c r="AE21" s="42">
        <f>AE20+CC_m!AE21</f>
        <v>148.5</v>
      </c>
      <c r="AF21" s="42">
        <f>AF20+CC_m!AF21</f>
        <v>58.5</v>
      </c>
      <c r="AG21" s="42">
        <f>AG20+CC_m!AG21</f>
        <v>67.5</v>
      </c>
      <c r="AH21" s="68">
        <f>AH20+CC_m!AH21</f>
        <v>52.5</v>
      </c>
      <c r="AI21" s="67"/>
      <c r="AJ21" s="42">
        <f>AJ20+CC_m!AJ21</f>
        <v>141</v>
      </c>
      <c r="AK21" s="42"/>
      <c r="AL21" s="42">
        <f>AL20+CC_m!AL21</f>
        <v>132</v>
      </c>
      <c r="AM21" s="42">
        <f>AM20+CC_m!AM21</f>
        <v>135</v>
      </c>
      <c r="AN21" s="42"/>
      <c r="AO21" s="42">
        <f>AO20+CC_m!AO21</f>
        <v>171</v>
      </c>
      <c r="AP21" s="42"/>
      <c r="AQ21" s="68">
        <f>AQ20+CC_m!AQ21</f>
        <v>163.5</v>
      </c>
      <c r="AR21" s="67"/>
      <c r="AS21" s="42">
        <f>AS20+CC_m!AS21</f>
        <v>174</v>
      </c>
      <c r="AT21" s="42">
        <f>AT20+CC_m!AT21</f>
        <v>165</v>
      </c>
      <c r="AU21" s="42">
        <f>AU20+CC_m!AU21</f>
        <v>117</v>
      </c>
      <c r="AV21" s="42">
        <f>AV20+CC_m!AV21</f>
        <v>229.5</v>
      </c>
      <c r="AW21" s="42"/>
      <c r="AX21" s="42"/>
      <c r="AY21" s="42">
        <f>AY20+CC_m!AY21</f>
        <v>279</v>
      </c>
      <c r="AZ21" s="68">
        <f>AZ20+CC_m!AZ21</f>
        <v>289.5</v>
      </c>
      <c r="BA21" s="67">
        <f>BA20+CC_m!BA21</f>
        <v>15</v>
      </c>
      <c r="BB21" s="18"/>
      <c r="BC21" s="18"/>
      <c r="BD21" s="18"/>
      <c r="BE21" s="42">
        <f>BE20+CC_m!BE21</f>
        <v>9</v>
      </c>
      <c r="BF21" s="42">
        <f>BF20+CC_m!BF21</f>
        <v>31.5</v>
      </c>
      <c r="BG21" s="42">
        <f>BG20+CC_m!BG21</f>
        <v>10.5</v>
      </c>
      <c r="BH21" s="78"/>
      <c r="BI21" s="67">
        <f>BI20+CC_m!BI21</f>
        <v>49.5</v>
      </c>
      <c r="BJ21" s="42">
        <f>BJ20+CC_m!BJ21</f>
        <v>94.5</v>
      </c>
      <c r="BK21" s="42">
        <f>BK20+CC_m!BK21</f>
        <v>49.5</v>
      </c>
      <c r="BL21" s="42">
        <f>BL20+CC_m!BL21</f>
        <v>34.5</v>
      </c>
      <c r="BM21" s="42">
        <f>BM20+CC_m!BM21</f>
        <v>34.5</v>
      </c>
      <c r="BN21" s="42">
        <f>BN20+CC_m!BN21</f>
        <v>99</v>
      </c>
      <c r="BO21" s="42">
        <f>BO20+CC_m!BO21</f>
        <v>94.5</v>
      </c>
      <c r="BP21" s="78"/>
      <c r="BQ21" s="67">
        <f>BQ20+CC_m!BQ21</f>
        <v>40.5</v>
      </c>
      <c r="BR21" s="18"/>
      <c r="BS21" s="18"/>
      <c r="BT21" s="18"/>
      <c r="BU21" s="18"/>
      <c r="BV21" s="18"/>
      <c r="BW21" s="42">
        <f>BW20+CC_m!BW21</f>
        <v>36</v>
      </c>
      <c r="BX21" s="18"/>
      <c r="BY21" s="68"/>
    </row>
    <row r="22" spans="1:303" s="32" customFormat="1" x14ac:dyDescent="0.25">
      <c r="A22" s="35">
        <v>60</v>
      </c>
      <c r="B22" s="69">
        <f>B21+CC_m!B22</f>
        <v>37.5</v>
      </c>
      <c r="C22" s="70">
        <f>C21+CC_m!C22</f>
        <v>39</v>
      </c>
      <c r="D22" s="70"/>
      <c r="E22" s="70">
        <f>E21+CC_m!E22</f>
        <v>67.5</v>
      </c>
      <c r="F22" s="70">
        <f>F21+CC_m!F22</f>
        <v>34.5</v>
      </c>
      <c r="G22" s="70">
        <f>G21+CC_m!G22</f>
        <v>54</v>
      </c>
      <c r="H22" s="70">
        <f>H21+CC_m!H22</f>
        <v>43.5</v>
      </c>
      <c r="I22" s="70">
        <f>I21+CC_m!I22</f>
        <v>57</v>
      </c>
      <c r="J22" s="70"/>
      <c r="K22" s="71">
        <f>K21+CC_m!K22</f>
        <v>54</v>
      </c>
      <c r="L22" s="69"/>
      <c r="M22" s="70">
        <f>M21+CC_m!M22</f>
        <v>55.5</v>
      </c>
      <c r="N22" s="70">
        <f>N21+CC_m!N22</f>
        <v>88.5</v>
      </c>
      <c r="O22" s="70">
        <f>O21+CC_m!O22</f>
        <v>93</v>
      </c>
      <c r="P22" s="70"/>
      <c r="Q22" s="70">
        <f>Q21+CC_m!Q22</f>
        <v>112.5</v>
      </c>
      <c r="R22" s="70">
        <f>R21+CC_m!R22</f>
        <v>106.5</v>
      </c>
      <c r="S22" s="71"/>
      <c r="T22" s="70">
        <f>T21+CC_m!T22</f>
        <v>87</v>
      </c>
      <c r="U22" s="70"/>
      <c r="V22" s="70">
        <f>V21+CC_m!V22</f>
        <v>85.5</v>
      </c>
      <c r="W22" s="70"/>
      <c r="X22" s="70">
        <f>X21+CC_m!X22</f>
        <v>19.5</v>
      </c>
      <c r="Y22" s="70">
        <f>Y21+CC_m!Y22</f>
        <v>48</v>
      </c>
      <c r="Z22" s="70">
        <f>Z21+CC_m!Z22</f>
        <v>61.5</v>
      </c>
      <c r="AA22" s="69">
        <f>AA21+CC_m!AA22</f>
        <v>37.5</v>
      </c>
      <c r="AB22" s="70">
        <f>AB21+CC_m!AB22</f>
        <v>94.5</v>
      </c>
      <c r="AC22" s="70">
        <f>AC21+CC_m!AC22</f>
        <v>91.5</v>
      </c>
      <c r="AD22" s="70">
        <f>AD21+CC_m!AD22</f>
        <v>118.5</v>
      </c>
      <c r="AE22" s="70">
        <f>AE21+CC_m!AE22</f>
        <v>156</v>
      </c>
      <c r="AF22" s="70">
        <f>AF21+CC_m!AF22</f>
        <v>67.5</v>
      </c>
      <c r="AG22" s="70">
        <f>AG21+CC_m!AG22</f>
        <v>66</v>
      </c>
      <c r="AH22" s="71">
        <f>AH21+CC_m!AH22</f>
        <v>58.5</v>
      </c>
      <c r="AI22" s="69"/>
      <c r="AJ22" s="70">
        <f>AJ21+CC_m!AJ22</f>
        <v>150</v>
      </c>
      <c r="AK22" s="70"/>
      <c r="AL22" s="70">
        <f>AL21+CC_m!AL22</f>
        <v>135</v>
      </c>
      <c r="AM22" s="70">
        <f>AM21+CC_m!AM22</f>
        <v>145.5</v>
      </c>
      <c r="AN22" s="70"/>
      <c r="AO22" s="70">
        <f>AO21+CC_m!AO22</f>
        <v>168</v>
      </c>
      <c r="AP22" s="70"/>
      <c r="AQ22" s="71">
        <f>AQ21+CC_m!AQ22</f>
        <v>166.5</v>
      </c>
      <c r="AR22" s="69"/>
      <c r="AS22" s="70">
        <f>AS21+CC_m!AS22</f>
        <v>163.5</v>
      </c>
      <c r="AT22" s="70">
        <f>AT21+CC_m!AT22</f>
        <v>165</v>
      </c>
      <c r="AU22" s="70">
        <f>AU21+CC_m!AU22</f>
        <v>114</v>
      </c>
      <c r="AV22" s="70">
        <f>AV21+CC_m!AV22</f>
        <v>232.5</v>
      </c>
      <c r="AW22" s="70"/>
      <c r="AX22" s="70"/>
      <c r="AY22" s="70">
        <f>AY21+CC_m!AY22</f>
        <v>282</v>
      </c>
      <c r="AZ22" s="71">
        <f>AZ21+CC_m!AZ22</f>
        <v>298.5</v>
      </c>
      <c r="BA22" s="69">
        <f>BA21+CC_m!BA22</f>
        <v>15</v>
      </c>
      <c r="BB22" s="73"/>
      <c r="BC22" s="73"/>
      <c r="BD22" s="73"/>
      <c r="BE22" s="70">
        <f>BE21+CC_m!BE22</f>
        <v>9</v>
      </c>
      <c r="BF22" s="70">
        <f>BF21+CC_m!BF22</f>
        <v>33</v>
      </c>
      <c r="BG22" s="70">
        <f>BG21+CC_m!BG22</f>
        <v>10.5</v>
      </c>
      <c r="BH22" s="74"/>
      <c r="BI22" s="69">
        <f>BI21+CC_m!BI22</f>
        <v>48</v>
      </c>
      <c r="BJ22" s="70">
        <f>BJ21+CC_m!BJ22</f>
        <v>106.5</v>
      </c>
      <c r="BK22" s="70">
        <f>BK21+CC_m!BK22</f>
        <v>52.5</v>
      </c>
      <c r="BL22" s="70">
        <f>BL21+CC_m!BL22</f>
        <v>40.5</v>
      </c>
      <c r="BM22" s="70">
        <f>BM21+CC_m!BM22</f>
        <v>34.5</v>
      </c>
      <c r="BN22" s="70">
        <f>BN21+CC_m!BN22</f>
        <v>91.5</v>
      </c>
      <c r="BO22" s="70">
        <f>BO21+CC_m!BO22</f>
        <v>93</v>
      </c>
      <c r="BP22" s="74"/>
      <c r="BQ22" s="69">
        <f>BQ21+CC_m!BQ22</f>
        <v>39</v>
      </c>
      <c r="BR22" s="73"/>
      <c r="BS22" s="73"/>
      <c r="BT22" s="73"/>
      <c r="BU22" s="73"/>
      <c r="BV22" s="73"/>
      <c r="BW22" s="70">
        <f>BW21+CC_m!BW22</f>
        <v>25.5</v>
      </c>
      <c r="BX22" s="73"/>
      <c r="BY22" s="71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0"/>
      <c r="DS22" s="40"/>
      <c r="DT22" s="40"/>
      <c r="DU22" s="40"/>
      <c r="DV22" s="40"/>
      <c r="DW22" s="40"/>
      <c r="DX22" s="40"/>
      <c r="DY22" s="40"/>
      <c r="DZ22" s="40"/>
      <c r="EA22" s="40"/>
      <c r="EB22" s="40"/>
      <c r="EC22" s="40"/>
      <c r="ED22" s="40"/>
      <c r="EE22" s="40"/>
      <c r="EF22" s="40"/>
      <c r="EG22" s="40"/>
      <c r="EH22" s="40"/>
      <c r="EI22" s="40"/>
      <c r="EJ22" s="40"/>
      <c r="EK22" s="40"/>
      <c r="EL22" s="40"/>
      <c r="EM22" s="40"/>
      <c r="EN22" s="40"/>
      <c r="EO22" s="40"/>
      <c r="EP22" s="40"/>
      <c r="EQ22" s="40"/>
      <c r="ER22" s="40"/>
      <c r="ES22" s="40"/>
      <c r="ET22" s="40"/>
      <c r="EU22" s="40"/>
      <c r="EV22" s="40"/>
      <c r="EW22" s="40"/>
      <c r="EX22" s="40"/>
      <c r="EY22" s="40"/>
      <c r="EZ22" s="40"/>
      <c r="FA22" s="40"/>
      <c r="FB22" s="40"/>
      <c r="FC22" s="40"/>
      <c r="FD22" s="40"/>
      <c r="FE22" s="40"/>
      <c r="FF22" s="40"/>
      <c r="FG22" s="40"/>
      <c r="FH22" s="40"/>
      <c r="FI22" s="40"/>
      <c r="FJ22" s="40"/>
      <c r="FK22" s="40"/>
      <c r="FL22" s="40"/>
      <c r="FM22" s="40"/>
      <c r="FN22" s="40"/>
      <c r="FO22" s="40"/>
      <c r="FP22" s="40"/>
      <c r="FQ22" s="40"/>
      <c r="FR22" s="40"/>
      <c r="FS22" s="40"/>
      <c r="FT22" s="40"/>
      <c r="FU22" s="40"/>
      <c r="FV22" s="40"/>
      <c r="FW22" s="40"/>
      <c r="FX22" s="40"/>
      <c r="FY22" s="40"/>
      <c r="FZ22" s="40"/>
      <c r="GA22" s="40"/>
      <c r="GB22" s="40"/>
      <c r="GC22" s="40"/>
      <c r="GD22" s="40"/>
      <c r="GE22" s="40"/>
      <c r="GF22" s="40"/>
      <c r="GG22" s="40"/>
      <c r="GH22" s="40"/>
      <c r="GI22" s="40"/>
      <c r="GJ22" s="40"/>
      <c r="GK22" s="40"/>
      <c r="GL22" s="40"/>
      <c r="GM22" s="40"/>
      <c r="GN22" s="40"/>
      <c r="GO22" s="40"/>
      <c r="GP22" s="40"/>
      <c r="GQ22" s="40"/>
      <c r="GR22" s="40"/>
      <c r="GS22" s="40"/>
      <c r="GT22" s="40"/>
      <c r="GU22" s="40"/>
      <c r="GV22" s="40"/>
      <c r="GW22" s="40"/>
      <c r="GX22" s="40"/>
      <c r="GY22" s="40"/>
      <c r="GZ22" s="40"/>
      <c r="HA22" s="40"/>
      <c r="HB22" s="40"/>
      <c r="HC22" s="40"/>
      <c r="HD22" s="40"/>
      <c r="HE22" s="40"/>
      <c r="HF22" s="40"/>
      <c r="HG22" s="40"/>
      <c r="HH22" s="40"/>
      <c r="HI22" s="40"/>
      <c r="HJ22" s="40"/>
      <c r="HK22" s="40"/>
      <c r="HL22" s="40"/>
      <c r="HM22" s="40"/>
      <c r="HN22" s="40"/>
      <c r="HO22" s="40"/>
      <c r="HP22" s="40"/>
      <c r="HQ22" s="40"/>
      <c r="HR22" s="40"/>
      <c r="HS22" s="40"/>
      <c r="HT22" s="40"/>
      <c r="HU22" s="40"/>
      <c r="HV22" s="40"/>
      <c r="HW22" s="40"/>
      <c r="HX22" s="40"/>
      <c r="HY22" s="40"/>
      <c r="HZ22" s="40"/>
      <c r="IA22" s="40"/>
      <c r="IB22" s="40"/>
      <c r="IC22" s="40"/>
      <c r="ID22" s="40"/>
      <c r="IE22" s="40"/>
      <c r="IF22" s="40"/>
      <c r="IG22" s="40"/>
      <c r="IH22" s="40"/>
      <c r="II22" s="40"/>
      <c r="IJ22" s="40"/>
      <c r="IK22" s="40"/>
      <c r="IL22" s="40"/>
      <c r="IM22" s="40"/>
      <c r="IN22" s="40"/>
      <c r="IO22" s="40"/>
      <c r="IP22" s="40"/>
      <c r="IQ22" s="40"/>
      <c r="IR22" s="40"/>
      <c r="IS22" s="40"/>
      <c r="IT22" s="40"/>
      <c r="IU22" s="40"/>
      <c r="IV22" s="40"/>
      <c r="IW22" s="40"/>
      <c r="IX22" s="40"/>
      <c r="IY22" s="40"/>
      <c r="IZ22" s="40"/>
      <c r="JA22" s="40"/>
      <c r="JB22" s="40"/>
      <c r="JC22" s="40"/>
      <c r="JD22" s="40"/>
      <c r="JE22" s="40"/>
      <c r="JF22" s="40"/>
      <c r="JG22" s="40"/>
      <c r="JH22" s="40"/>
      <c r="JI22" s="40"/>
      <c r="JJ22" s="40"/>
      <c r="JK22" s="40"/>
      <c r="JL22" s="40"/>
      <c r="JM22" s="40"/>
      <c r="JN22" s="40"/>
      <c r="JO22" s="40"/>
      <c r="JP22" s="40"/>
      <c r="JQ22" s="40"/>
      <c r="JR22" s="40"/>
      <c r="JS22" s="40"/>
      <c r="JT22" s="40"/>
      <c r="JU22" s="40"/>
      <c r="JV22" s="40"/>
      <c r="JW22" s="40"/>
      <c r="JX22" s="40"/>
      <c r="JY22" s="40"/>
      <c r="JZ22" s="40"/>
      <c r="KA22" s="40"/>
      <c r="KB22" s="40"/>
      <c r="KC22" s="40"/>
      <c r="KD22" s="40"/>
      <c r="KE22" s="40"/>
      <c r="KF22" s="40"/>
      <c r="KG22" s="40"/>
      <c r="KH22" s="40"/>
      <c r="KI22" s="40"/>
      <c r="KJ22" s="40"/>
      <c r="KK22" s="40"/>
      <c r="KL22" s="40"/>
      <c r="KM22" s="40"/>
      <c r="KN22" s="40"/>
      <c r="KO22" s="40"/>
      <c r="KP22" s="40"/>
      <c r="KQ22" s="40"/>
    </row>
    <row r="23" spans="1:303" s="32" customFormat="1" x14ac:dyDescent="0.25">
      <c r="A23" s="34" t="s">
        <v>24</v>
      </c>
      <c r="B23" s="72">
        <f>MAX(B3:B22)</f>
        <v>37.5</v>
      </c>
      <c r="C23" s="73">
        <f t="shared" ref="C23:BM23" si="0">MAX(C3:C22)</f>
        <v>39</v>
      </c>
      <c r="D23" s="73">
        <f t="shared" si="0"/>
        <v>52.5</v>
      </c>
      <c r="E23" s="73">
        <f t="shared" si="0"/>
        <v>72</v>
      </c>
      <c r="F23" s="73">
        <f t="shared" si="0"/>
        <v>34.5</v>
      </c>
      <c r="G23" s="73">
        <f t="shared" si="0"/>
        <v>55.5</v>
      </c>
      <c r="H23" s="73">
        <f t="shared" si="0"/>
        <v>43.5</v>
      </c>
      <c r="I23" s="73">
        <f t="shared" si="0"/>
        <v>60</v>
      </c>
      <c r="J23" s="73">
        <f t="shared" si="0"/>
        <v>42</v>
      </c>
      <c r="K23" s="74">
        <f t="shared" si="0"/>
        <v>54</v>
      </c>
      <c r="L23" s="72">
        <f t="shared" si="0"/>
        <v>102</v>
      </c>
      <c r="M23" s="73">
        <f t="shared" si="0"/>
        <v>72</v>
      </c>
      <c r="N23" s="73">
        <f t="shared" si="0"/>
        <v>88.5</v>
      </c>
      <c r="O23" s="73">
        <f t="shared" si="0"/>
        <v>93</v>
      </c>
      <c r="P23" s="73">
        <f t="shared" si="0"/>
        <v>64.5</v>
      </c>
      <c r="Q23" s="73">
        <f t="shared" si="0"/>
        <v>112.5</v>
      </c>
      <c r="R23" s="73">
        <f t="shared" si="0"/>
        <v>106.5</v>
      </c>
      <c r="S23" s="74">
        <f t="shared" si="0"/>
        <v>67.5</v>
      </c>
      <c r="T23" s="73">
        <f t="shared" si="0"/>
        <v>88.5</v>
      </c>
      <c r="U23" s="73">
        <f t="shared" si="0"/>
        <v>75</v>
      </c>
      <c r="V23" s="73">
        <f t="shared" si="0"/>
        <v>87</v>
      </c>
      <c r="W23" s="73">
        <f t="shared" si="0"/>
        <v>25.5</v>
      </c>
      <c r="X23" s="73">
        <f t="shared" si="0"/>
        <v>22.5</v>
      </c>
      <c r="Y23" s="73">
        <f t="shared" si="0"/>
        <v>48</v>
      </c>
      <c r="Z23" s="73">
        <f t="shared" si="0"/>
        <v>61.5</v>
      </c>
      <c r="AA23" s="72">
        <f t="shared" si="0"/>
        <v>48</v>
      </c>
      <c r="AB23" s="73">
        <f t="shared" si="0"/>
        <v>96</v>
      </c>
      <c r="AC23" s="73">
        <f t="shared" si="0"/>
        <v>91.5</v>
      </c>
      <c r="AD23" s="73">
        <f t="shared" si="0"/>
        <v>118.5</v>
      </c>
      <c r="AE23" s="73">
        <f t="shared" si="0"/>
        <v>156</v>
      </c>
      <c r="AF23" s="73">
        <f t="shared" si="0"/>
        <v>67.5</v>
      </c>
      <c r="AG23" s="73">
        <f t="shared" si="0"/>
        <v>67.5</v>
      </c>
      <c r="AH23" s="74">
        <f t="shared" si="0"/>
        <v>58.5</v>
      </c>
      <c r="AI23" s="72">
        <f t="shared" si="0"/>
        <v>81</v>
      </c>
      <c r="AJ23" s="73">
        <f t="shared" si="0"/>
        <v>150</v>
      </c>
      <c r="AK23" s="73">
        <f t="shared" si="0"/>
        <v>157.5</v>
      </c>
      <c r="AL23" s="73">
        <f t="shared" si="0"/>
        <v>135</v>
      </c>
      <c r="AM23" s="73">
        <f t="shared" si="0"/>
        <v>145.5</v>
      </c>
      <c r="AN23" s="73">
        <f t="shared" si="0"/>
        <v>132</v>
      </c>
      <c r="AO23" s="73">
        <f t="shared" si="0"/>
        <v>171</v>
      </c>
      <c r="AP23" s="73">
        <f t="shared" si="0"/>
        <v>103.5</v>
      </c>
      <c r="AQ23" s="74">
        <f t="shared" si="0"/>
        <v>166.5</v>
      </c>
      <c r="AR23" s="72">
        <f t="shared" si="0"/>
        <v>70.5</v>
      </c>
      <c r="AS23" s="73">
        <f t="shared" si="0"/>
        <v>187.5</v>
      </c>
      <c r="AT23" s="73">
        <f t="shared" si="0"/>
        <v>177</v>
      </c>
      <c r="AU23" s="73">
        <f t="shared" si="0"/>
        <v>144</v>
      </c>
      <c r="AV23" s="73">
        <f t="shared" si="0"/>
        <v>232.5</v>
      </c>
      <c r="AW23" s="73">
        <f t="shared" si="0"/>
        <v>237</v>
      </c>
      <c r="AX23" s="73">
        <f t="shared" si="0"/>
        <v>228</v>
      </c>
      <c r="AY23" s="73">
        <f t="shared" si="0"/>
        <v>282</v>
      </c>
      <c r="AZ23" s="74">
        <f t="shared" si="0"/>
        <v>298.5</v>
      </c>
      <c r="BA23" s="72">
        <f t="shared" si="0"/>
        <v>16.5</v>
      </c>
      <c r="BB23" s="73">
        <f t="shared" si="0"/>
        <v>15</v>
      </c>
      <c r="BC23" s="73">
        <f t="shared" si="0"/>
        <v>19.5</v>
      </c>
      <c r="BD23" s="73">
        <f t="shared" si="0"/>
        <v>19.5</v>
      </c>
      <c r="BE23" s="73">
        <f t="shared" si="0"/>
        <v>9</v>
      </c>
      <c r="BF23" s="73">
        <f t="shared" si="0"/>
        <v>33</v>
      </c>
      <c r="BG23" s="73">
        <f t="shared" si="0"/>
        <v>12</v>
      </c>
      <c r="BH23" s="74">
        <f t="shared" si="0"/>
        <v>19.5</v>
      </c>
      <c r="BI23" s="72">
        <f t="shared" si="0"/>
        <v>49.5</v>
      </c>
      <c r="BJ23" s="73">
        <f t="shared" si="0"/>
        <v>106.5</v>
      </c>
      <c r="BK23" s="73">
        <f t="shared" si="0"/>
        <v>55.5</v>
      </c>
      <c r="BL23" s="73">
        <f t="shared" si="0"/>
        <v>40.5</v>
      </c>
      <c r="BM23" s="73">
        <f t="shared" si="0"/>
        <v>34.5</v>
      </c>
      <c r="BN23" s="73">
        <f t="shared" ref="BN23:BY23" si="1">MAX(BN3:BN22)</f>
        <v>99</v>
      </c>
      <c r="BO23" s="73">
        <f t="shared" si="1"/>
        <v>97.5</v>
      </c>
      <c r="BP23" s="74">
        <f t="shared" si="1"/>
        <v>36</v>
      </c>
      <c r="BQ23" s="72">
        <f t="shared" si="1"/>
        <v>73.5</v>
      </c>
      <c r="BR23" s="73">
        <f t="shared" si="1"/>
        <v>67.5</v>
      </c>
      <c r="BS23" s="73">
        <f t="shared" si="1"/>
        <v>91.5</v>
      </c>
      <c r="BT23" s="73">
        <f t="shared" si="1"/>
        <v>37.5</v>
      </c>
      <c r="BU23" s="73">
        <f t="shared" si="1"/>
        <v>51</v>
      </c>
      <c r="BV23" s="73">
        <f t="shared" si="1"/>
        <v>90</v>
      </c>
      <c r="BW23" s="73">
        <f t="shared" si="1"/>
        <v>87</v>
      </c>
      <c r="BX23" s="73">
        <f t="shared" si="1"/>
        <v>150</v>
      </c>
      <c r="BY23" s="74">
        <f t="shared" si="1"/>
        <v>207</v>
      </c>
      <c r="BZ23" s="153"/>
      <c r="CA23" s="153"/>
      <c r="CB23" s="153"/>
      <c r="CC23" s="153"/>
      <c r="CD23" s="153"/>
      <c r="CE23" s="153"/>
      <c r="CF23" s="40"/>
      <c r="CG23" s="40"/>
      <c r="CH23" s="40"/>
      <c r="CI23" s="40"/>
      <c r="CJ23" s="40"/>
      <c r="CK23" s="40"/>
      <c r="CL23" s="40"/>
      <c r="CM23" s="40"/>
      <c r="CN23" s="40"/>
      <c r="CO23" s="40"/>
      <c r="CP23" s="40"/>
      <c r="CQ23" s="40"/>
      <c r="CR23" s="40"/>
      <c r="CS23" s="40"/>
      <c r="CT23" s="40"/>
      <c r="CU23" s="40"/>
      <c r="CV23" s="40"/>
      <c r="CW23" s="40"/>
      <c r="CX23" s="40"/>
      <c r="CY23" s="40"/>
      <c r="CZ23" s="40"/>
      <c r="DA23" s="40"/>
      <c r="DB23" s="40"/>
      <c r="DC23" s="40"/>
      <c r="DD23" s="40"/>
      <c r="DE23" s="40"/>
      <c r="DF23" s="40"/>
      <c r="DG23" s="40"/>
      <c r="DH23" s="40"/>
      <c r="DI23" s="40"/>
      <c r="DJ23" s="40"/>
      <c r="DK23" s="40"/>
      <c r="DL23" s="40"/>
      <c r="DM23" s="40"/>
      <c r="DN23" s="40"/>
      <c r="DO23" s="40"/>
      <c r="DP23" s="40"/>
      <c r="DQ23" s="40"/>
      <c r="DR23" s="40"/>
      <c r="DS23" s="40"/>
      <c r="DT23" s="40"/>
      <c r="DU23" s="40"/>
      <c r="DV23" s="40"/>
      <c r="DW23" s="40"/>
      <c r="DX23" s="40"/>
      <c r="DY23" s="40"/>
      <c r="DZ23" s="40"/>
      <c r="EA23" s="40"/>
      <c r="EB23" s="40"/>
      <c r="EC23" s="40"/>
      <c r="ED23" s="40"/>
      <c r="EE23" s="40"/>
      <c r="EF23" s="40"/>
      <c r="EG23" s="40"/>
      <c r="EH23" s="40"/>
      <c r="EI23" s="40"/>
      <c r="EJ23" s="40"/>
      <c r="EK23" s="40"/>
      <c r="EL23" s="40"/>
      <c r="EM23" s="40"/>
      <c r="EN23" s="40"/>
      <c r="EO23" s="40"/>
      <c r="EP23" s="40"/>
      <c r="EQ23" s="40"/>
      <c r="ER23" s="40"/>
      <c r="ES23" s="40"/>
      <c r="ET23" s="40"/>
      <c r="EU23" s="40"/>
      <c r="EV23" s="40"/>
      <c r="EW23" s="40"/>
      <c r="EX23" s="40"/>
      <c r="EY23" s="40"/>
      <c r="EZ23" s="40"/>
      <c r="FA23" s="40"/>
      <c r="FB23" s="40"/>
      <c r="FC23" s="40"/>
      <c r="FD23" s="40"/>
      <c r="FE23" s="40"/>
      <c r="FF23" s="40"/>
      <c r="FG23" s="40"/>
      <c r="FH23" s="40"/>
      <c r="FI23" s="40"/>
      <c r="FJ23" s="40"/>
      <c r="FK23" s="40"/>
      <c r="FL23" s="40"/>
      <c r="FM23" s="40"/>
      <c r="FN23" s="40"/>
      <c r="FO23" s="40"/>
      <c r="FP23" s="40"/>
      <c r="FQ23" s="40"/>
      <c r="FR23" s="40"/>
      <c r="FS23" s="40"/>
      <c r="FT23" s="40"/>
      <c r="FU23" s="40"/>
      <c r="FV23" s="40"/>
      <c r="FW23" s="40"/>
      <c r="FX23" s="40"/>
      <c r="FY23" s="40"/>
      <c r="FZ23" s="40"/>
      <c r="GA23" s="40"/>
      <c r="GB23" s="40"/>
      <c r="GC23" s="40"/>
      <c r="GD23" s="40"/>
      <c r="GE23" s="40"/>
      <c r="GF23" s="40"/>
      <c r="GG23" s="40"/>
      <c r="GH23" s="40"/>
      <c r="GI23" s="40"/>
      <c r="GJ23" s="40"/>
      <c r="GK23" s="40"/>
      <c r="GL23" s="40"/>
      <c r="GM23" s="40"/>
      <c r="GN23" s="40"/>
      <c r="GO23" s="40"/>
      <c r="GP23" s="40"/>
      <c r="GQ23" s="40"/>
      <c r="GR23" s="40"/>
      <c r="GS23" s="40"/>
      <c r="GT23" s="40"/>
      <c r="GU23" s="40"/>
      <c r="GV23" s="40"/>
      <c r="GW23" s="40"/>
      <c r="GX23" s="40"/>
      <c r="GY23" s="40"/>
      <c r="GZ23" s="40"/>
      <c r="HA23" s="40"/>
      <c r="HB23" s="40"/>
      <c r="HC23" s="40"/>
      <c r="HD23" s="40"/>
      <c r="HE23" s="40"/>
      <c r="HF23" s="40"/>
      <c r="HG23" s="40"/>
      <c r="HH23" s="40"/>
      <c r="HI23" s="40"/>
      <c r="HJ23" s="40"/>
      <c r="HK23" s="40"/>
      <c r="HL23" s="40"/>
      <c r="HM23" s="40"/>
      <c r="HN23" s="40"/>
      <c r="HO23" s="40"/>
      <c r="HP23" s="40"/>
      <c r="HQ23" s="40"/>
      <c r="HR23" s="40"/>
      <c r="HS23" s="40"/>
      <c r="HT23" s="40"/>
      <c r="HU23" s="40"/>
      <c r="HV23" s="40"/>
      <c r="HW23" s="40"/>
      <c r="HX23" s="40"/>
      <c r="HY23" s="40"/>
      <c r="HZ23" s="40"/>
      <c r="IA23" s="40"/>
      <c r="IB23" s="40"/>
      <c r="IC23" s="40"/>
      <c r="ID23" s="40"/>
      <c r="IE23" s="40"/>
      <c r="IF23" s="40"/>
      <c r="IG23" s="40"/>
      <c r="IH23" s="40"/>
      <c r="II23" s="40"/>
      <c r="IJ23" s="40"/>
      <c r="IK23" s="40"/>
      <c r="IL23" s="40"/>
      <c r="IM23" s="40"/>
      <c r="IN23" s="40"/>
      <c r="IO23" s="40"/>
      <c r="IP23" s="40"/>
      <c r="IQ23" s="40"/>
      <c r="IR23" s="40"/>
      <c r="IS23" s="40"/>
      <c r="IT23" s="40"/>
      <c r="IU23" s="40"/>
      <c r="IV23" s="40"/>
      <c r="IW23" s="40"/>
      <c r="IX23" s="40"/>
      <c r="IY23" s="40"/>
      <c r="IZ23" s="40"/>
      <c r="JA23" s="40"/>
      <c r="JB23" s="40"/>
      <c r="JC23" s="40"/>
      <c r="JD23" s="40"/>
      <c r="JE23" s="40"/>
      <c r="JF23" s="40"/>
      <c r="JG23" s="40"/>
      <c r="JH23" s="40"/>
      <c r="JI23" s="40"/>
      <c r="JJ23" s="40"/>
      <c r="JK23" s="40"/>
      <c r="JL23" s="40"/>
      <c r="JM23" s="40"/>
      <c r="JN23" s="40"/>
      <c r="JO23" s="40"/>
      <c r="JP23" s="40"/>
      <c r="JQ23" s="40"/>
      <c r="JR23" s="40"/>
      <c r="JS23" s="40"/>
      <c r="JT23" s="40"/>
      <c r="JU23" s="40"/>
      <c r="JV23" s="40"/>
      <c r="JW23" s="40"/>
      <c r="JX23" s="40"/>
      <c r="JY23" s="40"/>
      <c r="JZ23" s="40"/>
      <c r="KA23" s="40"/>
      <c r="KB23" s="40"/>
      <c r="KC23" s="40"/>
      <c r="KD23" s="40"/>
      <c r="KE23" s="40"/>
      <c r="KF23" s="40"/>
      <c r="KG23" s="40"/>
      <c r="KH23" s="40"/>
      <c r="KI23" s="40"/>
      <c r="KJ23" s="40"/>
      <c r="KK23" s="40"/>
      <c r="KL23" s="40"/>
      <c r="KM23" s="40"/>
      <c r="KN23" s="40"/>
      <c r="KO23" s="40"/>
      <c r="KP23" s="40"/>
      <c r="KQ23" s="40"/>
    </row>
    <row r="24" spans="1:303" s="32" customFormat="1" x14ac:dyDescent="0.25">
      <c r="A24" s="117"/>
      <c r="B24" s="118" t="s">
        <v>0</v>
      </c>
      <c r="C24" s="119" t="s">
        <v>1</v>
      </c>
      <c r="D24" s="119" t="s">
        <v>2</v>
      </c>
      <c r="E24" s="119" t="s">
        <v>3</v>
      </c>
      <c r="F24" s="119" t="s">
        <v>4</v>
      </c>
      <c r="G24" s="119" t="s">
        <v>5</v>
      </c>
      <c r="H24" s="119" t="s">
        <v>6</v>
      </c>
      <c r="I24" s="119" t="s">
        <v>7</v>
      </c>
      <c r="J24" s="119" t="s">
        <v>8</v>
      </c>
      <c r="K24" s="117" t="s">
        <v>9</v>
      </c>
      <c r="L24" s="118" t="s">
        <v>1</v>
      </c>
      <c r="M24" s="119" t="s">
        <v>2</v>
      </c>
      <c r="N24" s="119" t="s">
        <v>3</v>
      </c>
      <c r="O24" s="119" t="s">
        <v>4</v>
      </c>
      <c r="P24" s="119" t="s">
        <v>5</v>
      </c>
      <c r="Q24" s="119" t="s">
        <v>6</v>
      </c>
      <c r="R24" s="119" t="s">
        <v>7</v>
      </c>
      <c r="S24" s="117" t="s">
        <v>8</v>
      </c>
      <c r="T24" s="119" t="s">
        <v>0</v>
      </c>
      <c r="U24" s="119" t="s">
        <v>1</v>
      </c>
      <c r="V24" s="119" t="s">
        <v>2</v>
      </c>
      <c r="W24" s="119" t="s">
        <v>3</v>
      </c>
      <c r="X24" s="119" t="s">
        <v>5</v>
      </c>
      <c r="Y24" s="119" t="s">
        <v>6</v>
      </c>
      <c r="Z24" s="119" t="s">
        <v>7</v>
      </c>
      <c r="AA24" s="118" t="s">
        <v>0</v>
      </c>
      <c r="AB24" s="119" t="s">
        <v>1</v>
      </c>
      <c r="AC24" s="119" t="s">
        <v>2</v>
      </c>
      <c r="AD24" s="119" t="s">
        <v>4</v>
      </c>
      <c r="AE24" s="119" t="s">
        <v>5</v>
      </c>
      <c r="AF24" s="119" t="s">
        <v>6</v>
      </c>
      <c r="AG24" s="119" t="s">
        <v>7</v>
      </c>
      <c r="AH24" s="117" t="s">
        <v>8</v>
      </c>
      <c r="AI24" s="118" t="s">
        <v>0</v>
      </c>
      <c r="AJ24" s="119" t="s">
        <v>1</v>
      </c>
      <c r="AK24" s="119" t="s">
        <v>2</v>
      </c>
      <c r="AL24" s="119" t="s">
        <v>3</v>
      </c>
      <c r="AM24" s="119" t="s">
        <v>4</v>
      </c>
      <c r="AN24" s="119" t="s">
        <v>5</v>
      </c>
      <c r="AO24" s="119" t="s">
        <v>6</v>
      </c>
      <c r="AP24" s="119" t="s">
        <v>7</v>
      </c>
      <c r="AQ24" s="117" t="s">
        <v>8</v>
      </c>
      <c r="AR24" s="118" t="s">
        <v>0</v>
      </c>
      <c r="AS24" s="119" t="s">
        <v>1</v>
      </c>
      <c r="AT24" s="119" t="s">
        <v>2</v>
      </c>
      <c r="AU24" s="119" t="s">
        <v>3</v>
      </c>
      <c r="AV24" s="119" t="s">
        <v>4</v>
      </c>
      <c r="AW24" s="119" t="s">
        <v>5</v>
      </c>
      <c r="AX24" s="119" t="s">
        <v>6</v>
      </c>
      <c r="AY24" s="119" t="s">
        <v>7</v>
      </c>
      <c r="AZ24" s="117" t="s">
        <v>8</v>
      </c>
      <c r="BA24" s="118" t="s">
        <v>0</v>
      </c>
      <c r="BB24" s="119" t="s">
        <v>2</v>
      </c>
      <c r="BC24" s="119" t="s">
        <v>6</v>
      </c>
      <c r="BD24" s="119" t="s">
        <v>7</v>
      </c>
      <c r="BE24" s="119" t="s">
        <v>8</v>
      </c>
      <c r="BF24" s="119" t="s">
        <v>9</v>
      </c>
      <c r="BG24" s="119" t="s">
        <v>33</v>
      </c>
      <c r="BH24" s="117" t="s">
        <v>34</v>
      </c>
      <c r="BI24" s="118" t="s">
        <v>0</v>
      </c>
      <c r="BJ24" s="119" t="s">
        <v>1</v>
      </c>
      <c r="BK24" s="119" t="s">
        <v>2</v>
      </c>
      <c r="BL24" s="119" t="s">
        <v>3</v>
      </c>
      <c r="BM24" s="119" t="s">
        <v>4</v>
      </c>
      <c r="BN24" s="119" t="s">
        <v>5</v>
      </c>
      <c r="BO24" s="119" t="s">
        <v>6</v>
      </c>
      <c r="BP24" s="117" t="s">
        <v>7</v>
      </c>
      <c r="BQ24" s="118" t="s">
        <v>1</v>
      </c>
      <c r="BR24" s="119" t="s">
        <v>2</v>
      </c>
      <c r="BS24" s="119" t="s">
        <v>3</v>
      </c>
      <c r="BT24" s="119" t="s">
        <v>4</v>
      </c>
      <c r="BU24" s="119" t="s">
        <v>5</v>
      </c>
      <c r="BV24" s="119" t="s">
        <v>6</v>
      </c>
      <c r="BW24" s="119" t="s">
        <v>7</v>
      </c>
      <c r="BX24" s="119" t="s">
        <v>8</v>
      </c>
      <c r="BY24" s="117" t="s">
        <v>9</v>
      </c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0"/>
      <c r="DS24" s="40"/>
      <c r="DT24" s="40"/>
      <c r="DU24" s="40"/>
      <c r="DV24" s="40"/>
      <c r="DW24" s="40"/>
      <c r="DX24" s="40"/>
      <c r="DY24" s="40"/>
      <c r="DZ24" s="40"/>
      <c r="EA24" s="40"/>
      <c r="EB24" s="40"/>
      <c r="EC24" s="40"/>
      <c r="ED24" s="40"/>
      <c r="EE24" s="40"/>
      <c r="EF24" s="40"/>
      <c r="EG24" s="40"/>
      <c r="EH24" s="40"/>
      <c r="EI24" s="40"/>
      <c r="EJ24" s="40"/>
      <c r="EK24" s="40"/>
      <c r="EL24" s="40"/>
      <c r="EM24" s="40"/>
      <c r="EN24" s="40"/>
      <c r="EO24" s="40"/>
      <c r="EP24" s="40"/>
      <c r="EQ24" s="40"/>
      <c r="ER24" s="40"/>
      <c r="ES24" s="40"/>
      <c r="ET24" s="40"/>
      <c r="EU24" s="40"/>
      <c r="EV24" s="40"/>
      <c r="EW24" s="40"/>
      <c r="EX24" s="40"/>
      <c r="EY24" s="40"/>
      <c r="EZ24" s="40"/>
      <c r="FA24" s="40"/>
      <c r="FB24" s="40"/>
      <c r="FC24" s="40"/>
      <c r="FD24" s="40"/>
      <c r="FE24" s="40"/>
      <c r="FF24" s="40"/>
      <c r="FG24" s="40"/>
      <c r="FH24" s="40"/>
      <c r="FI24" s="40"/>
      <c r="FJ24" s="40"/>
      <c r="FK24" s="40"/>
      <c r="FL24" s="40"/>
      <c r="FM24" s="40"/>
      <c r="FN24" s="40"/>
      <c r="FO24" s="40"/>
      <c r="FP24" s="40"/>
      <c r="FQ24" s="40"/>
      <c r="FR24" s="40"/>
      <c r="FS24" s="40"/>
      <c r="FT24" s="40"/>
      <c r="FU24" s="40"/>
      <c r="FV24" s="40"/>
      <c r="FW24" s="40"/>
      <c r="FX24" s="40"/>
      <c r="FY24" s="40"/>
      <c r="FZ24" s="40"/>
      <c r="GA24" s="40"/>
      <c r="GB24" s="40"/>
      <c r="GC24" s="40"/>
      <c r="GD24" s="40"/>
      <c r="GE24" s="40"/>
      <c r="GF24" s="40"/>
      <c r="GG24" s="40"/>
      <c r="GH24" s="40"/>
      <c r="GI24" s="40"/>
      <c r="GJ24" s="40"/>
      <c r="GK24" s="40"/>
      <c r="GL24" s="40"/>
      <c r="GM24" s="40"/>
      <c r="GN24" s="40"/>
      <c r="GO24" s="40"/>
      <c r="GP24" s="40"/>
      <c r="GQ24" s="40"/>
      <c r="GR24" s="40"/>
      <c r="GS24" s="40"/>
      <c r="GT24" s="40"/>
      <c r="GU24" s="40"/>
      <c r="GV24" s="40"/>
      <c r="GW24" s="40"/>
      <c r="GX24" s="40"/>
      <c r="GY24" s="40"/>
      <c r="GZ24" s="40"/>
      <c r="HA24" s="40"/>
      <c r="HB24" s="40"/>
      <c r="HC24" s="40"/>
      <c r="HD24" s="40"/>
      <c r="HE24" s="40"/>
      <c r="HF24" s="40"/>
      <c r="HG24" s="40"/>
      <c r="HH24" s="40"/>
      <c r="HI24" s="40"/>
      <c r="HJ24" s="40"/>
      <c r="HK24" s="40"/>
      <c r="HL24" s="40"/>
      <c r="HM24" s="40"/>
      <c r="HN24" s="40"/>
      <c r="HO24" s="40"/>
      <c r="HP24" s="40"/>
      <c r="HQ24" s="40"/>
      <c r="HR24" s="40"/>
      <c r="HS24" s="40"/>
      <c r="HT24" s="40"/>
      <c r="HU24" s="40"/>
      <c r="HV24" s="40"/>
      <c r="HW24" s="40"/>
      <c r="HX24" s="40"/>
      <c r="HY24" s="40"/>
      <c r="HZ24" s="40"/>
      <c r="IA24" s="40"/>
      <c r="IB24" s="40"/>
      <c r="IC24" s="40"/>
      <c r="ID24" s="40"/>
      <c r="IE24" s="40"/>
      <c r="IF24" s="40"/>
      <c r="IG24" s="40"/>
      <c r="IH24" s="40"/>
      <c r="II24" s="40"/>
      <c r="IJ24" s="40"/>
      <c r="IK24" s="40"/>
      <c r="IL24" s="40"/>
      <c r="IM24" s="40"/>
      <c r="IN24" s="40"/>
      <c r="IO24" s="40"/>
      <c r="IP24" s="40"/>
      <c r="IQ24" s="40"/>
      <c r="IR24" s="40"/>
      <c r="IS24" s="40"/>
      <c r="IT24" s="40"/>
      <c r="IU24" s="40"/>
      <c r="IV24" s="40"/>
      <c r="IW24" s="40"/>
      <c r="IX24" s="40"/>
      <c r="IY24" s="40"/>
      <c r="IZ24" s="40"/>
      <c r="JA24" s="40"/>
      <c r="JB24" s="40"/>
      <c r="JC24" s="40"/>
      <c r="JD24" s="40"/>
      <c r="JE24" s="40"/>
      <c r="JF24" s="40"/>
      <c r="JG24" s="40"/>
      <c r="JH24" s="40"/>
      <c r="JI24" s="40"/>
      <c r="JJ24" s="40"/>
      <c r="JK24" s="40"/>
      <c r="JL24" s="40"/>
      <c r="JM24" s="40"/>
      <c r="JN24" s="40"/>
      <c r="JO24" s="40"/>
      <c r="JP24" s="40"/>
      <c r="JQ24" s="40"/>
      <c r="JR24" s="40"/>
      <c r="JS24" s="40"/>
      <c r="JT24" s="40"/>
      <c r="JU24" s="40"/>
      <c r="JV24" s="40"/>
      <c r="JW24" s="40"/>
      <c r="JX24" s="40"/>
      <c r="JY24" s="40"/>
      <c r="JZ24" s="40"/>
      <c r="KA24" s="40"/>
      <c r="KB24" s="40"/>
      <c r="KC24" s="40"/>
      <c r="KD24" s="40"/>
      <c r="KE24" s="40"/>
      <c r="KF24" s="40"/>
      <c r="KG24" s="40"/>
      <c r="KH24" s="40"/>
      <c r="KI24" s="40"/>
      <c r="KJ24" s="40"/>
      <c r="KK24" s="40"/>
      <c r="KL24" s="40"/>
      <c r="KM24" s="40"/>
      <c r="KN24" s="40"/>
      <c r="KO24" s="40"/>
      <c r="KP24" s="40"/>
      <c r="KQ24" s="40"/>
    </row>
    <row r="25" spans="1:303" x14ac:dyDescent="0.25">
      <c r="A25" s="120" t="s">
        <v>19</v>
      </c>
      <c r="B25" s="5"/>
      <c r="C25" s="6"/>
      <c r="D25" s="6"/>
      <c r="E25" s="6"/>
      <c r="F25" s="6"/>
      <c r="G25" s="6"/>
      <c r="H25" s="6"/>
      <c r="I25" s="6"/>
      <c r="J25" s="6"/>
      <c r="K25" s="7"/>
      <c r="L25" s="5"/>
      <c r="M25" s="6"/>
      <c r="N25" s="6"/>
      <c r="O25" s="6"/>
      <c r="P25" s="6"/>
      <c r="Q25" s="6"/>
      <c r="R25" s="6"/>
      <c r="S25" s="7"/>
      <c r="T25" s="6" t="s">
        <v>17</v>
      </c>
      <c r="U25" s="6"/>
      <c r="V25" s="6"/>
      <c r="W25" s="6"/>
      <c r="X25" s="6"/>
      <c r="Y25" s="6"/>
      <c r="Z25" s="6"/>
      <c r="AA25" s="5"/>
      <c r="AB25" s="6"/>
      <c r="AC25" s="6"/>
      <c r="AD25" s="6"/>
      <c r="AE25" s="6"/>
      <c r="AF25" s="6" t="s">
        <v>17</v>
      </c>
      <c r="AG25" s="6"/>
      <c r="AH25" s="7"/>
      <c r="AI25" s="5"/>
      <c r="AJ25" s="6"/>
      <c r="AK25" s="6"/>
      <c r="AL25" s="6"/>
      <c r="AM25" s="6"/>
      <c r="AN25" s="6"/>
      <c r="AO25" s="6"/>
      <c r="AP25" s="6" t="s">
        <v>17</v>
      </c>
      <c r="AQ25" s="7"/>
      <c r="AR25" s="5"/>
      <c r="AS25" s="6"/>
      <c r="AT25" s="6"/>
      <c r="AU25" s="6"/>
      <c r="AV25" s="6"/>
      <c r="AW25" s="6"/>
      <c r="AX25" s="6"/>
      <c r="AY25" s="6"/>
      <c r="AZ25" s="7"/>
      <c r="BA25" s="5"/>
      <c r="BB25" s="6"/>
      <c r="BC25" s="6"/>
      <c r="BD25" s="6"/>
      <c r="BE25" s="6"/>
      <c r="BF25" s="6"/>
      <c r="BG25" s="6"/>
      <c r="BH25" s="7"/>
      <c r="BI25" s="5"/>
      <c r="BJ25" s="6"/>
      <c r="BK25" s="6"/>
      <c r="BL25" s="6"/>
      <c r="BM25" s="6"/>
      <c r="BN25" s="6"/>
      <c r="BO25" s="6"/>
      <c r="BP25" s="7" t="s">
        <v>17</v>
      </c>
      <c r="BQ25" s="5"/>
      <c r="BR25" s="6"/>
      <c r="BS25" s="6"/>
      <c r="BT25" s="6" t="s">
        <v>17</v>
      </c>
      <c r="BU25" s="6"/>
      <c r="BV25" s="6"/>
      <c r="BW25" s="6"/>
      <c r="BX25" s="6"/>
      <c r="BY25" s="7"/>
      <c r="BZ25" s="28"/>
      <c r="CA25" s="28"/>
      <c r="CB25" s="28"/>
      <c r="CC25" s="28"/>
      <c r="CD25" s="28"/>
      <c r="CE25" s="28"/>
    </row>
    <row r="26" spans="1:303" x14ac:dyDescent="0.25">
      <c r="A26" s="120" t="s">
        <v>36</v>
      </c>
      <c r="B26" s="5"/>
      <c r="C26" s="6"/>
      <c r="D26" s="6"/>
      <c r="E26" s="6"/>
      <c r="F26" s="6"/>
      <c r="G26" s="6"/>
      <c r="H26" s="6"/>
      <c r="I26" s="6"/>
      <c r="J26" s="6"/>
      <c r="K26" s="7"/>
      <c r="L26" s="5"/>
      <c r="M26" s="6"/>
      <c r="N26" s="6"/>
      <c r="O26" s="6"/>
      <c r="P26" s="6"/>
      <c r="Q26" s="6"/>
      <c r="R26" s="6"/>
      <c r="S26" s="7"/>
      <c r="T26" s="6"/>
      <c r="U26" s="6"/>
      <c r="V26" s="6"/>
      <c r="W26" s="6"/>
      <c r="X26" s="6"/>
      <c r="Y26" s="6"/>
      <c r="Z26" s="6"/>
      <c r="AA26" s="5"/>
      <c r="AB26" s="6"/>
      <c r="AC26" s="6"/>
      <c r="AD26" s="6"/>
      <c r="AE26" s="6"/>
      <c r="AF26" s="6"/>
      <c r="AG26" s="6"/>
      <c r="AH26" s="7"/>
      <c r="AI26" s="5"/>
      <c r="AJ26" s="6"/>
      <c r="AK26" s="6"/>
      <c r="AL26" s="6"/>
      <c r="AM26" s="6"/>
      <c r="AN26" s="6"/>
      <c r="AO26" s="6"/>
      <c r="AP26" s="6"/>
      <c r="AQ26" s="7"/>
      <c r="AR26" s="5"/>
      <c r="AS26" s="6"/>
      <c r="AT26" s="6"/>
      <c r="AU26" s="6"/>
      <c r="AV26" s="6"/>
      <c r="AW26" s="6"/>
      <c r="AX26" s="6"/>
      <c r="AY26" s="6"/>
      <c r="AZ26" s="7"/>
      <c r="BA26" s="5"/>
      <c r="BB26" s="6"/>
      <c r="BC26" s="6"/>
      <c r="BD26" s="6"/>
      <c r="BE26" s="6"/>
      <c r="BF26" s="6"/>
      <c r="BG26" s="6"/>
      <c r="BH26" s="7"/>
      <c r="BI26" s="5"/>
      <c r="BJ26" s="6"/>
      <c r="BK26" s="6"/>
      <c r="BL26" s="6"/>
      <c r="BM26" s="6"/>
      <c r="BN26" s="6"/>
      <c r="BO26" s="6"/>
      <c r="BP26" s="7"/>
      <c r="BQ26" s="5"/>
      <c r="BR26" s="6"/>
      <c r="BS26" s="6"/>
      <c r="BT26" s="6"/>
      <c r="BU26" s="6"/>
      <c r="BV26" s="6"/>
      <c r="BW26" s="6"/>
      <c r="BX26" s="6"/>
      <c r="BY26" s="7"/>
      <c r="BZ26" s="28"/>
      <c r="CA26" s="28"/>
      <c r="CB26" s="28"/>
      <c r="CC26" s="28"/>
      <c r="CD26" s="28"/>
      <c r="CE26" s="28"/>
    </row>
    <row r="27" spans="1:303" s="154" customFormat="1" x14ac:dyDescent="0.25">
      <c r="A27" s="106" t="s">
        <v>37</v>
      </c>
      <c r="B27" s="107">
        <v>41.52</v>
      </c>
      <c r="C27" s="108">
        <v>55.76</v>
      </c>
      <c r="D27" s="108">
        <v>107.7</v>
      </c>
      <c r="E27" s="108">
        <v>146.19999999999999</v>
      </c>
      <c r="F27" s="108">
        <v>49.18</v>
      </c>
      <c r="G27" s="108">
        <v>74.09</v>
      </c>
      <c r="H27" s="108">
        <v>262.60000000000002</v>
      </c>
      <c r="I27" s="108">
        <v>90.45</v>
      </c>
      <c r="J27" s="108">
        <v>52</v>
      </c>
      <c r="K27" s="109">
        <v>63.97</v>
      </c>
      <c r="L27" s="107">
        <v>90.45</v>
      </c>
      <c r="M27" s="108">
        <v>78.150000000000006</v>
      </c>
      <c r="N27" s="108">
        <v>83.01</v>
      </c>
      <c r="O27" s="108">
        <v>88.89</v>
      </c>
      <c r="P27" s="108">
        <v>62.34</v>
      </c>
      <c r="Q27" s="108">
        <v>113.8</v>
      </c>
      <c r="R27" s="108">
        <v>101.4</v>
      </c>
      <c r="S27" s="109">
        <v>68.08</v>
      </c>
      <c r="T27" s="114">
        <v>-8321000000000000</v>
      </c>
      <c r="U27" s="111">
        <v>120.1</v>
      </c>
      <c r="V27" s="111">
        <v>172</v>
      </c>
      <c r="W27" s="111">
        <v>26.81</v>
      </c>
      <c r="X27" s="111">
        <v>18.12</v>
      </c>
      <c r="Y27" s="111">
        <v>73.16</v>
      </c>
      <c r="Z27" s="111">
        <v>50.49</v>
      </c>
      <c r="AA27" s="107">
        <v>223.3</v>
      </c>
      <c r="AB27" s="108">
        <v>266.60000000000002</v>
      </c>
      <c r="AC27" s="108">
        <v>255.5</v>
      </c>
      <c r="AD27" s="108">
        <v>371.7</v>
      </c>
      <c r="AE27" s="108">
        <v>488</v>
      </c>
      <c r="AF27" s="111">
        <v>3206721655531</v>
      </c>
      <c r="AG27" s="108">
        <v>163.19999999999999</v>
      </c>
      <c r="AH27" s="109">
        <v>97.49</v>
      </c>
      <c r="AI27" s="112">
        <v>155.9</v>
      </c>
      <c r="AJ27" s="113">
        <v>183.8</v>
      </c>
      <c r="AK27" s="113">
        <v>558</v>
      </c>
      <c r="AL27" s="113">
        <v>223.1</v>
      </c>
      <c r="AM27" s="113">
        <v>257.8</v>
      </c>
      <c r="AN27" s="113">
        <v>224.7</v>
      </c>
      <c r="AO27" s="113">
        <v>228</v>
      </c>
      <c r="AP27" s="114">
        <v>2.096E+16</v>
      </c>
      <c r="AQ27" s="115">
        <v>280.3</v>
      </c>
      <c r="AR27" s="107">
        <v>157.69999999999999</v>
      </c>
      <c r="AS27" s="108">
        <v>181.8</v>
      </c>
      <c r="AT27" s="108">
        <v>185.8</v>
      </c>
      <c r="AU27" s="108">
        <v>151.4</v>
      </c>
      <c r="AV27" s="108">
        <v>233.3</v>
      </c>
      <c r="AW27" s="108">
        <v>259.8</v>
      </c>
      <c r="AX27" s="108">
        <v>243.8</v>
      </c>
      <c r="AY27" s="108">
        <v>293</v>
      </c>
      <c r="AZ27" s="109">
        <v>276.5</v>
      </c>
      <c r="BA27" s="107">
        <v>42.61</v>
      </c>
      <c r="BB27" s="108">
        <v>28.12</v>
      </c>
      <c r="BC27" s="108">
        <v>17.09</v>
      </c>
      <c r="BD27" s="108">
        <v>21.5</v>
      </c>
      <c r="BE27" s="108">
        <v>9.3019999999999996</v>
      </c>
      <c r="BF27" s="108">
        <v>30.79</v>
      </c>
      <c r="BG27" s="108">
        <v>12.66</v>
      </c>
      <c r="BH27" s="109">
        <v>20.28</v>
      </c>
      <c r="BI27" s="107">
        <v>69.37</v>
      </c>
      <c r="BJ27" s="110">
        <v>2.634E+16</v>
      </c>
      <c r="BK27" s="108">
        <v>70.73</v>
      </c>
      <c r="BL27" s="108">
        <v>44.25</v>
      </c>
      <c r="BM27" s="108">
        <v>30.31</v>
      </c>
      <c r="BN27" s="110">
        <v>-1.927E+16</v>
      </c>
      <c r="BO27" s="108">
        <v>147.30000000000001</v>
      </c>
      <c r="BP27" s="116">
        <v>12894521318555</v>
      </c>
      <c r="BQ27" s="107">
        <v>80.63</v>
      </c>
      <c r="BR27" s="108">
        <v>90.59</v>
      </c>
      <c r="BS27" s="108">
        <v>122.2</v>
      </c>
      <c r="BT27" s="110">
        <v>5114000000000000</v>
      </c>
      <c r="BU27" s="108">
        <v>73.599999999999994</v>
      </c>
      <c r="BV27" s="108">
        <v>90.65</v>
      </c>
      <c r="BW27" s="108">
        <v>94.65</v>
      </c>
      <c r="BX27" s="108">
        <v>166.6</v>
      </c>
      <c r="BY27" s="109">
        <v>219.3</v>
      </c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40"/>
      <c r="CN27" s="40"/>
      <c r="CO27" s="40"/>
      <c r="CP27" s="40"/>
      <c r="CQ27" s="40"/>
      <c r="CR27" s="40"/>
      <c r="CS27" s="40"/>
      <c r="CT27" s="40"/>
      <c r="CU27" s="40"/>
      <c r="CV27" s="40"/>
      <c r="CW27" s="40"/>
      <c r="CX27" s="40"/>
      <c r="CY27" s="40"/>
      <c r="CZ27" s="40"/>
      <c r="DA27" s="40"/>
      <c r="DB27" s="40"/>
      <c r="DC27" s="40"/>
      <c r="DD27" s="40"/>
      <c r="DE27" s="40"/>
      <c r="DF27" s="40"/>
      <c r="DG27" s="40"/>
      <c r="DH27" s="40"/>
      <c r="DI27" s="40"/>
      <c r="DJ27" s="40"/>
      <c r="DK27" s="40"/>
      <c r="DL27" s="40"/>
      <c r="DM27" s="40"/>
      <c r="DN27" s="40"/>
      <c r="DO27" s="40"/>
      <c r="DP27" s="40"/>
      <c r="DQ27" s="40"/>
      <c r="DR27" s="40"/>
      <c r="DS27" s="40"/>
      <c r="DT27" s="40"/>
      <c r="DU27" s="40"/>
      <c r="DV27" s="40"/>
      <c r="DW27" s="40"/>
      <c r="DX27" s="40"/>
      <c r="DY27" s="40"/>
      <c r="DZ27" s="40"/>
      <c r="EA27" s="40"/>
      <c r="EB27" s="40"/>
      <c r="EC27" s="40"/>
      <c r="ED27" s="40"/>
      <c r="EE27" s="40"/>
      <c r="EF27" s="40"/>
      <c r="EG27" s="40"/>
      <c r="EH27" s="40"/>
      <c r="EI27" s="40"/>
      <c r="EJ27" s="40"/>
      <c r="EK27" s="40"/>
      <c r="EL27" s="40"/>
      <c r="EM27" s="40"/>
      <c r="EN27" s="40"/>
      <c r="EO27" s="40"/>
      <c r="EP27" s="40"/>
      <c r="EQ27" s="40"/>
      <c r="ER27" s="40"/>
      <c r="ES27" s="40"/>
      <c r="ET27" s="40"/>
      <c r="EU27" s="40"/>
      <c r="EV27" s="40"/>
      <c r="EW27" s="40"/>
      <c r="EX27" s="40"/>
      <c r="EY27" s="40"/>
      <c r="EZ27" s="40"/>
      <c r="FA27" s="40"/>
      <c r="FB27" s="40"/>
      <c r="FC27" s="40"/>
      <c r="FD27" s="40"/>
      <c r="FE27" s="40"/>
      <c r="FF27" s="40"/>
      <c r="FG27" s="40"/>
      <c r="FH27" s="40"/>
      <c r="FI27" s="40"/>
      <c r="FJ27" s="40"/>
      <c r="FK27" s="40"/>
      <c r="FL27" s="40"/>
      <c r="FM27" s="40"/>
      <c r="FN27" s="40"/>
      <c r="FO27" s="40"/>
      <c r="FP27" s="40"/>
      <c r="FQ27" s="40"/>
      <c r="FR27" s="40"/>
      <c r="FS27" s="40"/>
      <c r="FT27" s="40"/>
      <c r="FU27" s="40"/>
      <c r="FV27" s="40"/>
      <c r="FW27" s="40"/>
      <c r="FX27" s="40"/>
      <c r="FY27" s="40"/>
      <c r="FZ27" s="40"/>
      <c r="GA27" s="40"/>
      <c r="GB27" s="40"/>
      <c r="GC27" s="40"/>
      <c r="GD27" s="40"/>
      <c r="GE27" s="40"/>
      <c r="GF27" s="40"/>
      <c r="GG27" s="40"/>
      <c r="GH27" s="40"/>
      <c r="GI27" s="40"/>
      <c r="GJ27" s="40"/>
      <c r="GK27" s="40"/>
      <c r="GL27" s="40"/>
      <c r="GM27" s="40"/>
      <c r="GN27" s="40"/>
      <c r="GO27" s="40"/>
      <c r="GP27" s="40"/>
      <c r="GQ27" s="40"/>
      <c r="GR27" s="40"/>
      <c r="GS27" s="40"/>
      <c r="GT27" s="40"/>
      <c r="GU27" s="40"/>
      <c r="GV27" s="40"/>
      <c r="GW27" s="40"/>
      <c r="GX27" s="40"/>
      <c r="GY27" s="40"/>
      <c r="GZ27" s="40"/>
      <c r="HA27" s="40"/>
      <c r="HB27" s="40"/>
      <c r="HC27" s="40"/>
      <c r="HD27" s="40"/>
      <c r="HE27" s="40"/>
      <c r="HF27" s="40"/>
      <c r="HG27" s="40"/>
      <c r="HH27" s="40"/>
      <c r="HI27" s="40"/>
      <c r="HJ27" s="40"/>
      <c r="HK27" s="40"/>
      <c r="HL27" s="40"/>
      <c r="HM27" s="40"/>
      <c r="HN27" s="40"/>
      <c r="HO27" s="40"/>
      <c r="HP27" s="40"/>
      <c r="HQ27" s="40"/>
      <c r="HR27" s="40"/>
      <c r="HS27" s="40"/>
      <c r="HT27" s="40"/>
      <c r="HU27" s="40"/>
      <c r="HV27" s="40"/>
      <c r="HW27" s="40"/>
      <c r="HX27" s="40"/>
      <c r="HY27" s="40"/>
      <c r="HZ27" s="40"/>
      <c r="IA27" s="40"/>
      <c r="IB27" s="40"/>
      <c r="IC27" s="40"/>
      <c r="ID27" s="40"/>
      <c r="IE27" s="40"/>
      <c r="IF27" s="40"/>
      <c r="IG27" s="40"/>
      <c r="IH27" s="40"/>
      <c r="II27" s="40"/>
      <c r="IJ27" s="40"/>
      <c r="IK27" s="40"/>
      <c r="IL27" s="40"/>
      <c r="IM27" s="40"/>
      <c r="IN27" s="40"/>
      <c r="IO27" s="40"/>
      <c r="IP27" s="40"/>
      <c r="IQ27" s="40"/>
      <c r="IR27" s="40"/>
      <c r="IS27" s="40"/>
      <c r="IT27" s="40"/>
      <c r="IU27" s="40"/>
      <c r="IV27" s="40"/>
      <c r="IW27" s="40"/>
      <c r="IX27" s="40"/>
      <c r="IY27" s="40"/>
      <c r="IZ27" s="40"/>
      <c r="JA27" s="40"/>
      <c r="JB27" s="40"/>
      <c r="JC27" s="40"/>
      <c r="JD27" s="40"/>
      <c r="JE27" s="40"/>
      <c r="JF27" s="40"/>
      <c r="JG27" s="40"/>
      <c r="JH27" s="40"/>
      <c r="JI27" s="40"/>
      <c r="JJ27" s="40"/>
      <c r="JK27" s="40"/>
      <c r="JL27" s="40"/>
      <c r="JM27" s="40"/>
      <c r="JN27" s="40"/>
      <c r="JO27" s="40"/>
      <c r="JP27" s="40"/>
      <c r="JQ27" s="40"/>
      <c r="JR27" s="40"/>
      <c r="JS27" s="40"/>
      <c r="JT27" s="40"/>
      <c r="JU27" s="40"/>
      <c r="JV27" s="40"/>
      <c r="JW27" s="40"/>
      <c r="JX27" s="40"/>
      <c r="JY27" s="40"/>
      <c r="JZ27" s="40"/>
      <c r="KA27" s="40"/>
      <c r="KB27" s="40"/>
      <c r="KC27" s="40"/>
      <c r="KD27" s="40"/>
      <c r="KE27" s="40"/>
      <c r="KF27" s="40"/>
      <c r="KG27" s="40"/>
      <c r="KH27" s="40"/>
      <c r="KI27" s="40"/>
      <c r="KJ27" s="40"/>
      <c r="KK27" s="40"/>
      <c r="KL27" s="40"/>
      <c r="KM27" s="40"/>
      <c r="KN27" s="40"/>
      <c r="KO27" s="40"/>
      <c r="KP27" s="40"/>
      <c r="KQ27" s="40"/>
    </row>
    <row r="28" spans="1:303" s="154" customFormat="1" x14ac:dyDescent="0.25">
      <c r="A28" s="106" t="s">
        <v>186</v>
      </c>
      <c r="B28" s="107">
        <v>29.93</v>
      </c>
      <c r="C28" s="108">
        <v>48.23</v>
      </c>
      <c r="D28" s="108">
        <v>36.83</v>
      </c>
      <c r="E28" s="108">
        <v>82.41</v>
      </c>
      <c r="F28" s="108">
        <v>53.91</v>
      </c>
      <c r="G28" s="108">
        <v>37.340000000000003</v>
      </c>
      <c r="H28" s="108">
        <v>308.60000000000002</v>
      </c>
      <c r="I28" s="108">
        <v>56.42</v>
      </c>
      <c r="J28" s="108">
        <v>29.48</v>
      </c>
      <c r="K28" s="109">
        <v>33.76</v>
      </c>
      <c r="L28" s="107">
        <v>11.82</v>
      </c>
      <c r="M28" s="108">
        <v>10.37</v>
      </c>
      <c r="N28" s="108">
        <v>7.0730000000000004</v>
      </c>
      <c r="O28" s="108">
        <v>12.08</v>
      </c>
      <c r="P28" s="108">
        <v>8.2940000000000005</v>
      </c>
      <c r="Q28" s="108">
        <v>21.44</v>
      </c>
      <c r="R28" s="108">
        <v>11.24</v>
      </c>
      <c r="S28" s="109">
        <v>8.3879999999999999</v>
      </c>
      <c r="T28" s="114">
        <v>-5608000000000000</v>
      </c>
      <c r="U28" s="111">
        <v>28.25</v>
      </c>
      <c r="V28" s="111">
        <v>90.25</v>
      </c>
      <c r="W28" s="111">
        <v>8.7409999999999997</v>
      </c>
      <c r="X28" s="111">
        <v>12.83</v>
      </c>
      <c r="Y28" s="111">
        <v>58.12</v>
      </c>
      <c r="Z28" s="111">
        <v>15.07</v>
      </c>
      <c r="AA28" s="107">
        <v>164.2</v>
      </c>
      <c r="AB28" s="108">
        <v>120</v>
      </c>
      <c r="AC28" s="108">
        <v>129.4</v>
      </c>
      <c r="AD28" s="108">
        <v>155.1</v>
      </c>
      <c r="AE28" s="108">
        <v>148.4</v>
      </c>
      <c r="AF28" s="111">
        <v>3174594746751</v>
      </c>
      <c r="AG28" s="108">
        <v>111.5</v>
      </c>
      <c r="AH28" s="109">
        <v>76.23</v>
      </c>
      <c r="AI28" s="112">
        <v>29.98</v>
      </c>
      <c r="AJ28" s="113">
        <v>37.090000000000003</v>
      </c>
      <c r="AK28" s="113">
        <v>119</v>
      </c>
      <c r="AL28" s="113">
        <v>65.89</v>
      </c>
      <c r="AM28" s="113">
        <v>75.16</v>
      </c>
      <c r="AN28" s="113">
        <v>45.2</v>
      </c>
      <c r="AO28" s="113">
        <v>41.11</v>
      </c>
      <c r="AP28" s="114">
        <v>9065000000000000</v>
      </c>
      <c r="AQ28" s="115">
        <v>64.510000000000005</v>
      </c>
      <c r="AR28" s="107">
        <v>28.24</v>
      </c>
      <c r="AS28" s="108">
        <v>8.8689999999999998</v>
      </c>
      <c r="AT28" s="108">
        <v>10.48</v>
      </c>
      <c r="AU28" s="108">
        <v>11.8</v>
      </c>
      <c r="AV28" s="108">
        <v>13.27</v>
      </c>
      <c r="AW28" s="108">
        <v>14.11</v>
      </c>
      <c r="AX28" s="108">
        <v>11.16</v>
      </c>
      <c r="AY28" s="108">
        <v>24.52</v>
      </c>
      <c r="AZ28" s="109">
        <v>13.64</v>
      </c>
      <c r="BA28" s="107">
        <v>123.4</v>
      </c>
      <c r="BB28" s="108">
        <v>25.98</v>
      </c>
      <c r="BC28" s="108">
        <v>13.06</v>
      </c>
      <c r="BD28" s="108">
        <v>10.43</v>
      </c>
      <c r="BE28" s="108">
        <v>9.391</v>
      </c>
      <c r="BF28" s="108">
        <v>11.79</v>
      </c>
      <c r="BG28" s="108">
        <v>5.3920000000000003</v>
      </c>
      <c r="BH28" s="109">
        <v>6.2889999999999997</v>
      </c>
      <c r="BI28" s="107">
        <v>44.78</v>
      </c>
      <c r="BJ28" s="110">
        <v>1.59E+16</v>
      </c>
      <c r="BK28" s="108">
        <v>38.72</v>
      </c>
      <c r="BL28" s="108">
        <v>44.73</v>
      </c>
      <c r="BM28" s="108">
        <v>24.89</v>
      </c>
      <c r="BN28" s="110">
        <v>-1.242E+16</v>
      </c>
      <c r="BO28" s="108">
        <v>50.79</v>
      </c>
      <c r="BP28" s="116">
        <v>8914742215988</v>
      </c>
      <c r="BQ28" s="107">
        <v>16.48</v>
      </c>
      <c r="BR28" s="108">
        <v>20.72</v>
      </c>
      <c r="BS28" s="108">
        <v>22.51</v>
      </c>
      <c r="BT28" s="110">
        <v>2010000000000000</v>
      </c>
      <c r="BU28" s="108">
        <v>20.85</v>
      </c>
      <c r="BV28" s="108">
        <v>13.06</v>
      </c>
      <c r="BW28" s="108">
        <v>13.83</v>
      </c>
      <c r="BX28" s="108">
        <v>14.49</v>
      </c>
      <c r="BY28" s="109">
        <v>17.41</v>
      </c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0"/>
      <c r="CN28" s="40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0"/>
      <c r="DS28" s="40"/>
      <c r="DT28" s="40"/>
      <c r="DU28" s="40"/>
      <c r="DV28" s="40"/>
      <c r="DW28" s="40"/>
      <c r="DX28" s="40"/>
      <c r="DY28" s="40"/>
      <c r="DZ28" s="40"/>
      <c r="EA28" s="40"/>
      <c r="EB28" s="40"/>
      <c r="EC28" s="40"/>
      <c r="ED28" s="40"/>
      <c r="EE28" s="40"/>
      <c r="EF28" s="40"/>
      <c r="EG28" s="40"/>
      <c r="EH28" s="40"/>
      <c r="EI28" s="40"/>
      <c r="EJ28" s="40"/>
      <c r="EK28" s="40"/>
      <c r="EL28" s="40"/>
      <c r="EM28" s="40"/>
      <c r="EN28" s="40"/>
      <c r="EO28" s="40"/>
      <c r="EP28" s="40"/>
      <c r="EQ28" s="40"/>
      <c r="ER28" s="40"/>
      <c r="ES28" s="40"/>
      <c r="ET28" s="40"/>
      <c r="EU28" s="40"/>
      <c r="EV28" s="40"/>
      <c r="EW28" s="40"/>
      <c r="EX28" s="40"/>
      <c r="EY28" s="40"/>
      <c r="EZ28" s="40"/>
      <c r="FA28" s="40"/>
      <c r="FB28" s="40"/>
      <c r="FC28" s="40"/>
      <c r="FD28" s="40"/>
      <c r="FE28" s="40"/>
      <c r="FF28" s="40"/>
      <c r="FG28" s="40"/>
      <c r="FH28" s="40"/>
      <c r="FI28" s="40"/>
      <c r="FJ28" s="40"/>
      <c r="FK28" s="40"/>
      <c r="FL28" s="40"/>
      <c r="FM28" s="40"/>
      <c r="FN28" s="40"/>
      <c r="FO28" s="40"/>
      <c r="FP28" s="40"/>
      <c r="FQ28" s="40"/>
      <c r="FR28" s="40"/>
      <c r="FS28" s="40"/>
      <c r="FT28" s="40"/>
      <c r="FU28" s="40"/>
      <c r="FV28" s="40"/>
      <c r="FW28" s="40"/>
      <c r="FX28" s="40"/>
      <c r="FY28" s="40"/>
      <c r="FZ28" s="40"/>
      <c r="GA28" s="40"/>
      <c r="GB28" s="40"/>
      <c r="GC28" s="40"/>
      <c r="GD28" s="40"/>
      <c r="GE28" s="40"/>
      <c r="GF28" s="40"/>
      <c r="GG28" s="40"/>
      <c r="GH28" s="40"/>
      <c r="GI28" s="40"/>
      <c r="GJ28" s="40"/>
      <c r="GK28" s="40"/>
      <c r="GL28" s="40"/>
      <c r="GM28" s="40"/>
      <c r="GN28" s="40"/>
      <c r="GO28" s="40"/>
      <c r="GP28" s="40"/>
      <c r="GQ28" s="40"/>
      <c r="GR28" s="40"/>
      <c r="GS28" s="40"/>
      <c r="GT28" s="40"/>
      <c r="GU28" s="40"/>
      <c r="GV28" s="40"/>
      <c r="GW28" s="40"/>
      <c r="GX28" s="40"/>
      <c r="GY28" s="40"/>
      <c r="GZ28" s="40"/>
      <c r="HA28" s="40"/>
      <c r="HB28" s="40"/>
      <c r="HC28" s="40"/>
      <c r="HD28" s="40"/>
      <c r="HE28" s="40"/>
      <c r="HF28" s="40"/>
      <c r="HG28" s="40"/>
      <c r="HH28" s="40"/>
      <c r="HI28" s="40"/>
      <c r="HJ28" s="40"/>
      <c r="HK28" s="40"/>
      <c r="HL28" s="40"/>
      <c r="HM28" s="40"/>
      <c r="HN28" s="40"/>
      <c r="HO28" s="40"/>
      <c r="HP28" s="40"/>
      <c r="HQ28" s="40"/>
      <c r="HR28" s="40"/>
      <c r="HS28" s="40"/>
      <c r="HT28" s="40"/>
      <c r="HU28" s="40"/>
      <c r="HV28" s="40"/>
      <c r="HW28" s="40"/>
      <c r="HX28" s="40"/>
      <c r="HY28" s="40"/>
      <c r="HZ28" s="40"/>
      <c r="IA28" s="40"/>
      <c r="IB28" s="40"/>
      <c r="IC28" s="40"/>
      <c r="ID28" s="40"/>
      <c r="IE28" s="40"/>
      <c r="IF28" s="40"/>
      <c r="IG28" s="40"/>
      <c r="IH28" s="40"/>
      <c r="II28" s="40"/>
      <c r="IJ28" s="40"/>
      <c r="IK28" s="40"/>
      <c r="IL28" s="40"/>
      <c r="IM28" s="40"/>
      <c r="IN28" s="40"/>
      <c r="IO28" s="40"/>
      <c r="IP28" s="40"/>
      <c r="IQ28" s="40"/>
      <c r="IR28" s="40"/>
      <c r="IS28" s="40"/>
      <c r="IT28" s="40"/>
      <c r="IU28" s="40"/>
      <c r="IV28" s="40"/>
      <c r="IW28" s="40"/>
      <c r="IX28" s="40"/>
      <c r="IY28" s="40"/>
      <c r="IZ28" s="40"/>
      <c r="JA28" s="40"/>
      <c r="JB28" s="40"/>
      <c r="JC28" s="40"/>
      <c r="JD28" s="40"/>
      <c r="JE28" s="40"/>
      <c r="JF28" s="40"/>
      <c r="JG28" s="40"/>
      <c r="JH28" s="40"/>
      <c r="JI28" s="40"/>
      <c r="JJ28" s="40"/>
      <c r="JK28" s="40"/>
      <c r="JL28" s="40"/>
      <c r="JM28" s="40"/>
      <c r="JN28" s="40"/>
      <c r="JO28" s="40"/>
      <c r="JP28" s="40"/>
      <c r="JQ28" s="40"/>
      <c r="JR28" s="40"/>
      <c r="JS28" s="40"/>
      <c r="JT28" s="40"/>
      <c r="JU28" s="40"/>
      <c r="JV28" s="40"/>
      <c r="JW28" s="40"/>
      <c r="JX28" s="40"/>
      <c r="JY28" s="40"/>
      <c r="JZ28" s="40"/>
      <c r="KA28" s="40"/>
      <c r="KB28" s="40"/>
      <c r="KC28" s="40"/>
      <c r="KD28" s="40"/>
      <c r="KE28" s="40"/>
      <c r="KF28" s="40"/>
      <c r="KG28" s="40"/>
      <c r="KH28" s="40"/>
      <c r="KI28" s="40"/>
      <c r="KJ28" s="40"/>
      <c r="KK28" s="40"/>
      <c r="KL28" s="40"/>
      <c r="KM28" s="40"/>
      <c r="KN28" s="40"/>
      <c r="KO28" s="40"/>
      <c r="KP28" s="40"/>
      <c r="KQ28" s="40"/>
    </row>
    <row r="29" spans="1:303" x14ac:dyDescent="0.25">
      <c r="A29" s="120" t="s">
        <v>185</v>
      </c>
      <c r="B29" s="5">
        <f>B27/B28</f>
        <v>1.3872368860674908</v>
      </c>
      <c r="C29" s="6">
        <f t="shared" ref="C29:BM29" si="2">C27/C28</f>
        <v>1.1561268919759486</v>
      </c>
      <c r="D29" s="6">
        <f t="shared" si="2"/>
        <v>2.9242465381482488</v>
      </c>
      <c r="E29" s="6">
        <f t="shared" si="2"/>
        <v>1.7740565465356146</v>
      </c>
      <c r="F29" s="6">
        <f t="shared" si="2"/>
        <v>0.91226117603413104</v>
      </c>
      <c r="G29" s="6">
        <f t="shared" si="2"/>
        <v>1.9841992501339045</v>
      </c>
      <c r="H29" s="6">
        <f t="shared" si="2"/>
        <v>0.85093972780298122</v>
      </c>
      <c r="I29" s="6">
        <f t="shared" si="2"/>
        <v>1.6031549096065225</v>
      </c>
      <c r="J29" s="6">
        <f t="shared" si="2"/>
        <v>1.7639077340569878</v>
      </c>
      <c r="K29" s="7">
        <f t="shared" si="2"/>
        <v>1.8948459715639812</v>
      </c>
      <c r="L29" s="5">
        <f t="shared" si="2"/>
        <v>7.6522842639593911</v>
      </c>
      <c r="M29" s="6">
        <f t="shared" si="2"/>
        <v>7.536162005785922</v>
      </c>
      <c r="N29" s="6">
        <f t="shared" si="2"/>
        <v>11.736179838823697</v>
      </c>
      <c r="O29" s="6">
        <f t="shared" si="2"/>
        <v>7.3584437086092711</v>
      </c>
      <c r="P29" s="6">
        <f t="shared" si="2"/>
        <v>7.5162768266216542</v>
      </c>
      <c r="Q29" s="6">
        <f t="shared" si="2"/>
        <v>5.3078358208955221</v>
      </c>
      <c r="R29" s="6">
        <f t="shared" si="2"/>
        <v>9.0213523131672595</v>
      </c>
      <c r="S29" s="7">
        <f t="shared" si="2"/>
        <v>8.1163567000476871</v>
      </c>
      <c r="T29" s="6">
        <f t="shared" si="2"/>
        <v>1.4837731811697574</v>
      </c>
      <c r="U29" s="6">
        <f t="shared" si="2"/>
        <v>4.251327433628318</v>
      </c>
      <c r="V29" s="6">
        <f t="shared" si="2"/>
        <v>1.9058171745152355</v>
      </c>
      <c r="W29" s="6">
        <f t="shared" si="2"/>
        <v>3.0671547877817185</v>
      </c>
      <c r="X29" s="6">
        <f t="shared" si="2"/>
        <v>1.4123148869836322</v>
      </c>
      <c r="Y29" s="6">
        <f t="shared" si="2"/>
        <v>1.2587749483826565</v>
      </c>
      <c r="Z29" s="6">
        <f t="shared" si="2"/>
        <v>3.3503649635036497</v>
      </c>
      <c r="AA29" s="5">
        <f t="shared" si="2"/>
        <v>1.3599269183922047</v>
      </c>
      <c r="AB29" s="6">
        <f t="shared" si="2"/>
        <v>2.2216666666666667</v>
      </c>
      <c r="AC29" s="6">
        <f t="shared" si="2"/>
        <v>1.9744976816074187</v>
      </c>
      <c r="AD29" s="6">
        <f t="shared" si="2"/>
        <v>2.3965183752417794</v>
      </c>
      <c r="AE29" s="6">
        <f t="shared" si="2"/>
        <v>3.2884097035040432</v>
      </c>
      <c r="AF29" s="6">
        <f t="shared" si="2"/>
        <v>1.0101200031320154</v>
      </c>
      <c r="AG29" s="6">
        <f t="shared" si="2"/>
        <v>1.463677130044843</v>
      </c>
      <c r="AH29" s="7">
        <f t="shared" si="2"/>
        <v>1.2788928243473696</v>
      </c>
      <c r="AI29" s="5">
        <f t="shared" si="2"/>
        <v>5.200133422281521</v>
      </c>
      <c r="AJ29" s="6">
        <f t="shared" si="2"/>
        <v>4.9555136155297923</v>
      </c>
      <c r="AK29" s="6">
        <f t="shared" si="2"/>
        <v>4.6890756302521011</v>
      </c>
      <c r="AL29" s="6">
        <f t="shared" si="2"/>
        <v>3.3859462740931856</v>
      </c>
      <c r="AM29" s="6">
        <f t="shared" si="2"/>
        <v>3.4300159659393299</v>
      </c>
      <c r="AN29" s="6">
        <f t="shared" si="2"/>
        <v>4.971238938053097</v>
      </c>
      <c r="AO29" s="6">
        <f t="shared" si="2"/>
        <v>5.5460958404281193</v>
      </c>
      <c r="AP29" s="6">
        <f t="shared" si="2"/>
        <v>2.3121897407611693</v>
      </c>
      <c r="AQ29" s="7">
        <f t="shared" si="2"/>
        <v>4.3450627809641915</v>
      </c>
      <c r="AR29" s="5">
        <f t="shared" si="2"/>
        <v>5.5842776203966009</v>
      </c>
      <c r="AS29" s="6">
        <f t="shared" si="2"/>
        <v>20.498365091893113</v>
      </c>
      <c r="AT29" s="6">
        <f t="shared" si="2"/>
        <v>17.729007633587788</v>
      </c>
      <c r="AU29" s="6">
        <f t="shared" si="2"/>
        <v>12.830508474576272</v>
      </c>
      <c r="AV29" s="6">
        <f t="shared" si="2"/>
        <v>17.581009796533536</v>
      </c>
      <c r="AW29" s="6">
        <f t="shared" si="2"/>
        <v>18.412473423104181</v>
      </c>
      <c r="AX29" s="6">
        <f t="shared" si="2"/>
        <v>21.845878136200717</v>
      </c>
      <c r="AY29" s="6">
        <f t="shared" si="2"/>
        <v>11.949429037520392</v>
      </c>
      <c r="AZ29" s="7">
        <f t="shared" si="2"/>
        <v>20.271260997067447</v>
      </c>
      <c r="BA29" s="5">
        <f t="shared" si="2"/>
        <v>0.34529983792544566</v>
      </c>
      <c r="BB29" s="6">
        <f t="shared" si="2"/>
        <v>1.0823710546574288</v>
      </c>
      <c r="BC29" s="6">
        <f t="shared" si="2"/>
        <v>1.3085758039816233</v>
      </c>
      <c r="BD29" s="6">
        <f t="shared" si="2"/>
        <v>2.0613614573346117</v>
      </c>
      <c r="BE29" s="6">
        <f t="shared" si="2"/>
        <v>0.99052284101799593</v>
      </c>
      <c r="BF29" s="6">
        <f t="shared" si="2"/>
        <v>2.6115351993214588</v>
      </c>
      <c r="BG29" s="6">
        <f t="shared" si="2"/>
        <v>2.3479228486646884</v>
      </c>
      <c r="BH29" s="7">
        <f t="shared" si="2"/>
        <v>3.2246780092224521</v>
      </c>
      <c r="BI29" s="5">
        <f t="shared" si="2"/>
        <v>1.549129075480125</v>
      </c>
      <c r="BJ29" s="6">
        <f t="shared" si="2"/>
        <v>1.6566037735849057</v>
      </c>
      <c r="BK29" s="6">
        <f t="shared" si="2"/>
        <v>1.8267045454545456</v>
      </c>
      <c r="BL29" s="6">
        <f t="shared" si="2"/>
        <v>0.989268947015426</v>
      </c>
      <c r="BM29" s="6">
        <f t="shared" si="2"/>
        <v>1.2177581357975089</v>
      </c>
      <c r="BN29" s="6">
        <f t="shared" ref="BN29:BY29" si="3">BN27/BN28</f>
        <v>1.5515297906602254</v>
      </c>
      <c r="BO29" s="6">
        <f t="shared" si="3"/>
        <v>2.9001772002362673</v>
      </c>
      <c r="BP29" s="7">
        <f t="shared" si="3"/>
        <v>1.4464267172447824</v>
      </c>
      <c r="BQ29" s="5">
        <f t="shared" si="3"/>
        <v>4.8925970873786406</v>
      </c>
      <c r="BR29" s="6">
        <f t="shared" si="3"/>
        <v>4.3721042471042475</v>
      </c>
      <c r="BS29" s="6">
        <f t="shared" si="3"/>
        <v>5.4286983562860947</v>
      </c>
      <c r="BT29" s="6">
        <f t="shared" si="3"/>
        <v>2.5442786069651739</v>
      </c>
      <c r="BU29" s="6">
        <f t="shared" si="3"/>
        <v>3.5299760191846516</v>
      </c>
      <c r="BV29" s="6">
        <f t="shared" si="3"/>
        <v>6.9410413476263404</v>
      </c>
      <c r="BW29" s="6">
        <f t="shared" si="3"/>
        <v>6.8438177874186552</v>
      </c>
      <c r="BX29" s="6">
        <f t="shared" si="3"/>
        <v>11.497584541062801</v>
      </c>
      <c r="BY29" s="7">
        <f t="shared" si="3"/>
        <v>12.596209075244113</v>
      </c>
      <c r="CA29" s="40">
        <f>MIN(B29:BY29)</f>
        <v>0.34529983792544566</v>
      </c>
      <c r="CB29" s="40">
        <f>MAX(B29:BY29)</f>
        <v>21.845878136200717</v>
      </c>
    </row>
    <row r="30" spans="1:303" x14ac:dyDescent="0.25">
      <c r="A30" s="120" t="s">
        <v>38</v>
      </c>
      <c r="B30" s="5"/>
      <c r="C30" s="6"/>
      <c r="D30" s="6"/>
      <c r="E30" s="6"/>
      <c r="F30" s="6"/>
      <c r="G30" s="6"/>
      <c r="H30" s="6"/>
      <c r="I30" s="6"/>
      <c r="J30" s="6"/>
      <c r="K30" s="7"/>
      <c r="L30" s="5"/>
      <c r="M30" s="6"/>
      <c r="N30" s="6"/>
      <c r="O30" s="6"/>
      <c r="P30" s="6"/>
      <c r="Q30" s="6"/>
      <c r="R30" s="6"/>
      <c r="S30" s="7"/>
      <c r="T30" s="6"/>
      <c r="U30" s="6"/>
      <c r="V30" s="6"/>
      <c r="W30" s="6"/>
      <c r="X30" s="6"/>
      <c r="Y30" s="6"/>
      <c r="Z30" s="6"/>
      <c r="AA30" s="5"/>
      <c r="AB30" s="6"/>
      <c r="AC30" s="6"/>
      <c r="AD30" s="6"/>
      <c r="AE30" s="6"/>
      <c r="AF30" s="6"/>
      <c r="AG30" s="6"/>
      <c r="AH30" s="7"/>
      <c r="AI30" s="5"/>
      <c r="AJ30" s="6"/>
      <c r="AK30" s="6"/>
      <c r="AL30" s="6"/>
      <c r="AM30" s="6"/>
      <c r="AN30" s="6"/>
      <c r="AO30" s="6"/>
      <c r="AP30" s="6"/>
      <c r="AQ30" s="7"/>
      <c r="AR30" s="5"/>
      <c r="AS30" s="6"/>
      <c r="AT30" s="6"/>
      <c r="AU30" s="6"/>
      <c r="AV30" s="6"/>
      <c r="AW30" s="6"/>
      <c r="AX30" s="6"/>
      <c r="AY30" s="6"/>
      <c r="AZ30" s="7"/>
      <c r="BA30" s="5"/>
      <c r="BB30" s="6"/>
      <c r="BC30" s="6"/>
      <c r="BD30" s="6"/>
      <c r="BE30" s="6"/>
      <c r="BF30" s="6"/>
      <c r="BG30" s="6"/>
      <c r="BH30" s="7"/>
      <c r="BI30" s="5"/>
      <c r="BJ30" s="6"/>
      <c r="BK30" s="6"/>
      <c r="BL30" s="6"/>
      <c r="BM30" s="6"/>
      <c r="BN30" s="6"/>
      <c r="BO30" s="6"/>
      <c r="BP30" s="7"/>
      <c r="BQ30" s="5"/>
      <c r="BR30" s="6"/>
      <c r="BS30" s="6"/>
      <c r="BT30" s="6"/>
      <c r="BU30" s="6"/>
      <c r="BV30" s="6"/>
      <c r="BW30" s="6"/>
      <c r="BX30" s="6"/>
      <c r="BY30" s="7"/>
      <c r="CB30" s="40">
        <f>AVERAGE(C29:BY29)</f>
        <v>5.0950069550363031</v>
      </c>
    </row>
    <row r="31" spans="1:303" x14ac:dyDescent="0.25">
      <c r="A31" s="120" t="s">
        <v>37</v>
      </c>
      <c r="B31" s="5" t="s">
        <v>39</v>
      </c>
      <c r="C31" s="6" t="s">
        <v>40</v>
      </c>
      <c r="D31" s="6" t="s">
        <v>41</v>
      </c>
      <c r="E31" s="6" t="s">
        <v>42</v>
      </c>
      <c r="F31" s="6" t="s">
        <v>43</v>
      </c>
      <c r="G31" s="6" t="s">
        <v>44</v>
      </c>
      <c r="H31" s="6" t="s">
        <v>45</v>
      </c>
      <c r="I31" s="6" t="s">
        <v>46</v>
      </c>
      <c r="J31" s="6" t="s">
        <v>47</v>
      </c>
      <c r="K31" s="7" t="s">
        <v>48</v>
      </c>
      <c r="L31" s="5" t="s">
        <v>66</v>
      </c>
      <c r="M31" s="6" t="s">
        <v>67</v>
      </c>
      <c r="N31" s="6" t="s">
        <v>68</v>
      </c>
      <c r="O31" s="6" t="s">
        <v>69</v>
      </c>
      <c r="P31" s="6" t="s">
        <v>70</v>
      </c>
      <c r="Q31" s="6" t="s">
        <v>71</v>
      </c>
      <c r="R31" s="6" t="s">
        <v>72</v>
      </c>
      <c r="S31" s="7" t="s">
        <v>73</v>
      </c>
      <c r="T31" s="6" t="s">
        <v>83</v>
      </c>
      <c r="U31" s="6" t="s">
        <v>84</v>
      </c>
      <c r="V31" s="6" t="s">
        <v>85</v>
      </c>
      <c r="W31" s="6" t="s">
        <v>86</v>
      </c>
      <c r="X31" s="6" t="s">
        <v>87</v>
      </c>
      <c r="Y31" s="6" t="s">
        <v>88</v>
      </c>
      <c r="Z31" s="6" t="s">
        <v>89</v>
      </c>
      <c r="AA31" s="5" t="s">
        <v>187</v>
      </c>
      <c r="AB31" s="6" t="s">
        <v>90</v>
      </c>
      <c r="AC31" s="6" t="s">
        <v>91</v>
      </c>
      <c r="AD31" s="6" t="s">
        <v>92</v>
      </c>
      <c r="AE31" s="6" t="s">
        <v>93</v>
      </c>
      <c r="AF31" s="6" t="s">
        <v>83</v>
      </c>
      <c r="AG31" s="6" t="s">
        <v>94</v>
      </c>
      <c r="AH31" s="7" t="s">
        <v>95</v>
      </c>
      <c r="AI31" s="5" t="s">
        <v>96</v>
      </c>
      <c r="AJ31" s="6" t="s">
        <v>97</v>
      </c>
      <c r="AK31" s="6" t="s">
        <v>98</v>
      </c>
      <c r="AL31" s="6" t="s">
        <v>99</v>
      </c>
      <c r="AM31" s="6" t="s">
        <v>100</v>
      </c>
      <c r="AN31" s="6" t="s">
        <v>101</v>
      </c>
      <c r="AO31" s="6" t="s">
        <v>102</v>
      </c>
      <c r="AP31" s="6" t="s">
        <v>83</v>
      </c>
      <c r="AQ31" s="7" t="s">
        <v>103</v>
      </c>
      <c r="AR31" s="5" t="s">
        <v>104</v>
      </c>
      <c r="AS31" s="6" t="s">
        <v>105</v>
      </c>
      <c r="AT31" s="6" t="s">
        <v>106</v>
      </c>
      <c r="AU31" s="6" t="s">
        <v>107</v>
      </c>
      <c r="AV31" s="6" t="s">
        <v>108</v>
      </c>
      <c r="AW31" s="6" t="s">
        <v>109</v>
      </c>
      <c r="AX31" s="6" t="s">
        <v>110</v>
      </c>
      <c r="AY31" s="6" t="s">
        <v>111</v>
      </c>
      <c r="AZ31" s="7" t="s">
        <v>112</v>
      </c>
      <c r="BA31" s="5" t="s">
        <v>104</v>
      </c>
      <c r="BB31" s="6" t="s">
        <v>114</v>
      </c>
      <c r="BC31" s="6" t="s">
        <v>115</v>
      </c>
      <c r="BD31" s="6" t="s">
        <v>116</v>
      </c>
      <c r="BE31" s="6" t="s">
        <v>117</v>
      </c>
      <c r="BF31" s="6" t="s">
        <v>118</v>
      </c>
      <c r="BG31" s="6" t="s">
        <v>119</v>
      </c>
      <c r="BH31" s="7" t="s">
        <v>120</v>
      </c>
      <c r="BI31" s="5" t="s">
        <v>121</v>
      </c>
      <c r="BJ31" s="6" t="s">
        <v>113</v>
      </c>
      <c r="BK31" s="6" t="s">
        <v>122</v>
      </c>
      <c r="BL31" s="6" t="s">
        <v>123</v>
      </c>
      <c r="BM31" s="6" t="s">
        <v>124</v>
      </c>
      <c r="BN31" s="6" t="s">
        <v>104</v>
      </c>
      <c r="BO31" s="6" t="s">
        <v>125</v>
      </c>
      <c r="BP31" s="7" t="s">
        <v>83</v>
      </c>
      <c r="BQ31" s="5" t="s">
        <v>126</v>
      </c>
      <c r="BR31" s="6" t="s">
        <v>127</v>
      </c>
      <c r="BS31" s="6" t="s">
        <v>128</v>
      </c>
      <c r="BT31" s="6" t="s">
        <v>83</v>
      </c>
      <c r="BU31" s="6" t="s">
        <v>129</v>
      </c>
      <c r="BV31" s="6" t="s">
        <v>130</v>
      </c>
      <c r="BW31" s="6" t="s">
        <v>131</v>
      </c>
      <c r="BX31" s="6" t="s">
        <v>132</v>
      </c>
      <c r="BY31" s="7" t="s">
        <v>133</v>
      </c>
      <c r="CB31" s="40">
        <f>_xlfn.STDEV.P(B29:BY29)</f>
        <v>5.1705054429574142</v>
      </c>
    </row>
    <row r="32" spans="1:303" x14ac:dyDescent="0.25">
      <c r="A32" s="120" t="s">
        <v>186</v>
      </c>
      <c r="B32" s="5" t="s">
        <v>49</v>
      </c>
      <c r="C32" s="6" t="s">
        <v>50</v>
      </c>
      <c r="D32" s="6" t="s">
        <v>51</v>
      </c>
      <c r="E32" s="6" t="s">
        <v>52</v>
      </c>
      <c r="F32" s="6" t="s">
        <v>53</v>
      </c>
      <c r="G32" s="6" t="s">
        <v>54</v>
      </c>
      <c r="H32" s="6" t="s">
        <v>55</v>
      </c>
      <c r="I32" s="6" t="s">
        <v>56</v>
      </c>
      <c r="J32" s="6" t="s">
        <v>57</v>
      </c>
      <c r="K32" s="7" t="s">
        <v>58</v>
      </c>
      <c r="L32" s="5" t="s">
        <v>74</v>
      </c>
      <c r="M32" s="6" t="s">
        <v>75</v>
      </c>
      <c r="N32" s="6" t="s">
        <v>76</v>
      </c>
      <c r="O32" s="6" t="s">
        <v>77</v>
      </c>
      <c r="P32" s="6" t="s">
        <v>78</v>
      </c>
      <c r="Q32" s="6" t="s">
        <v>79</v>
      </c>
      <c r="R32" s="6" t="s">
        <v>80</v>
      </c>
      <c r="S32" s="7" t="s">
        <v>81</v>
      </c>
      <c r="T32" s="6" t="s">
        <v>83</v>
      </c>
      <c r="U32" s="6" t="s">
        <v>134</v>
      </c>
      <c r="V32" s="6" t="s">
        <v>135</v>
      </c>
      <c r="W32" s="6" t="s">
        <v>136</v>
      </c>
      <c r="X32" s="6" t="s">
        <v>137</v>
      </c>
      <c r="Y32" s="6" t="s">
        <v>138</v>
      </c>
      <c r="Z32" s="6" t="s">
        <v>139</v>
      </c>
      <c r="AA32" s="5" t="s">
        <v>188</v>
      </c>
      <c r="AB32" s="6" t="s">
        <v>140</v>
      </c>
      <c r="AC32" s="6" t="s">
        <v>141</v>
      </c>
      <c r="AD32" s="6" t="s">
        <v>142</v>
      </c>
      <c r="AE32" s="6" t="s">
        <v>143</v>
      </c>
      <c r="AF32" s="6" t="s">
        <v>83</v>
      </c>
      <c r="AG32" s="6" t="s">
        <v>144</v>
      </c>
      <c r="AH32" s="7" t="s">
        <v>145</v>
      </c>
      <c r="AI32" s="5" t="s">
        <v>146</v>
      </c>
      <c r="AJ32" s="6" t="s">
        <v>147</v>
      </c>
      <c r="AK32" s="6" t="s">
        <v>148</v>
      </c>
      <c r="AL32" s="6" t="s">
        <v>149</v>
      </c>
      <c r="AM32" s="6" t="s">
        <v>150</v>
      </c>
      <c r="AN32" s="6" t="s">
        <v>151</v>
      </c>
      <c r="AO32" s="6" t="s">
        <v>152</v>
      </c>
      <c r="AP32" s="6" t="s">
        <v>83</v>
      </c>
      <c r="AQ32" s="7" t="s">
        <v>153</v>
      </c>
      <c r="AR32" s="5" t="s">
        <v>154</v>
      </c>
      <c r="AS32" s="6" t="s">
        <v>155</v>
      </c>
      <c r="AT32" s="6" t="s">
        <v>156</v>
      </c>
      <c r="AU32" s="6" t="s">
        <v>157</v>
      </c>
      <c r="AV32" s="6" t="s">
        <v>158</v>
      </c>
      <c r="AW32" s="6" t="s">
        <v>159</v>
      </c>
      <c r="AX32" s="6" t="s">
        <v>160</v>
      </c>
      <c r="AY32" s="6" t="s">
        <v>161</v>
      </c>
      <c r="AZ32" s="7" t="s">
        <v>162</v>
      </c>
      <c r="BA32" s="5" t="s">
        <v>163</v>
      </c>
      <c r="BB32" s="6" t="s">
        <v>164</v>
      </c>
      <c r="BC32" s="6" t="s">
        <v>165</v>
      </c>
      <c r="BD32" s="6" t="s">
        <v>166</v>
      </c>
      <c r="BE32" s="6" t="s">
        <v>167</v>
      </c>
      <c r="BF32" s="6" t="s">
        <v>168</v>
      </c>
      <c r="BG32" s="6" t="s">
        <v>169</v>
      </c>
      <c r="BH32" s="7" t="s">
        <v>170</v>
      </c>
      <c r="BI32" s="5" t="s">
        <v>171</v>
      </c>
      <c r="BJ32" s="6" t="s">
        <v>172</v>
      </c>
      <c r="BK32" s="6" t="s">
        <v>173</v>
      </c>
      <c r="BL32" s="6" t="s">
        <v>174</v>
      </c>
      <c r="BM32" s="6" t="s">
        <v>175</v>
      </c>
      <c r="BN32" s="6" t="s">
        <v>113</v>
      </c>
      <c r="BO32" s="6" t="s">
        <v>176</v>
      </c>
      <c r="BP32" s="7" t="s">
        <v>83</v>
      </c>
      <c r="BQ32" s="5" t="s">
        <v>177</v>
      </c>
      <c r="BR32" s="6" t="s">
        <v>178</v>
      </c>
      <c r="BS32" s="6" t="s">
        <v>179</v>
      </c>
      <c r="BT32" s="6" t="s">
        <v>83</v>
      </c>
      <c r="BU32" s="6" t="s">
        <v>180</v>
      </c>
      <c r="BV32" s="6" t="s">
        <v>181</v>
      </c>
      <c r="BW32" s="6" t="s">
        <v>182</v>
      </c>
      <c r="BX32" s="6" t="s">
        <v>183</v>
      </c>
      <c r="BY32" s="7" t="s">
        <v>184</v>
      </c>
    </row>
    <row r="33" spans="1:303" x14ac:dyDescent="0.25">
      <c r="A33" s="120" t="s">
        <v>59</v>
      </c>
      <c r="B33" s="5"/>
      <c r="C33" s="6"/>
      <c r="D33" s="6"/>
      <c r="E33" s="6"/>
      <c r="F33" s="6"/>
      <c r="G33" s="6"/>
      <c r="H33" s="6"/>
      <c r="I33" s="6"/>
      <c r="J33" s="6"/>
      <c r="K33" s="7"/>
      <c r="L33" s="5"/>
      <c r="M33" s="6"/>
      <c r="N33" s="6"/>
      <c r="O33" s="6"/>
      <c r="P33" s="6"/>
      <c r="Q33" s="6"/>
      <c r="R33" s="6"/>
      <c r="S33" s="7"/>
      <c r="T33" s="6"/>
      <c r="U33" s="6"/>
      <c r="V33" s="6"/>
      <c r="W33" s="6"/>
      <c r="X33" s="6"/>
      <c r="Y33" s="6"/>
      <c r="Z33" s="6"/>
      <c r="AA33" s="5"/>
      <c r="AB33" s="6"/>
      <c r="AC33" s="6"/>
      <c r="AD33" s="6"/>
      <c r="AE33" s="6"/>
      <c r="AF33" s="6"/>
      <c r="AG33" s="6"/>
      <c r="AH33" s="7"/>
      <c r="AI33" s="5"/>
      <c r="AJ33" s="6"/>
      <c r="AK33" s="6"/>
      <c r="AL33" s="6"/>
      <c r="AM33" s="6"/>
      <c r="AN33" s="6"/>
      <c r="AO33" s="6"/>
      <c r="AP33" s="6"/>
      <c r="AQ33" s="7"/>
      <c r="AR33" s="5"/>
      <c r="AS33" s="6"/>
      <c r="AT33" s="6"/>
      <c r="AU33" s="6"/>
      <c r="AV33" s="6"/>
      <c r="AW33" s="6"/>
      <c r="AX33" s="6"/>
      <c r="AY33" s="6"/>
      <c r="AZ33" s="7"/>
      <c r="BA33" s="5"/>
      <c r="BB33" s="6"/>
      <c r="BC33" s="6"/>
      <c r="BD33" s="6"/>
      <c r="BE33" s="6"/>
      <c r="BF33" s="6"/>
      <c r="BG33" s="6"/>
      <c r="BH33" s="7"/>
      <c r="BI33" s="5"/>
      <c r="BJ33" s="6"/>
      <c r="BK33" s="6"/>
      <c r="BL33" s="6"/>
      <c r="BM33" s="6"/>
      <c r="BN33" s="6"/>
      <c r="BO33" s="6"/>
      <c r="BP33" s="7"/>
      <c r="BQ33" s="5"/>
      <c r="BR33" s="6"/>
      <c r="BS33" s="6"/>
      <c r="BT33" s="6"/>
      <c r="BU33" s="6"/>
      <c r="BV33" s="6"/>
      <c r="BW33" s="6"/>
      <c r="BX33" s="6"/>
      <c r="BY33" s="7"/>
    </row>
    <row r="34" spans="1:303" x14ac:dyDescent="0.25">
      <c r="A34" s="120" t="s">
        <v>60</v>
      </c>
      <c r="B34" s="5">
        <v>18</v>
      </c>
      <c r="C34" s="6">
        <v>18</v>
      </c>
      <c r="D34" s="6">
        <v>6</v>
      </c>
      <c r="E34" s="6">
        <v>18</v>
      </c>
      <c r="F34" s="6">
        <v>18</v>
      </c>
      <c r="G34" s="6">
        <v>18</v>
      </c>
      <c r="H34" s="6">
        <v>18</v>
      </c>
      <c r="I34" s="6">
        <v>18</v>
      </c>
      <c r="J34" s="6">
        <v>15</v>
      </c>
      <c r="K34" s="7">
        <v>18</v>
      </c>
      <c r="L34" s="5">
        <v>17</v>
      </c>
      <c r="M34" s="6">
        <v>8</v>
      </c>
      <c r="N34" s="6">
        <v>18</v>
      </c>
      <c r="O34" s="6">
        <v>18</v>
      </c>
      <c r="P34" s="6">
        <v>9</v>
      </c>
      <c r="Q34" s="6">
        <v>18</v>
      </c>
      <c r="R34" s="6">
        <v>18</v>
      </c>
      <c r="S34" s="7">
        <v>9</v>
      </c>
      <c r="T34" s="6">
        <v>18</v>
      </c>
      <c r="U34" s="6">
        <v>8</v>
      </c>
      <c r="V34" s="6">
        <v>18</v>
      </c>
      <c r="W34" s="6">
        <v>4</v>
      </c>
      <c r="X34" s="6">
        <v>18</v>
      </c>
      <c r="Y34" s="6">
        <v>18</v>
      </c>
      <c r="Z34" s="6">
        <v>18</v>
      </c>
      <c r="AA34" s="5">
        <v>13</v>
      </c>
      <c r="AB34" s="6">
        <v>18</v>
      </c>
      <c r="AC34" s="6">
        <v>18</v>
      </c>
      <c r="AD34" s="6">
        <v>18</v>
      </c>
      <c r="AE34" s="6">
        <v>18</v>
      </c>
      <c r="AF34" s="6">
        <v>18</v>
      </c>
      <c r="AG34" s="6">
        <v>18</v>
      </c>
      <c r="AH34" s="7">
        <v>18</v>
      </c>
      <c r="AI34" s="5">
        <v>5</v>
      </c>
      <c r="AJ34" s="6">
        <v>18</v>
      </c>
      <c r="AK34" s="6">
        <v>11</v>
      </c>
      <c r="AL34" s="6">
        <v>18</v>
      </c>
      <c r="AM34" s="6">
        <v>18</v>
      </c>
      <c r="AN34" s="6">
        <v>12</v>
      </c>
      <c r="AO34" s="6">
        <v>18</v>
      </c>
      <c r="AP34" s="6">
        <v>14</v>
      </c>
      <c r="AQ34" s="7">
        <v>18</v>
      </c>
      <c r="AR34" s="5">
        <v>4</v>
      </c>
      <c r="AS34" s="6">
        <v>18</v>
      </c>
      <c r="AT34" s="6">
        <v>9</v>
      </c>
      <c r="AU34" s="6">
        <v>11</v>
      </c>
      <c r="AV34" s="6">
        <v>18</v>
      </c>
      <c r="AW34" s="6">
        <v>9</v>
      </c>
      <c r="AX34" s="6">
        <v>9</v>
      </c>
      <c r="AY34" s="6">
        <v>18</v>
      </c>
      <c r="AZ34" s="7">
        <v>18</v>
      </c>
      <c r="BA34" s="5">
        <v>18</v>
      </c>
      <c r="BB34" s="6">
        <v>5</v>
      </c>
      <c r="BC34" s="6">
        <v>13</v>
      </c>
      <c r="BD34" s="6">
        <v>9</v>
      </c>
      <c r="BE34" s="6">
        <v>18</v>
      </c>
      <c r="BF34" s="6">
        <v>18</v>
      </c>
      <c r="BG34" s="6">
        <v>6</v>
      </c>
      <c r="BH34" s="7">
        <v>8</v>
      </c>
      <c r="BI34" s="5">
        <v>18</v>
      </c>
      <c r="BJ34" s="6">
        <v>18</v>
      </c>
      <c r="BK34" s="6">
        <v>18</v>
      </c>
      <c r="BL34" s="6">
        <v>18</v>
      </c>
      <c r="BM34" s="6">
        <v>18</v>
      </c>
      <c r="BN34" s="6">
        <v>18</v>
      </c>
      <c r="BO34" s="6">
        <v>18</v>
      </c>
      <c r="BP34" s="7">
        <v>5</v>
      </c>
      <c r="BQ34" s="5">
        <v>10</v>
      </c>
      <c r="BR34" s="6">
        <v>8</v>
      </c>
      <c r="BS34" s="6">
        <v>10</v>
      </c>
      <c r="BT34" s="6">
        <v>3</v>
      </c>
      <c r="BU34" s="6">
        <v>7</v>
      </c>
      <c r="BV34" s="6">
        <v>13</v>
      </c>
      <c r="BW34" s="6">
        <v>10</v>
      </c>
      <c r="BX34" s="6">
        <v>9</v>
      </c>
      <c r="BY34" s="7">
        <v>16</v>
      </c>
    </row>
    <row r="35" spans="1:303" s="154" customFormat="1" x14ac:dyDescent="0.25">
      <c r="A35" s="106" t="s">
        <v>20</v>
      </c>
      <c r="B35" s="121">
        <v>0.95940000000000003</v>
      </c>
      <c r="C35" s="111">
        <v>0.9647</v>
      </c>
      <c r="D35" s="111">
        <v>0.97909999999999997</v>
      </c>
      <c r="E35" s="111">
        <v>0.9506</v>
      </c>
      <c r="F35" s="111">
        <v>0.89280000000000004</v>
      </c>
      <c r="G35" s="111">
        <v>0.97009999999999996</v>
      </c>
      <c r="H35" s="111">
        <v>0.95479999999999998</v>
      </c>
      <c r="I35" s="111">
        <v>0.96379999999999999</v>
      </c>
      <c r="J35" s="111">
        <v>0.93100000000000005</v>
      </c>
      <c r="K35" s="122">
        <v>0.9728</v>
      </c>
      <c r="L35" s="121">
        <v>0.91049999999999998</v>
      </c>
      <c r="M35" s="111">
        <v>0.96730000000000005</v>
      </c>
      <c r="N35" s="111">
        <v>0.93910000000000005</v>
      </c>
      <c r="O35" s="111">
        <v>0.97109999999999996</v>
      </c>
      <c r="P35" s="111">
        <v>0.97860000000000003</v>
      </c>
      <c r="Q35" s="111">
        <v>0.97340000000000004</v>
      </c>
      <c r="R35" s="111">
        <v>0.92079999999999995</v>
      </c>
      <c r="S35" s="122">
        <v>0.9829</v>
      </c>
      <c r="T35" s="111">
        <v>0.96060000000000001</v>
      </c>
      <c r="U35" s="111">
        <v>0.97870000000000001</v>
      </c>
      <c r="V35" s="111">
        <v>0.92779999999999996</v>
      </c>
      <c r="W35" s="111">
        <v>0.87949999999999995</v>
      </c>
      <c r="X35" s="111">
        <v>0.62970000000000004</v>
      </c>
      <c r="Y35" s="111">
        <v>0.83660000000000001</v>
      </c>
      <c r="Z35" s="111">
        <v>0.75609999999999999</v>
      </c>
      <c r="AA35" s="121">
        <v>0.87760000000000005</v>
      </c>
      <c r="AB35" s="111">
        <v>0.9738</v>
      </c>
      <c r="AC35" s="111">
        <v>0.97119999999999995</v>
      </c>
      <c r="AD35" s="111">
        <v>0.99109999999999998</v>
      </c>
      <c r="AE35" s="111">
        <v>0.97909999999999997</v>
      </c>
      <c r="AF35" s="111">
        <v>0.94579999999999997</v>
      </c>
      <c r="AG35" s="111">
        <v>0.96819999999999995</v>
      </c>
      <c r="AH35" s="122">
        <v>0.94669999999999999</v>
      </c>
      <c r="AI35" s="121">
        <v>0.95640000000000003</v>
      </c>
      <c r="AJ35" s="111">
        <v>0.97699999999999998</v>
      </c>
      <c r="AK35" s="111">
        <v>0.98699999999999999</v>
      </c>
      <c r="AL35" s="111">
        <v>0.99160000000000004</v>
      </c>
      <c r="AM35" s="111">
        <v>0.97099999999999997</v>
      </c>
      <c r="AN35" s="111">
        <v>0.98660000000000003</v>
      </c>
      <c r="AO35" s="111">
        <v>0.98329999999999995</v>
      </c>
      <c r="AP35" s="111">
        <v>0.9667</v>
      </c>
      <c r="AQ35" s="122">
        <v>0.99270000000000003</v>
      </c>
      <c r="AR35" s="121">
        <v>0.92310000000000003</v>
      </c>
      <c r="AS35" s="111">
        <v>0.91120000000000001</v>
      </c>
      <c r="AT35" s="111">
        <v>0.93789999999999996</v>
      </c>
      <c r="AU35" s="111">
        <v>0.90429999999999999</v>
      </c>
      <c r="AV35" s="111">
        <v>0.99199999999999999</v>
      </c>
      <c r="AW35" s="111">
        <v>0.98570000000000002</v>
      </c>
      <c r="AX35" s="111">
        <v>0.98709999999999998</v>
      </c>
      <c r="AY35" s="111">
        <v>0.98850000000000005</v>
      </c>
      <c r="AZ35" s="122">
        <v>0.97399999999999998</v>
      </c>
      <c r="BA35" s="121">
        <v>0.73180000000000001</v>
      </c>
      <c r="BB35" s="111">
        <v>0.8982</v>
      </c>
      <c r="BC35" s="111">
        <v>0.84950000000000003</v>
      </c>
      <c r="BD35" s="111">
        <v>0.92130000000000001</v>
      </c>
      <c r="BE35" s="111">
        <v>0.83750000000000002</v>
      </c>
      <c r="BF35" s="111">
        <v>0.88300000000000001</v>
      </c>
      <c r="BG35" s="111">
        <v>0.90129999999999999</v>
      </c>
      <c r="BH35" s="122">
        <v>0.95530000000000004</v>
      </c>
      <c r="BI35" s="121">
        <v>0.94650000000000001</v>
      </c>
      <c r="BJ35" s="111">
        <v>0.9879</v>
      </c>
      <c r="BK35" s="111">
        <v>0.94650000000000001</v>
      </c>
      <c r="BL35" s="111">
        <v>0.80630000000000002</v>
      </c>
      <c r="BM35" s="111">
        <v>0.74690000000000001</v>
      </c>
      <c r="BN35" s="111">
        <v>0.93079999999999996</v>
      </c>
      <c r="BO35" s="111">
        <v>0.97889999999999999</v>
      </c>
      <c r="BP35" s="122">
        <v>0.70820000000000005</v>
      </c>
      <c r="BQ35" s="121">
        <v>0.92310000000000003</v>
      </c>
      <c r="BR35" s="111">
        <v>0.93220000000000003</v>
      </c>
      <c r="BS35" s="111">
        <v>0.91349999999999998</v>
      </c>
      <c r="BT35" s="111">
        <v>0.91849999999999998</v>
      </c>
      <c r="BU35" s="111">
        <v>0.81640000000000001</v>
      </c>
      <c r="BV35" s="111">
        <v>0.90069999999999995</v>
      </c>
      <c r="BW35" s="111">
        <v>0.92679999999999996</v>
      </c>
      <c r="BX35" s="111">
        <v>0.91410000000000002</v>
      </c>
      <c r="BY35" s="122">
        <v>0.97929999999999995</v>
      </c>
      <c r="BZ35" s="40"/>
      <c r="CA35" s="40">
        <f>AVERAGE(B35:BY35)</f>
        <v>0.92731447368421027</v>
      </c>
      <c r="CB35" s="40">
        <f>_xlfn.STDEV.P(B35:BY35)</f>
        <v>7.1732156600178024E-2</v>
      </c>
      <c r="CC35" s="40"/>
      <c r="CD35" s="40"/>
      <c r="CE35" s="40"/>
      <c r="CF35" s="40"/>
      <c r="CG35" s="40"/>
      <c r="CH35" s="40"/>
      <c r="CI35" s="40"/>
      <c r="CJ35" s="40"/>
      <c r="CK35" s="40"/>
      <c r="CL35" s="40"/>
      <c r="CM35" s="40"/>
      <c r="CN35" s="40"/>
      <c r="CO35" s="40"/>
      <c r="CP35" s="40"/>
      <c r="CQ35" s="40"/>
      <c r="CR35" s="40"/>
      <c r="CS35" s="40"/>
      <c r="CT35" s="40"/>
      <c r="CU35" s="40"/>
      <c r="CV35" s="40"/>
      <c r="CW35" s="40"/>
      <c r="CX35" s="40"/>
      <c r="CY35" s="40"/>
      <c r="CZ35" s="40"/>
      <c r="DA35" s="40"/>
      <c r="DB35" s="40"/>
      <c r="DC35" s="40"/>
      <c r="DD35" s="40"/>
      <c r="DE35" s="40"/>
      <c r="DF35" s="40"/>
      <c r="DG35" s="40"/>
      <c r="DH35" s="40"/>
      <c r="DI35" s="40"/>
      <c r="DJ35" s="40"/>
      <c r="DK35" s="40"/>
      <c r="DL35" s="40"/>
      <c r="DM35" s="40"/>
      <c r="DN35" s="40"/>
      <c r="DO35" s="40"/>
      <c r="DP35" s="40"/>
      <c r="DQ35" s="40"/>
      <c r="DR35" s="40"/>
      <c r="DS35" s="40"/>
      <c r="DT35" s="40"/>
      <c r="DU35" s="40"/>
      <c r="DV35" s="40"/>
      <c r="DW35" s="40"/>
      <c r="DX35" s="40"/>
      <c r="DY35" s="40"/>
      <c r="DZ35" s="40"/>
      <c r="EA35" s="40"/>
      <c r="EB35" s="40"/>
      <c r="EC35" s="40"/>
      <c r="ED35" s="40"/>
      <c r="EE35" s="40"/>
      <c r="EF35" s="40"/>
      <c r="EG35" s="40"/>
      <c r="EH35" s="40"/>
      <c r="EI35" s="40"/>
      <c r="EJ35" s="40"/>
      <c r="EK35" s="40"/>
      <c r="EL35" s="40"/>
      <c r="EM35" s="40"/>
      <c r="EN35" s="40"/>
      <c r="EO35" s="40"/>
      <c r="EP35" s="40"/>
      <c r="EQ35" s="40"/>
      <c r="ER35" s="40"/>
      <c r="ES35" s="40"/>
      <c r="ET35" s="40"/>
      <c r="EU35" s="40"/>
      <c r="EV35" s="40"/>
      <c r="EW35" s="40"/>
      <c r="EX35" s="40"/>
      <c r="EY35" s="40"/>
      <c r="EZ35" s="40"/>
      <c r="FA35" s="40"/>
      <c r="FB35" s="40"/>
      <c r="FC35" s="40"/>
      <c r="FD35" s="40"/>
      <c r="FE35" s="40"/>
      <c r="FF35" s="40"/>
      <c r="FG35" s="40"/>
      <c r="FH35" s="40"/>
      <c r="FI35" s="40"/>
      <c r="FJ35" s="40"/>
      <c r="FK35" s="40"/>
      <c r="FL35" s="40"/>
      <c r="FM35" s="40"/>
      <c r="FN35" s="40"/>
      <c r="FO35" s="40"/>
      <c r="FP35" s="40"/>
      <c r="FQ35" s="40"/>
      <c r="FR35" s="40"/>
      <c r="FS35" s="40"/>
      <c r="FT35" s="40"/>
      <c r="FU35" s="40"/>
      <c r="FV35" s="40"/>
      <c r="FW35" s="40"/>
      <c r="FX35" s="40"/>
      <c r="FY35" s="40"/>
      <c r="FZ35" s="40"/>
      <c r="GA35" s="40"/>
      <c r="GB35" s="40"/>
      <c r="GC35" s="40"/>
      <c r="GD35" s="40"/>
      <c r="GE35" s="40"/>
      <c r="GF35" s="40"/>
      <c r="GG35" s="40"/>
      <c r="GH35" s="40"/>
      <c r="GI35" s="40"/>
      <c r="GJ35" s="40"/>
      <c r="GK35" s="40"/>
      <c r="GL35" s="40"/>
      <c r="GM35" s="40"/>
      <c r="GN35" s="40"/>
      <c r="GO35" s="40"/>
      <c r="GP35" s="40"/>
      <c r="GQ35" s="40"/>
      <c r="GR35" s="40"/>
      <c r="GS35" s="40"/>
      <c r="GT35" s="40"/>
      <c r="GU35" s="40"/>
      <c r="GV35" s="40"/>
      <c r="GW35" s="40"/>
      <c r="GX35" s="40"/>
      <c r="GY35" s="40"/>
      <c r="GZ35" s="40"/>
      <c r="HA35" s="40"/>
      <c r="HB35" s="40"/>
      <c r="HC35" s="40"/>
      <c r="HD35" s="40"/>
      <c r="HE35" s="40"/>
      <c r="HF35" s="40"/>
      <c r="HG35" s="40"/>
      <c r="HH35" s="40"/>
      <c r="HI35" s="40"/>
      <c r="HJ35" s="40"/>
      <c r="HK35" s="40"/>
      <c r="HL35" s="40"/>
      <c r="HM35" s="40"/>
      <c r="HN35" s="40"/>
      <c r="HO35" s="40"/>
      <c r="HP35" s="40"/>
      <c r="HQ35" s="40"/>
      <c r="HR35" s="40"/>
      <c r="HS35" s="40"/>
      <c r="HT35" s="40"/>
      <c r="HU35" s="40"/>
      <c r="HV35" s="40"/>
      <c r="HW35" s="40"/>
      <c r="HX35" s="40"/>
      <c r="HY35" s="40"/>
      <c r="HZ35" s="40"/>
      <c r="IA35" s="40"/>
      <c r="IB35" s="40"/>
      <c r="IC35" s="40"/>
      <c r="ID35" s="40"/>
      <c r="IE35" s="40"/>
      <c r="IF35" s="40"/>
      <c r="IG35" s="40"/>
      <c r="IH35" s="40"/>
      <c r="II35" s="40"/>
      <c r="IJ35" s="40"/>
      <c r="IK35" s="40"/>
      <c r="IL35" s="40"/>
      <c r="IM35" s="40"/>
      <c r="IN35" s="40"/>
      <c r="IO35" s="40"/>
      <c r="IP35" s="40"/>
      <c r="IQ35" s="40"/>
      <c r="IR35" s="40"/>
      <c r="IS35" s="40"/>
      <c r="IT35" s="40"/>
      <c r="IU35" s="40"/>
      <c r="IV35" s="40"/>
      <c r="IW35" s="40"/>
      <c r="IX35" s="40"/>
      <c r="IY35" s="40"/>
      <c r="IZ35" s="40"/>
      <c r="JA35" s="40"/>
      <c r="JB35" s="40"/>
      <c r="JC35" s="40"/>
      <c r="JD35" s="40"/>
      <c r="JE35" s="40"/>
      <c r="JF35" s="40"/>
      <c r="JG35" s="40"/>
      <c r="JH35" s="40"/>
      <c r="JI35" s="40"/>
      <c r="JJ35" s="40"/>
      <c r="JK35" s="40"/>
      <c r="JL35" s="40"/>
      <c r="JM35" s="40"/>
      <c r="JN35" s="40"/>
      <c r="JO35" s="40"/>
      <c r="JP35" s="40"/>
      <c r="JQ35" s="40"/>
      <c r="JR35" s="40"/>
      <c r="JS35" s="40"/>
      <c r="JT35" s="40"/>
      <c r="JU35" s="40"/>
      <c r="JV35" s="40"/>
      <c r="JW35" s="40"/>
      <c r="JX35" s="40"/>
      <c r="JY35" s="40"/>
      <c r="JZ35" s="40"/>
      <c r="KA35" s="40"/>
      <c r="KB35" s="40"/>
      <c r="KC35" s="40"/>
      <c r="KD35" s="40"/>
      <c r="KE35" s="40"/>
      <c r="KF35" s="40"/>
      <c r="KG35" s="40"/>
      <c r="KH35" s="40"/>
      <c r="KI35" s="40"/>
      <c r="KJ35" s="40"/>
      <c r="KK35" s="40"/>
      <c r="KL35" s="40"/>
      <c r="KM35" s="40"/>
      <c r="KN35" s="40"/>
      <c r="KO35" s="40"/>
      <c r="KP35" s="40"/>
      <c r="KQ35" s="40"/>
    </row>
    <row r="36" spans="1:303" x14ac:dyDescent="0.25">
      <c r="A36" s="120" t="s">
        <v>61</v>
      </c>
      <c r="B36" s="5">
        <v>0.95709999999999995</v>
      </c>
      <c r="C36" s="6">
        <v>0.9627</v>
      </c>
      <c r="D36" s="6">
        <v>0.97560000000000002</v>
      </c>
      <c r="E36" s="6">
        <v>0.94779999999999998</v>
      </c>
      <c r="F36" s="6">
        <v>0.88690000000000002</v>
      </c>
      <c r="G36" s="6">
        <v>0.96840000000000004</v>
      </c>
      <c r="H36" s="6">
        <v>0.95230000000000004</v>
      </c>
      <c r="I36" s="6">
        <v>0.9617</v>
      </c>
      <c r="J36" s="6">
        <v>0.9264</v>
      </c>
      <c r="K36" s="7">
        <v>0.97130000000000005</v>
      </c>
      <c r="L36" s="5">
        <v>0.90529999999999999</v>
      </c>
      <c r="M36" s="6">
        <v>0.96319999999999995</v>
      </c>
      <c r="N36" s="6">
        <v>0.93569999999999998</v>
      </c>
      <c r="O36" s="6">
        <v>0.96940000000000004</v>
      </c>
      <c r="P36" s="6">
        <v>0.97629999999999995</v>
      </c>
      <c r="Q36" s="6">
        <v>0.97189999999999999</v>
      </c>
      <c r="R36" s="6">
        <v>0.91639999999999999</v>
      </c>
      <c r="S36" s="7">
        <v>0.98099999999999998</v>
      </c>
      <c r="T36" s="6">
        <v>0.95840000000000003</v>
      </c>
      <c r="U36" s="6">
        <v>0.97599999999999998</v>
      </c>
      <c r="V36" s="6">
        <v>0.92379999999999995</v>
      </c>
      <c r="W36" s="6">
        <v>0.84940000000000004</v>
      </c>
      <c r="X36" s="6">
        <v>0.60919999999999996</v>
      </c>
      <c r="Y36" s="6">
        <v>0.82750000000000001</v>
      </c>
      <c r="Z36" s="6">
        <v>0.74250000000000005</v>
      </c>
      <c r="AA36" s="5">
        <v>0.86819999999999997</v>
      </c>
      <c r="AB36" s="6">
        <v>0.97240000000000004</v>
      </c>
      <c r="AC36" s="6">
        <v>0.96960000000000002</v>
      </c>
      <c r="AD36" s="6">
        <v>0.99060000000000004</v>
      </c>
      <c r="AE36" s="6">
        <v>0.97799999999999998</v>
      </c>
      <c r="AF36" s="6">
        <v>0.94279999999999997</v>
      </c>
      <c r="AG36" s="6">
        <v>0.96650000000000003</v>
      </c>
      <c r="AH36" s="7">
        <v>0.94369999999999998</v>
      </c>
      <c r="AI36" s="5">
        <v>0.94769999999999999</v>
      </c>
      <c r="AJ36" s="6">
        <v>0.97570000000000001</v>
      </c>
      <c r="AK36" s="6">
        <v>0.98580000000000001</v>
      </c>
      <c r="AL36" s="6">
        <v>0.99109999999999998</v>
      </c>
      <c r="AM36" s="6">
        <v>0.96940000000000004</v>
      </c>
      <c r="AN36" s="6">
        <v>0.98550000000000004</v>
      </c>
      <c r="AO36" s="6">
        <v>0.98229999999999995</v>
      </c>
      <c r="AP36" s="6">
        <v>0.96440000000000003</v>
      </c>
      <c r="AQ36" s="7">
        <v>0.99229999999999996</v>
      </c>
      <c r="AR36" s="5">
        <v>0.90390000000000004</v>
      </c>
      <c r="AS36" s="6">
        <v>0.90629999999999999</v>
      </c>
      <c r="AT36" s="6">
        <v>0.93089999999999995</v>
      </c>
      <c r="AU36" s="6">
        <v>0.89549999999999996</v>
      </c>
      <c r="AV36" s="6">
        <v>0.99150000000000005</v>
      </c>
      <c r="AW36" s="6">
        <v>0.98409999999999997</v>
      </c>
      <c r="AX36" s="6">
        <v>0.98570000000000002</v>
      </c>
      <c r="AY36" s="6">
        <v>0.9879</v>
      </c>
      <c r="AZ36" s="7">
        <v>0.97260000000000002</v>
      </c>
      <c r="BA36" s="5">
        <v>0.71689999999999998</v>
      </c>
      <c r="BB36" s="6">
        <v>0.87790000000000001</v>
      </c>
      <c r="BC36" s="6">
        <v>0.83799999999999997</v>
      </c>
      <c r="BD36" s="6">
        <v>0.91249999999999998</v>
      </c>
      <c r="BE36" s="6">
        <v>0.82850000000000001</v>
      </c>
      <c r="BF36" s="6">
        <v>0.87649999999999995</v>
      </c>
      <c r="BG36" s="6">
        <v>0.88490000000000002</v>
      </c>
      <c r="BH36" s="7">
        <v>0.94969999999999999</v>
      </c>
      <c r="BI36" s="5">
        <v>0.94350000000000001</v>
      </c>
      <c r="BJ36" s="6">
        <v>0.98719999999999997</v>
      </c>
      <c r="BK36" s="6">
        <v>0.94350000000000001</v>
      </c>
      <c r="BL36" s="6">
        <v>0.79559999999999997</v>
      </c>
      <c r="BM36" s="6">
        <v>0.73280000000000001</v>
      </c>
      <c r="BN36" s="6">
        <v>0.92700000000000005</v>
      </c>
      <c r="BO36" s="6">
        <v>0.9778</v>
      </c>
      <c r="BP36" s="7">
        <v>0.64980000000000004</v>
      </c>
      <c r="BQ36" s="5">
        <v>0.91539999999999999</v>
      </c>
      <c r="BR36" s="6">
        <v>0.92379999999999995</v>
      </c>
      <c r="BS36" s="6">
        <v>0.90490000000000004</v>
      </c>
      <c r="BT36" s="6">
        <v>0.89129999999999998</v>
      </c>
      <c r="BU36" s="6">
        <v>0.79020000000000001</v>
      </c>
      <c r="BV36" s="6">
        <v>0.8931</v>
      </c>
      <c r="BW36" s="6">
        <v>0.9194</v>
      </c>
      <c r="BX36" s="6">
        <v>0.90459999999999996</v>
      </c>
      <c r="BY36" s="7">
        <v>0.97799999999999998</v>
      </c>
    </row>
    <row r="37" spans="1:303" x14ac:dyDescent="0.25">
      <c r="A37" s="120" t="s">
        <v>62</v>
      </c>
      <c r="B37" s="5">
        <v>78.260000000000005</v>
      </c>
      <c r="C37" s="6">
        <v>96.43</v>
      </c>
      <c r="D37" s="6">
        <v>36.82</v>
      </c>
      <c r="E37" s="6">
        <v>470.3</v>
      </c>
      <c r="F37" s="6">
        <v>172.6</v>
      </c>
      <c r="G37" s="6">
        <v>179.9</v>
      </c>
      <c r="H37" s="6">
        <v>170.5</v>
      </c>
      <c r="I37" s="6">
        <v>187.8</v>
      </c>
      <c r="J37" s="6">
        <v>171.2</v>
      </c>
      <c r="K37" s="7">
        <v>109.8</v>
      </c>
      <c r="L37" s="5">
        <v>667.2</v>
      </c>
      <c r="M37" s="6">
        <v>106.7</v>
      </c>
      <c r="N37" s="6">
        <v>240.3</v>
      </c>
      <c r="O37" s="6">
        <v>203.5</v>
      </c>
      <c r="P37" s="6">
        <v>36.11</v>
      </c>
      <c r="Q37" s="6">
        <v>335.2</v>
      </c>
      <c r="R37" s="6">
        <v>605.9</v>
      </c>
      <c r="S37" s="7">
        <v>38.24</v>
      </c>
      <c r="T37" s="6">
        <v>638.6</v>
      </c>
      <c r="U37" s="6">
        <v>101.1</v>
      </c>
      <c r="V37" s="6">
        <v>806.6</v>
      </c>
      <c r="W37" s="6">
        <v>24.81</v>
      </c>
      <c r="X37" s="6">
        <v>139.80000000000001</v>
      </c>
      <c r="Y37" s="6">
        <v>582.1</v>
      </c>
      <c r="Z37" s="6">
        <v>683.1</v>
      </c>
      <c r="AA37" s="5">
        <v>641.79999999999995</v>
      </c>
      <c r="AB37" s="6">
        <v>536.20000000000005</v>
      </c>
      <c r="AC37" s="6">
        <v>513.6</v>
      </c>
      <c r="AD37" s="6">
        <v>223.8</v>
      </c>
      <c r="AE37" s="6">
        <v>1033</v>
      </c>
      <c r="AF37" s="6">
        <v>415.9</v>
      </c>
      <c r="AG37" s="6">
        <v>287.5</v>
      </c>
      <c r="AH37" s="7">
        <v>281.39999999999998</v>
      </c>
      <c r="AI37" s="5">
        <v>131.1</v>
      </c>
      <c r="AJ37" s="6">
        <v>850.5</v>
      </c>
      <c r="AK37" s="6">
        <v>309.3</v>
      </c>
      <c r="AL37" s="6">
        <v>236.5</v>
      </c>
      <c r="AM37" s="6">
        <v>890.4</v>
      </c>
      <c r="AN37" s="6">
        <v>286.2</v>
      </c>
      <c r="AO37" s="6">
        <v>867.7</v>
      </c>
      <c r="AP37" s="6">
        <v>666.7</v>
      </c>
      <c r="AQ37" s="7">
        <v>341.8</v>
      </c>
      <c r="AR37" s="5">
        <v>230.1</v>
      </c>
      <c r="AS37" s="6">
        <v>2975</v>
      </c>
      <c r="AT37" s="6">
        <v>1545</v>
      </c>
      <c r="AU37" s="6">
        <v>2052</v>
      </c>
      <c r="AV37" s="6">
        <v>457.6</v>
      </c>
      <c r="AW37" s="6">
        <v>596.4</v>
      </c>
      <c r="AX37" s="6">
        <v>450.1</v>
      </c>
      <c r="AY37" s="6">
        <v>1103</v>
      </c>
      <c r="AZ37" s="7">
        <v>1956</v>
      </c>
      <c r="BA37" s="5">
        <v>124.7</v>
      </c>
      <c r="BB37" s="6">
        <v>18.260000000000002</v>
      </c>
      <c r="BC37" s="6">
        <v>47.99</v>
      </c>
      <c r="BD37" s="6">
        <v>27.06</v>
      </c>
      <c r="BE37" s="6">
        <v>15.55</v>
      </c>
      <c r="BF37" s="6">
        <v>136.9</v>
      </c>
      <c r="BG37" s="6">
        <v>5.774</v>
      </c>
      <c r="BH37" s="7">
        <v>7.6479999999999997</v>
      </c>
      <c r="BI37" s="5">
        <v>269</v>
      </c>
      <c r="BJ37" s="6">
        <v>232</v>
      </c>
      <c r="BK37" s="6">
        <v>302.5</v>
      </c>
      <c r="BL37" s="6">
        <v>340.3</v>
      </c>
      <c r="BM37" s="6">
        <v>336.6</v>
      </c>
      <c r="BN37" s="6">
        <v>1574</v>
      </c>
      <c r="BO37" s="6">
        <v>373.2</v>
      </c>
      <c r="BP37" s="7">
        <v>259.60000000000002</v>
      </c>
      <c r="BQ37" s="5">
        <v>390.1</v>
      </c>
      <c r="BR37" s="6">
        <v>294.2</v>
      </c>
      <c r="BS37" s="6">
        <v>964.7</v>
      </c>
      <c r="BT37" s="6">
        <v>70.31</v>
      </c>
      <c r="BU37" s="6">
        <v>594.9</v>
      </c>
      <c r="BV37" s="6">
        <v>968.2</v>
      </c>
      <c r="BW37" s="6">
        <v>554.79999999999995</v>
      </c>
      <c r="BX37" s="6">
        <v>1709</v>
      </c>
      <c r="BY37" s="7">
        <v>1167</v>
      </c>
    </row>
    <row r="38" spans="1:303" x14ac:dyDescent="0.25">
      <c r="A38" s="120" t="s">
        <v>63</v>
      </c>
      <c r="B38" s="5">
        <v>2.085</v>
      </c>
      <c r="C38" s="6">
        <v>2.3149999999999999</v>
      </c>
      <c r="D38" s="6">
        <v>2.4769999999999999</v>
      </c>
      <c r="E38" s="6">
        <v>5.1109999999999998</v>
      </c>
      <c r="F38" s="6">
        <v>3.097</v>
      </c>
      <c r="G38" s="6">
        <v>3.161</v>
      </c>
      <c r="H38" s="6">
        <v>3.0779999999999998</v>
      </c>
      <c r="I38" s="6">
        <v>3.23</v>
      </c>
      <c r="J38" s="6">
        <v>3.3780000000000001</v>
      </c>
      <c r="K38" s="7">
        <v>2.4700000000000002</v>
      </c>
      <c r="L38" s="5">
        <v>6.2649999999999997</v>
      </c>
      <c r="M38" s="6">
        <v>3.6509999999999998</v>
      </c>
      <c r="N38" s="6">
        <v>3.6539999999999999</v>
      </c>
      <c r="O38" s="6">
        <v>3.3620000000000001</v>
      </c>
      <c r="P38" s="6">
        <v>2.0030000000000001</v>
      </c>
      <c r="Q38" s="6">
        <v>4.3150000000000004</v>
      </c>
      <c r="R38" s="6">
        <v>5.8019999999999996</v>
      </c>
      <c r="S38" s="7">
        <v>2.0609999999999999</v>
      </c>
      <c r="T38" s="6">
        <v>5.9560000000000004</v>
      </c>
      <c r="U38" s="6">
        <v>3.5550000000000002</v>
      </c>
      <c r="V38" s="6">
        <v>6.694</v>
      </c>
      <c r="W38" s="6">
        <v>2.4900000000000002</v>
      </c>
      <c r="X38" s="6">
        <v>2.7869999999999999</v>
      </c>
      <c r="Y38" s="6">
        <v>5.6870000000000003</v>
      </c>
      <c r="Z38" s="6">
        <v>6.1609999999999996</v>
      </c>
      <c r="AA38" s="5">
        <v>7.0259999999999998</v>
      </c>
      <c r="AB38" s="6">
        <v>5.4580000000000002</v>
      </c>
      <c r="AC38" s="6">
        <v>5.3419999999999996</v>
      </c>
      <c r="AD38" s="6">
        <v>3.5259999999999998</v>
      </c>
      <c r="AE38" s="6">
        <v>7.577</v>
      </c>
      <c r="AF38" s="6">
        <v>4.8070000000000004</v>
      </c>
      <c r="AG38" s="6">
        <v>3.996</v>
      </c>
      <c r="AH38" s="7">
        <v>3.9540000000000002</v>
      </c>
      <c r="AI38" s="5">
        <v>5.12</v>
      </c>
      <c r="AJ38" s="6">
        <v>6.8739999999999997</v>
      </c>
      <c r="AK38" s="6">
        <v>5.3029999999999999</v>
      </c>
      <c r="AL38" s="6">
        <v>3.6240000000000001</v>
      </c>
      <c r="AM38" s="6">
        <v>7.0330000000000004</v>
      </c>
      <c r="AN38" s="6">
        <v>4.883</v>
      </c>
      <c r="AO38" s="6">
        <v>6.9429999999999996</v>
      </c>
      <c r="AP38" s="6">
        <v>6.9009999999999998</v>
      </c>
      <c r="AQ38" s="7">
        <v>4.3579999999999997</v>
      </c>
      <c r="AR38" s="5">
        <v>7.585</v>
      </c>
      <c r="AS38" s="6">
        <v>12.86</v>
      </c>
      <c r="AT38" s="6">
        <v>13.1</v>
      </c>
      <c r="AU38" s="6">
        <v>13.66</v>
      </c>
      <c r="AV38" s="6">
        <v>5.0419999999999998</v>
      </c>
      <c r="AW38" s="6">
        <v>8.141</v>
      </c>
      <c r="AX38" s="6">
        <v>7.0720000000000001</v>
      </c>
      <c r="AY38" s="6">
        <v>7.827</v>
      </c>
      <c r="AZ38" s="7">
        <v>10.42</v>
      </c>
      <c r="BA38" s="5">
        <v>2.6320000000000001</v>
      </c>
      <c r="BB38" s="6">
        <v>1.911</v>
      </c>
      <c r="BC38" s="6">
        <v>1.921</v>
      </c>
      <c r="BD38" s="6">
        <v>1.734</v>
      </c>
      <c r="BE38" s="6">
        <v>0.92959999999999998</v>
      </c>
      <c r="BF38" s="6">
        <v>2.7570000000000001</v>
      </c>
      <c r="BG38" s="6">
        <v>0.98099999999999998</v>
      </c>
      <c r="BH38" s="7">
        <v>0.9778</v>
      </c>
      <c r="BI38" s="5">
        <v>3.8660000000000001</v>
      </c>
      <c r="BJ38" s="6">
        <v>3.59</v>
      </c>
      <c r="BK38" s="6">
        <v>4.0990000000000002</v>
      </c>
      <c r="BL38" s="6">
        <v>4.3479999999999999</v>
      </c>
      <c r="BM38" s="6">
        <v>4.3239999999999998</v>
      </c>
      <c r="BN38" s="6">
        <v>9.3510000000000009</v>
      </c>
      <c r="BO38" s="6">
        <v>4.5529999999999999</v>
      </c>
      <c r="BP38" s="7">
        <v>7.2060000000000004</v>
      </c>
      <c r="BQ38" s="5">
        <v>6.2460000000000004</v>
      </c>
      <c r="BR38" s="6">
        <v>6.0640000000000001</v>
      </c>
      <c r="BS38" s="6">
        <v>9.8219999999999992</v>
      </c>
      <c r="BT38" s="6">
        <v>4.8410000000000002</v>
      </c>
      <c r="BU38" s="6">
        <v>9.2189999999999994</v>
      </c>
      <c r="BV38" s="6">
        <v>8.6300000000000008</v>
      </c>
      <c r="BW38" s="6">
        <v>7.4480000000000004</v>
      </c>
      <c r="BX38" s="6">
        <v>13.78</v>
      </c>
      <c r="BY38" s="7">
        <v>8.5389999999999997</v>
      </c>
    </row>
    <row r="39" spans="1:303" x14ac:dyDescent="0.25">
      <c r="A39" s="120" t="s">
        <v>64</v>
      </c>
      <c r="B39" s="5">
        <v>2.0289999999999999</v>
      </c>
      <c r="C39" s="6">
        <v>2.2530000000000001</v>
      </c>
      <c r="D39" s="6">
        <v>2.294</v>
      </c>
      <c r="E39" s="6">
        <v>4.9749999999999996</v>
      </c>
      <c r="F39" s="6">
        <v>3.0139999999999998</v>
      </c>
      <c r="G39" s="6">
        <v>3.077</v>
      </c>
      <c r="H39" s="6">
        <v>2.996</v>
      </c>
      <c r="I39" s="6">
        <v>3.1440000000000001</v>
      </c>
      <c r="J39" s="6">
        <v>3.2709999999999999</v>
      </c>
      <c r="K39" s="7">
        <v>2.4039999999999999</v>
      </c>
      <c r="L39" s="5">
        <v>6.0880000000000001</v>
      </c>
      <c r="M39" s="6">
        <v>3.4420000000000002</v>
      </c>
      <c r="N39" s="6">
        <v>3.556</v>
      </c>
      <c r="O39" s="6">
        <v>3.2730000000000001</v>
      </c>
      <c r="P39" s="6">
        <v>1.9</v>
      </c>
      <c r="Q39" s="6">
        <v>4.2</v>
      </c>
      <c r="R39" s="6">
        <v>5.6470000000000002</v>
      </c>
      <c r="S39" s="7">
        <v>1.9550000000000001</v>
      </c>
      <c r="T39" s="6">
        <v>5.7969999999999997</v>
      </c>
      <c r="U39" s="6">
        <v>3.3519999999999999</v>
      </c>
      <c r="V39" s="6">
        <v>6.5149999999999997</v>
      </c>
      <c r="W39" s="6">
        <v>2.2269999999999999</v>
      </c>
      <c r="X39" s="6">
        <v>2.7120000000000002</v>
      </c>
      <c r="Y39" s="6">
        <v>5.5350000000000001</v>
      </c>
      <c r="Z39" s="6">
        <v>5.9960000000000004</v>
      </c>
      <c r="AA39" s="5">
        <v>6.7709999999999999</v>
      </c>
      <c r="AB39" s="6">
        <v>5.3120000000000003</v>
      </c>
      <c r="AC39" s="6">
        <v>5.1989999999999998</v>
      </c>
      <c r="AD39" s="6">
        <v>3.4319999999999999</v>
      </c>
      <c r="AE39" s="6">
        <v>7.375</v>
      </c>
      <c r="AF39" s="6">
        <v>4.6779999999999999</v>
      </c>
      <c r="AG39" s="6">
        <v>3.89</v>
      </c>
      <c r="AH39" s="7">
        <v>3.8479999999999999</v>
      </c>
      <c r="AI39" s="5">
        <v>4.6740000000000004</v>
      </c>
      <c r="AJ39" s="6">
        <v>6.6909999999999998</v>
      </c>
      <c r="AK39" s="6">
        <v>5.077</v>
      </c>
      <c r="AL39" s="6">
        <v>3.528</v>
      </c>
      <c r="AM39" s="6">
        <v>6.8460000000000001</v>
      </c>
      <c r="AN39" s="6">
        <v>4.6920000000000002</v>
      </c>
      <c r="AO39" s="6">
        <v>6.758</v>
      </c>
      <c r="AP39" s="6">
        <v>6.6669999999999998</v>
      </c>
      <c r="AQ39" s="7">
        <v>4.2409999999999997</v>
      </c>
      <c r="AR39" s="5">
        <v>6.7839999999999998</v>
      </c>
      <c r="AS39" s="6">
        <v>12.51</v>
      </c>
      <c r="AT39" s="6">
        <v>12.43</v>
      </c>
      <c r="AU39" s="6">
        <v>13.08</v>
      </c>
      <c r="AV39" s="6">
        <v>4.9080000000000004</v>
      </c>
      <c r="AW39" s="6">
        <v>7.7229999999999999</v>
      </c>
      <c r="AX39" s="6">
        <v>6.7089999999999996</v>
      </c>
      <c r="AY39" s="6">
        <v>7.6180000000000003</v>
      </c>
      <c r="AZ39" s="7">
        <v>10.15</v>
      </c>
      <c r="BA39" s="5">
        <v>2.5609999999999999</v>
      </c>
      <c r="BB39" s="6">
        <v>1.744</v>
      </c>
      <c r="BC39" s="6">
        <v>1.851</v>
      </c>
      <c r="BD39" s="6">
        <v>1.645</v>
      </c>
      <c r="BE39" s="6">
        <v>0.90480000000000005</v>
      </c>
      <c r="BF39" s="6">
        <v>2.6840000000000002</v>
      </c>
      <c r="BG39" s="6">
        <v>0.90820000000000001</v>
      </c>
      <c r="BH39" s="7">
        <v>0.92179999999999995</v>
      </c>
      <c r="BI39" s="5">
        <v>3.7629999999999999</v>
      </c>
      <c r="BJ39" s="6">
        <v>3.4940000000000002</v>
      </c>
      <c r="BK39" s="6">
        <v>3.99</v>
      </c>
      <c r="BL39" s="6">
        <v>4.2320000000000002</v>
      </c>
      <c r="BM39" s="6">
        <v>4.2089999999999996</v>
      </c>
      <c r="BN39" s="6">
        <v>9.1010000000000009</v>
      </c>
      <c r="BO39" s="6">
        <v>4.4320000000000004</v>
      </c>
      <c r="BP39" s="7">
        <v>6.5780000000000003</v>
      </c>
      <c r="BQ39" s="5">
        <v>5.9550000000000001</v>
      </c>
      <c r="BR39" s="6">
        <v>5.7169999999999996</v>
      </c>
      <c r="BS39" s="6">
        <v>9.3650000000000002</v>
      </c>
      <c r="BT39" s="6">
        <v>4.1920000000000002</v>
      </c>
      <c r="BU39" s="6">
        <v>8.6229999999999993</v>
      </c>
      <c r="BV39" s="6">
        <v>8.3160000000000007</v>
      </c>
      <c r="BW39" s="6">
        <v>7.1020000000000003</v>
      </c>
      <c r="BX39" s="6">
        <v>13.07</v>
      </c>
      <c r="BY39" s="7">
        <v>8.2840000000000007</v>
      </c>
    </row>
    <row r="40" spans="1:303" s="32" customFormat="1" x14ac:dyDescent="0.25">
      <c r="A40" s="123" t="s">
        <v>65</v>
      </c>
      <c r="B40" s="124">
        <v>34.78</v>
      </c>
      <c r="C40" s="53">
        <v>38.96</v>
      </c>
      <c r="D40" s="53">
        <v>24.21</v>
      </c>
      <c r="E40" s="53">
        <v>70.650000000000006</v>
      </c>
      <c r="F40" s="53">
        <v>50.61</v>
      </c>
      <c r="G40" s="53">
        <v>51.43</v>
      </c>
      <c r="H40" s="53">
        <v>50.36</v>
      </c>
      <c r="I40" s="53">
        <v>52.29</v>
      </c>
      <c r="J40" s="53">
        <v>47.11</v>
      </c>
      <c r="K40" s="54">
        <v>41.57</v>
      </c>
      <c r="L40" s="124">
        <v>75.22</v>
      </c>
      <c r="M40" s="53">
        <v>33.67</v>
      </c>
      <c r="N40" s="53">
        <v>57.22</v>
      </c>
      <c r="O40" s="53">
        <v>53.9</v>
      </c>
      <c r="P40" s="53">
        <v>22.5</v>
      </c>
      <c r="Q40" s="53">
        <v>63.88</v>
      </c>
      <c r="R40" s="53">
        <v>75.72</v>
      </c>
      <c r="S40" s="54">
        <v>23.13</v>
      </c>
      <c r="T40" s="53">
        <v>76.77</v>
      </c>
      <c r="U40" s="53">
        <v>33.14</v>
      </c>
      <c r="V40" s="53">
        <v>81.44</v>
      </c>
      <c r="W40" s="53">
        <v>26.52</v>
      </c>
      <c r="X40" s="53">
        <v>46.39</v>
      </c>
      <c r="Y40" s="53">
        <v>74.92</v>
      </c>
      <c r="Z40" s="53">
        <v>78.12</v>
      </c>
      <c r="AA40" s="124">
        <v>64.53</v>
      </c>
      <c r="AB40" s="53">
        <v>73.28</v>
      </c>
      <c r="AC40" s="53">
        <v>72.41</v>
      </c>
      <c r="AD40" s="53">
        <v>55.8</v>
      </c>
      <c r="AE40" s="53">
        <v>86.4</v>
      </c>
      <c r="AF40" s="53">
        <v>68.19</v>
      </c>
      <c r="AG40" s="53">
        <v>60.81</v>
      </c>
      <c r="AH40" s="54">
        <v>60.38</v>
      </c>
      <c r="AI40" s="124">
        <v>34.51</v>
      </c>
      <c r="AJ40" s="53">
        <v>82.5</v>
      </c>
      <c r="AK40" s="53">
        <v>49.87</v>
      </c>
      <c r="AL40" s="53">
        <v>56.9</v>
      </c>
      <c r="AM40" s="53">
        <v>83.42</v>
      </c>
      <c r="AN40" s="53">
        <v>50.65</v>
      </c>
      <c r="AO40" s="53">
        <v>82.9</v>
      </c>
      <c r="AP40" s="53">
        <v>67.680000000000007</v>
      </c>
      <c r="AQ40" s="54">
        <v>64.27</v>
      </c>
      <c r="AR40" s="124">
        <v>39.880000000000003</v>
      </c>
      <c r="AS40" s="53">
        <v>107.5</v>
      </c>
      <c r="AT40" s="53">
        <v>63.82</v>
      </c>
      <c r="AU40" s="53">
        <v>74.47</v>
      </c>
      <c r="AV40" s="53">
        <v>70.11</v>
      </c>
      <c r="AW40" s="53">
        <v>53.35</v>
      </c>
      <c r="AX40" s="53">
        <v>50.26</v>
      </c>
      <c r="AY40" s="53">
        <v>87.69</v>
      </c>
      <c r="AZ40" s="54">
        <v>99.16</v>
      </c>
      <c r="BA40" s="124">
        <v>44.1</v>
      </c>
      <c r="BB40" s="53">
        <v>20.71</v>
      </c>
      <c r="BC40" s="53">
        <v>25.62</v>
      </c>
      <c r="BD40" s="53">
        <v>19.329999999999998</v>
      </c>
      <c r="BE40" s="53">
        <v>2.472</v>
      </c>
      <c r="BF40" s="53">
        <v>45.96</v>
      </c>
      <c r="BG40" s="53">
        <v>9.391</v>
      </c>
      <c r="BH40" s="54">
        <v>7.319</v>
      </c>
      <c r="BI40" s="124">
        <v>59.48</v>
      </c>
      <c r="BJ40" s="53">
        <v>56.52</v>
      </c>
      <c r="BK40" s="53">
        <v>61.83</v>
      </c>
      <c r="BL40" s="53">
        <v>64.180000000000007</v>
      </c>
      <c r="BM40" s="53">
        <v>63.96</v>
      </c>
      <c r="BN40" s="53">
        <v>94.81</v>
      </c>
      <c r="BO40" s="53">
        <v>66.03</v>
      </c>
      <c r="BP40" s="54">
        <v>39.29</v>
      </c>
      <c r="BQ40" s="124">
        <v>50.78</v>
      </c>
      <c r="BR40" s="53">
        <v>43.82</v>
      </c>
      <c r="BS40" s="53">
        <v>61.64</v>
      </c>
      <c r="BT40" s="53">
        <v>43.22</v>
      </c>
      <c r="BU40" s="53">
        <v>48.52</v>
      </c>
      <c r="BV40" s="53">
        <v>70.69</v>
      </c>
      <c r="BW40" s="53">
        <v>55</v>
      </c>
      <c r="BX40" s="53">
        <v>64.930000000000007</v>
      </c>
      <c r="BY40" s="54">
        <v>82.8</v>
      </c>
      <c r="BZ40" s="40"/>
      <c r="CA40" s="40">
        <f>COUNT(B35:BY35)</f>
        <v>76</v>
      </c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0"/>
      <c r="CN40" s="40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0"/>
      <c r="DS40" s="40"/>
      <c r="DT40" s="40"/>
      <c r="DU40" s="40"/>
      <c r="DV40" s="40"/>
      <c r="DW40" s="40"/>
      <c r="DX40" s="40"/>
      <c r="DY40" s="40"/>
      <c r="DZ40" s="40"/>
      <c r="EA40" s="40"/>
      <c r="EB40" s="40"/>
      <c r="EC40" s="40"/>
      <c r="ED40" s="40"/>
      <c r="EE40" s="40"/>
      <c r="EF40" s="40"/>
      <c r="EG40" s="40"/>
      <c r="EH40" s="40"/>
      <c r="EI40" s="40"/>
      <c r="EJ40" s="40"/>
      <c r="EK40" s="40"/>
      <c r="EL40" s="40"/>
      <c r="EM40" s="40"/>
      <c r="EN40" s="40"/>
      <c r="EO40" s="40"/>
      <c r="EP40" s="40"/>
      <c r="EQ40" s="40"/>
      <c r="ER40" s="40"/>
      <c r="ES40" s="40"/>
      <c r="ET40" s="40"/>
      <c r="EU40" s="40"/>
      <c r="EV40" s="40"/>
      <c r="EW40" s="40"/>
      <c r="EX40" s="40"/>
      <c r="EY40" s="40"/>
      <c r="EZ40" s="40"/>
      <c r="FA40" s="40"/>
      <c r="FB40" s="40"/>
      <c r="FC40" s="40"/>
      <c r="FD40" s="40"/>
      <c r="FE40" s="40"/>
      <c r="FF40" s="40"/>
      <c r="FG40" s="40"/>
      <c r="FH40" s="40"/>
      <c r="FI40" s="40"/>
      <c r="FJ40" s="40"/>
      <c r="FK40" s="40"/>
      <c r="FL40" s="40"/>
      <c r="FM40" s="40"/>
      <c r="FN40" s="40"/>
      <c r="FO40" s="40"/>
      <c r="FP40" s="40"/>
      <c r="FQ40" s="40"/>
      <c r="FR40" s="40"/>
      <c r="FS40" s="40"/>
      <c r="FT40" s="40"/>
      <c r="FU40" s="40"/>
      <c r="FV40" s="40"/>
      <c r="FW40" s="40"/>
      <c r="FX40" s="40"/>
      <c r="FY40" s="40"/>
      <c r="FZ40" s="40"/>
      <c r="GA40" s="40"/>
      <c r="GB40" s="40"/>
      <c r="GC40" s="40"/>
      <c r="GD40" s="40"/>
      <c r="GE40" s="40"/>
      <c r="GF40" s="40"/>
      <c r="GG40" s="40"/>
      <c r="GH40" s="40"/>
      <c r="GI40" s="40"/>
      <c r="GJ40" s="40"/>
      <c r="GK40" s="40"/>
      <c r="GL40" s="40"/>
      <c r="GM40" s="40"/>
      <c r="GN40" s="40"/>
      <c r="GO40" s="40"/>
      <c r="GP40" s="40"/>
      <c r="GQ40" s="40"/>
      <c r="GR40" s="40"/>
      <c r="GS40" s="40"/>
      <c r="GT40" s="40"/>
      <c r="GU40" s="40"/>
      <c r="GV40" s="40"/>
      <c r="GW40" s="40"/>
      <c r="GX40" s="40"/>
      <c r="GY40" s="40"/>
      <c r="GZ40" s="40"/>
      <c r="HA40" s="40"/>
      <c r="HB40" s="40"/>
      <c r="HC40" s="40"/>
      <c r="HD40" s="40"/>
      <c r="HE40" s="40"/>
      <c r="HF40" s="40"/>
      <c r="HG40" s="40"/>
      <c r="HH40" s="40"/>
      <c r="HI40" s="40"/>
      <c r="HJ40" s="40"/>
      <c r="HK40" s="40"/>
      <c r="HL40" s="40"/>
      <c r="HM40" s="40"/>
      <c r="HN40" s="40"/>
      <c r="HO40" s="40"/>
      <c r="HP40" s="40"/>
      <c r="HQ40" s="40"/>
      <c r="HR40" s="40"/>
      <c r="HS40" s="40"/>
      <c r="HT40" s="40"/>
      <c r="HU40" s="40"/>
      <c r="HV40" s="40"/>
      <c r="HW40" s="40"/>
      <c r="HX40" s="40"/>
      <c r="HY40" s="40"/>
      <c r="HZ40" s="40"/>
      <c r="IA40" s="40"/>
      <c r="IB40" s="40"/>
      <c r="IC40" s="40"/>
      <c r="ID40" s="40"/>
      <c r="IE40" s="40"/>
      <c r="IF40" s="40"/>
      <c r="IG40" s="40"/>
      <c r="IH40" s="40"/>
      <c r="II40" s="40"/>
      <c r="IJ40" s="40"/>
      <c r="IK40" s="40"/>
      <c r="IL40" s="40"/>
      <c r="IM40" s="40"/>
      <c r="IN40" s="40"/>
      <c r="IO40" s="40"/>
      <c r="IP40" s="40"/>
      <c r="IQ40" s="40"/>
      <c r="IR40" s="40"/>
      <c r="IS40" s="40"/>
      <c r="IT40" s="40"/>
      <c r="IU40" s="40"/>
      <c r="IV40" s="40"/>
      <c r="IW40" s="40"/>
      <c r="IX40" s="40"/>
      <c r="IY40" s="40"/>
      <c r="IZ40" s="40"/>
      <c r="JA40" s="40"/>
      <c r="JB40" s="40"/>
      <c r="JC40" s="40"/>
      <c r="JD40" s="40"/>
      <c r="JE40" s="40"/>
      <c r="JF40" s="40"/>
      <c r="JG40" s="40"/>
      <c r="JH40" s="40"/>
      <c r="JI40" s="40"/>
      <c r="JJ40" s="40"/>
      <c r="JK40" s="40"/>
      <c r="JL40" s="40"/>
      <c r="JM40" s="40"/>
      <c r="JN40" s="40"/>
      <c r="JO40" s="40"/>
      <c r="JP40" s="40"/>
      <c r="JQ40" s="40"/>
      <c r="JR40" s="40"/>
      <c r="JS40" s="40"/>
      <c r="JT40" s="40"/>
      <c r="JU40" s="40"/>
      <c r="JV40" s="40"/>
      <c r="JW40" s="40"/>
      <c r="JX40" s="40"/>
      <c r="JY40" s="40"/>
      <c r="JZ40" s="40"/>
      <c r="KA40" s="40"/>
      <c r="KB40" s="40"/>
      <c r="KC40" s="40"/>
      <c r="KD40" s="40"/>
      <c r="KE40" s="40"/>
      <c r="KF40" s="40"/>
      <c r="KG40" s="40"/>
      <c r="KH40" s="40"/>
      <c r="KI40" s="40"/>
      <c r="KJ40" s="40"/>
      <c r="KK40" s="40"/>
      <c r="KL40" s="40"/>
      <c r="KM40" s="40"/>
      <c r="KN40" s="40"/>
      <c r="KO40" s="40"/>
      <c r="KP40" s="40"/>
      <c r="KQ40" s="40"/>
    </row>
    <row r="41" spans="1:303" x14ac:dyDescent="0.25">
      <c r="A41" s="120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</row>
    <row r="42" spans="1:303" x14ac:dyDescent="0.25">
      <c r="A42" s="120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</row>
    <row r="43" spans="1:303" x14ac:dyDescent="0.25">
      <c r="A43" s="120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</row>
    <row r="44" spans="1:303" x14ac:dyDescent="0.25">
      <c r="A44" s="120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</row>
    <row r="45" spans="1:303" x14ac:dyDescent="0.25"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</row>
    <row r="46" spans="1:303" x14ac:dyDescent="0.25">
      <c r="B46" s="28"/>
      <c r="G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H46" s="28"/>
      <c r="AI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D46" s="28"/>
      <c r="BH46" s="28"/>
      <c r="BI46" s="28"/>
      <c r="BM46" s="28"/>
      <c r="BN46" s="28"/>
      <c r="BO46" s="28"/>
      <c r="BP46" s="28"/>
    </row>
    <row r="47" spans="1:303" x14ac:dyDescent="0.25">
      <c r="A47" s="152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</row>
    <row r="50" spans="1:68" x14ac:dyDescent="0.25">
      <c r="A50" s="152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</row>
    <row r="51" spans="1:68" x14ac:dyDescent="0.25">
      <c r="A51" s="152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</row>
    <row r="52" spans="1:68" x14ac:dyDescent="0.25">
      <c r="A52" s="152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</row>
  </sheetData>
  <mergeCells count="9">
    <mergeCell ref="BQ1:BY1"/>
    <mergeCell ref="B1:K1"/>
    <mergeCell ref="T1:Z1"/>
    <mergeCell ref="AI1:AQ1"/>
    <mergeCell ref="AR1:AZ1"/>
    <mergeCell ref="L1:S1"/>
    <mergeCell ref="AA1:AH1"/>
    <mergeCell ref="BA1:BH1"/>
    <mergeCell ref="BI1:BP1"/>
  </mergeCells>
  <conditionalFormatting sqref="B46">
    <cfRule type="cellIs" dxfId="54" priority="12" operator="greaterThan">
      <formula>60</formula>
    </cfRule>
  </conditionalFormatting>
  <conditionalFormatting sqref="G46">
    <cfRule type="cellIs" dxfId="53" priority="11" operator="greaterThan">
      <formula>60</formula>
    </cfRule>
  </conditionalFormatting>
  <conditionalFormatting sqref="J46">
    <cfRule type="cellIs" dxfId="52" priority="10" operator="greaterThan">
      <formula>60</formula>
    </cfRule>
  </conditionalFormatting>
  <conditionalFormatting sqref="K46:S46">
    <cfRule type="cellIs" dxfId="51" priority="9" operator="greaterThan">
      <formula>60</formula>
    </cfRule>
  </conditionalFormatting>
  <conditionalFormatting sqref="W46:X46">
    <cfRule type="cellIs" dxfId="50" priority="8" operator="greaterThan">
      <formula>60</formula>
    </cfRule>
  </conditionalFormatting>
  <conditionalFormatting sqref="Z46:AA46">
    <cfRule type="cellIs" dxfId="49" priority="7" operator="greaterThan">
      <formula>60</formula>
    </cfRule>
  </conditionalFormatting>
  <conditionalFormatting sqref="AH46:AI46">
    <cfRule type="cellIs" dxfId="48" priority="6" operator="greaterThan">
      <formula>60</formula>
    </cfRule>
  </conditionalFormatting>
  <conditionalFormatting sqref="AS46:BA46">
    <cfRule type="cellIs" dxfId="47" priority="5" operator="greaterThan">
      <formula>60</formula>
    </cfRule>
  </conditionalFormatting>
  <conditionalFormatting sqref="BB46">
    <cfRule type="cellIs" dxfId="46" priority="4" operator="greaterThan">
      <formula>60</formula>
    </cfRule>
  </conditionalFormatting>
  <conditionalFormatting sqref="BD46">
    <cfRule type="cellIs" dxfId="45" priority="3" operator="greaterThan">
      <formula>60</formula>
    </cfRule>
  </conditionalFormatting>
  <conditionalFormatting sqref="B45:BP45">
    <cfRule type="colorScale" priority="37">
      <colorScale>
        <cfvo type="min"/>
        <cfvo type="num" val="0"/>
        <cfvo type="max"/>
        <color rgb="FFFF0000"/>
        <color rgb="FFFFFF00"/>
        <color theme="9" tint="-0.249977111117893"/>
      </colorScale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26"/>
  <sheetViews>
    <sheetView topLeftCell="AV1" zoomScale="75" zoomScaleNormal="75" workbookViewId="0">
      <selection activeCell="BD13" sqref="BD13"/>
    </sheetView>
  </sheetViews>
  <sheetFormatPr defaultRowHeight="12.5" x14ac:dyDescent="0.25"/>
  <cols>
    <col min="1" max="36" width="8.7265625" style="11"/>
    <col min="37" max="37" width="9.453125" style="11" bestFit="1" customWidth="1"/>
    <col min="38" max="16384" width="8.7265625" style="11"/>
  </cols>
  <sheetData>
    <row r="1" spans="1:77" x14ac:dyDescent="0.25">
      <c r="A1" s="19"/>
      <c r="B1" s="176" t="s">
        <v>16</v>
      </c>
      <c r="C1" s="177"/>
      <c r="D1" s="177"/>
      <c r="E1" s="177"/>
      <c r="F1" s="177"/>
      <c r="G1" s="177"/>
      <c r="H1" s="177"/>
      <c r="I1" s="177"/>
      <c r="J1" s="177"/>
      <c r="K1" s="178"/>
      <c r="L1" s="176" t="s">
        <v>18</v>
      </c>
      <c r="M1" s="177"/>
      <c r="N1" s="177"/>
      <c r="O1" s="177"/>
      <c r="P1" s="177"/>
      <c r="Q1" s="177"/>
      <c r="R1" s="177"/>
      <c r="S1" s="178"/>
      <c r="T1" s="176" t="s">
        <v>15</v>
      </c>
      <c r="U1" s="177"/>
      <c r="V1" s="177"/>
      <c r="W1" s="177"/>
      <c r="X1" s="177"/>
      <c r="Y1" s="177"/>
      <c r="Z1" s="178"/>
      <c r="AA1" s="176" t="s">
        <v>13</v>
      </c>
      <c r="AB1" s="177"/>
      <c r="AC1" s="177"/>
      <c r="AD1" s="177"/>
      <c r="AE1" s="177"/>
      <c r="AF1" s="177"/>
      <c r="AG1" s="177"/>
      <c r="AH1" s="178"/>
      <c r="AI1" s="176" t="s">
        <v>12</v>
      </c>
      <c r="AJ1" s="177"/>
      <c r="AK1" s="177"/>
      <c r="AL1" s="177"/>
      <c r="AM1" s="177"/>
      <c r="AN1" s="177"/>
      <c r="AO1" s="177"/>
      <c r="AP1" s="177"/>
      <c r="AQ1" s="178"/>
      <c r="AR1" s="176" t="s">
        <v>14</v>
      </c>
      <c r="AS1" s="177"/>
      <c r="AT1" s="177"/>
      <c r="AU1" s="177"/>
      <c r="AV1" s="177"/>
      <c r="AW1" s="177"/>
      <c r="AX1" s="177"/>
      <c r="AY1" s="177"/>
      <c r="AZ1" s="178"/>
      <c r="BA1" s="176" t="s">
        <v>35</v>
      </c>
      <c r="BB1" s="177"/>
      <c r="BC1" s="177"/>
      <c r="BD1" s="177"/>
      <c r="BE1" s="177"/>
      <c r="BF1" s="177"/>
      <c r="BG1" s="177"/>
      <c r="BH1" s="178"/>
      <c r="BI1" s="176" t="s">
        <v>10</v>
      </c>
      <c r="BJ1" s="177"/>
      <c r="BK1" s="177"/>
      <c r="BL1" s="177"/>
      <c r="BM1" s="177"/>
      <c r="BN1" s="177"/>
      <c r="BO1" s="177"/>
      <c r="BP1" s="178"/>
      <c r="BQ1" s="176" t="s">
        <v>11</v>
      </c>
      <c r="BR1" s="177"/>
      <c r="BS1" s="177"/>
      <c r="BT1" s="177"/>
      <c r="BU1" s="177"/>
      <c r="BV1" s="177"/>
      <c r="BW1" s="177"/>
      <c r="BX1" s="177"/>
      <c r="BY1" s="178"/>
    </row>
    <row r="2" spans="1:77" x14ac:dyDescent="0.25">
      <c r="A2" s="44" t="s">
        <v>22</v>
      </c>
      <c r="B2" s="37" t="s">
        <v>0</v>
      </c>
      <c r="C2" s="38" t="s">
        <v>1</v>
      </c>
      <c r="D2" s="38" t="s">
        <v>2</v>
      </c>
      <c r="E2" s="38" t="s">
        <v>3</v>
      </c>
      <c r="F2" s="38" t="s">
        <v>4</v>
      </c>
      <c r="G2" s="38" t="s">
        <v>5</v>
      </c>
      <c r="H2" s="38" t="s">
        <v>6</v>
      </c>
      <c r="I2" s="38" t="s">
        <v>7</v>
      </c>
      <c r="J2" s="38" t="s">
        <v>8</v>
      </c>
      <c r="K2" s="39" t="s">
        <v>9</v>
      </c>
      <c r="L2" s="37" t="s">
        <v>1</v>
      </c>
      <c r="M2" s="38" t="s">
        <v>2</v>
      </c>
      <c r="N2" s="38" t="s">
        <v>3</v>
      </c>
      <c r="O2" s="38" t="s">
        <v>4</v>
      </c>
      <c r="P2" s="38" t="s">
        <v>5</v>
      </c>
      <c r="Q2" s="38" t="s">
        <v>6</v>
      </c>
      <c r="R2" s="38" t="s">
        <v>7</v>
      </c>
      <c r="S2" s="39" t="s">
        <v>8</v>
      </c>
      <c r="T2" s="37" t="s">
        <v>0</v>
      </c>
      <c r="U2" s="38" t="s">
        <v>1</v>
      </c>
      <c r="V2" s="38" t="s">
        <v>2</v>
      </c>
      <c r="W2" s="38" t="s">
        <v>3</v>
      </c>
      <c r="X2" s="38" t="s">
        <v>5</v>
      </c>
      <c r="Y2" s="38" t="s">
        <v>6</v>
      </c>
      <c r="Z2" s="39" t="s">
        <v>7</v>
      </c>
      <c r="AA2" s="37" t="s">
        <v>0</v>
      </c>
      <c r="AB2" s="38" t="s">
        <v>1</v>
      </c>
      <c r="AC2" s="38" t="s">
        <v>2</v>
      </c>
      <c r="AD2" s="38" t="s">
        <v>4</v>
      </c>
      <c r="AE2" s="38" t="s">
        <v>5</v>
      </c>
      <c r="AF2" s="38" t="s">
        <v>6</v>
      </c>
      <c r="AG2" s="38" t="s">
        <v>7</v>
      </c>
      <c r="AH2" s="39" t="s">
        <v>8</v>
      </c>
      <c r="AI2" s="37" t="s">
        <v>0</v>
      </c>
      <c r="AJ2" s="38" t="s">
        <v>1</v>
      </c>
      <c r="AK2" s="38" t="s">
        <v>2</v>
      </c>
      <c r="AL2" s="38" t="s">
        <v>3</v>
      </c>
      <c r="AM2" s="38" t="s">
        <v>4</v>
      </c>
      <c r="AN2" s="38" t="s">
        <v>5</v>
      </c>
      <c r="AO2" s="38" t="s">
        <v>6</v>
      </c>
      <c r="AP2" s="38" t="s">
        <v>7</v>
      </c>
      <c r="AQ2" s="39" t="s">
        <v>8</v>
      </c>
      <c r="AR2" s="37" t="s">
        <v>0</v>
      </c>
      <c r="AS2" s="38" t="s">
        <v>1</v>
      </c>
      <c r="AT2" s="38" t="s">
        <v>2</v>
      </c>
      <c r="AU2" s="38" t="s">
        <v>3</v>
      </c>
      <c r="AV2" s="38" t="s">
        <v>4</v>
      </c>
      <c r="AW2" s="38" t="s">
        <v>5</v>
      </c>
      <c r="AX2" s="38" t="s">
        <v>6</v>
      </c>
      <c r="AY2" s="38" t="s">
        <v>7</v>
      </c>
      <c r="AZ2" s="39" t="s">
        <v>8</v>
      </c>
      <c r="BA2" s="37" t="s">
        <v>0</v>
      </c>
      <c r="BB2" s="38" t="s">
        <v>2</v>
      </c>
      <c r="BC2" s="38" t="s">
        <v>6</v>
      </c>
      <c r="BD2" s="38" t="s">
        <v>7</v>
      </c>
      <c r="BE2" s="38" t="s">
        <v>8</v>
      </c>
      <c r="BF2" s="38" t="s">
        <v>9</v>
      </c>
      <c r="BG2" s="38" t="s">
        <v>33</v>
      </c>
      <c r="BH2" s="39" t="s">
        <v>34</v>
      </c>
      <c r="BI2" s="37" t="s">
        <v>0</v>
      </c>
      <c r="BJ2" s="38" t="s">
        <v>1</v>
      </c>
      <c r="BK2" s="38" t="s">
        <v>2</v>
      </c>
      <c r="BL2" s="38" t="s">
        <v>3</v>
      </c>
      <c r="BM2" s="38" t="s">
        <v>4</v>
      </c>
      <c r="BN2" s="38" t="s">
        <v>5</v>
      </c>
      <c r="BO2" s="38" t="s">
        <v>6</v>
      </c>
      <c r="BP2" s="39" t="s">
        <v>7</v>
      </c>
      <c r="BQ2" s="37" t="s">
        <v>1</v>
      </c>
      <c r="BR2" s="38" t="s">
        <v>2</v>
      </c>
      <c r="BS2" s="38" t="s">
        <v>3</v>
      </c>
      <c r="BT2" s="38" t="s">
        <v>4</v>
      </c>
      <c r="BU2" s="38" t="s">
        <v>5</v>
      </c>
      <c r="BV2" s="38" t="s">
        <v>6</v>
      </c>
      <c r="BW2" s="38" t="s">
        <v>7</v>
      </c>
      <c r="BX2" s="38" t="s">
        <v>8</v>
      </c>
      <c r="BY2" s="39" t="s">
        <v>9</v>
      </c>
    </row>
    <row r="3" spans="1:77" x14ac:dyDescent="0.25">
      <c r="A3" s="21">
        <v>3</v>
      </c>
      <c r="B3" s="15">
        <v>4.5</v>
      </c>
      <c r="C3" s="16">
        <v>0</v>
      </c>
      <c r="D3" s="16">
        <v>6</v>
      </c>
      <c r="E3" s="16">
        <v>3</v>
      </c>
      <c r="F3" s="16">
        <v>4.5</v>
      </c>
      <c r="G3" s="16">
        <v>4.5</v>
      </c>
      <c r="H3" s="16">
        <v>3</v>
      </c>
      <c r="I3" s="16">
        <v>4.5</v>
      </c>
      <c r="J3" s="16">
        <v>4.5</v>
      </c>
      <c r="K3" s="17">
        <v>4.5</v>
      </c>
      <c r="L3" s="15">
        <v>19.5</v>
      </c>
      <c r="M3" s="16">
        <v>10.5</v>
      </c>
      <c r="N3" s="16">
        <v>25.5</v>
      </c>
      <c r="O3" s="16">
        <v>25.5</v>
      </c>
      <c r="P3" s="16">
        <v>16.5</v>
      </c>
      <c r="Q3" s="16">
        <v>27</v>
      </c>
      <c r="R3" s="16">
        <v>34.5</v>
      </c>
      <c r="S3" s="17">
        <v>24</v>
      </c>
      <c r="T3" s="15">
        <v>3</v>
      </c>
      <c r="U3" s="16">
        <v>13.5</v>
      </c>
      <c r="V3" s="16">
        <v>7.5</v>
      </c>
      <c r="W3" s="16">
        <v>6</v>
      </c>
      <c r="X3" s="16">
        <v>4.5</v>
      </c>
      <c r="Y3" s="16">
        <v>4.5</v>
      </c>
      <c r="Z3" s="17">
        <v>7.5</v>
      </c>
      <c r="AA3" s="15">
        <v>-1.5</v>
      </c>
      <c r="AB3" s="16">
        <v>3</v>
      </c>
      <c r="AC3" s="16">
        <v>0</v>
      </c>
      <c r="AD3" s="16">
        <v>1.5</v>
      </c>
      <c r="AE3" s="16">
        <v>3</v>
      </c>
      <c r="AF3" s="16">
        <v>0</v>
      </c>
      <c r="AG3" s="16">
        <v>-3</v>
      </c>
      <c r="AH3" s="17">
        <v>3</v>
      </c>
      <c r="AI3" s="15">
        <v>22.5</v>
      </c>
      <c r="AJ3" s="16">
        <v>1.5</v>
      </c>
      <c r="AK3" s="16">
        <v>12</v>
      </c>
      <c r="AL3" s="16">
        <v>6</v>
      </c>
      <c r="AM3" s="16">
        <v>9</v>
      </c>
      <c r="AN3" s="16">
        <v>12</v>
      </c>
      <c r="AO3" s="16">
        <v>9</v>
      </c>
      <c r="AP3" s="16">
        <v>9</v>
      </c>
      <c r="AQ3" s="17">
        <v>6</v>
      </c>
      <c r="AR3" s="15">
        <v>7.5</v>
      </c>
      <c r="AS3" s="16">
        <v>28.5</v>
      </c>
      <c r="AT3" s="16">
        <v>19.5</v>
      </c>
      <c r="AU3" s="16">
        <v>22.5</v>
      </c>
      <c r="AV3" s="16">
        <v>39</v>
      </c>
      <c r="AW3" s="16">
        <v>37.5</v>
      </c>
      <c r="AX3" s="16">
        <v>46.5</v>
      </c>
      <c r="AY3" s="16">
        <v>24</v>
      </c>
      <c r="AZ3" s="17">
        <v>43.5</v>
      </c>
      <c r="BA3" s="15">
        <v>0</v>
      </c>
      <c r="BB3" s="16">
        <v>-1.5</v>
      </c>
      <c r="BC3" s="16">
        <v>1.5</v>
      </c>
      <c r="BD3" s="16">
        <v>1.5</v>
      </c>
      <c r="BE3" s="16">
        <v>3</v>
      </c>
      <c r="BF3" s="16">
        <v>3</v>
      </c>
      <c r="BG3" s="16">
        <v>4.5</v>
      </c>
      <c r="BH3" s="17">
        <v>7.5</v>
      </c>
      <c r="BI3" s="15">
        <v>3</v>
      </c>
      <c r="BJ3" s="16">
        <v>0</v>
      </c>
      <c r="BK3" s="16">
        <v>3</v>
      </c>
      <c r="BL3" s="16">
        <v>-1.5</v>
      </c>
      <c r="BM3" s="16">
        <v>0</v>
      </c>
      <c r="BN3" s="16">
        <v>3</v>
      </c>
      <c r="BO3" s="16">
        <v>4.5</v>
      </c>
      <c r="BP3" s="17">
        <v>3</v>
      </c>
      <c r="BQ3" s="15">
        <v>3</v>
      </c>
      <c r="BR3" s="16">
        <v>7.5</v>
      </c>
      <c r="BS3" s="16">
        <v>7.5</v>
      </c>
      <c r="BT3" s="16">
        <v>4.5</v>
      </c>
      <c r="BU3" s="16">
        <v>3</v>
      </c>
      <c r="BV3" s="16">
        <v>4.5</v>
      </c>
      <c r="BW3" s="16">
        <v>6</v>
      </c>
      <c r="BX3" s="16">
        <v>25.5</v>
      </c>
      <c r="BY3" s="17">
        <v>10.5</v>
      </c>
    </row>
    <row r="4" spans="1:77" x14ac:dyDescent="0.25">
      <c r="A4" s="21">
        <v>6</v>
      </c>
      <c r="B4" s="15">
        <v>1.5</v>
      </c>
      <c r="C4" s="16">
        <v>4.5</v>
      </c>
      <c r="D4" s="16">
        <v>13.5</v>
      </c>
      <c r="E4" s="16">
        <v>13.5</v>
      </c>
      <c r="F4" s="16">
        <v>1.5</v>
      </c>
      <c r="G4" s="16">
        <v>3</v>
      </c>
      <c r="H4" s="16">
        <v>3</v>
      </c>
      <c r="I4" s="16">
        <v>6</v>
      </c>
      <c r="J4" s="16">
        <v>4.5</v>
      </c>
      <c r="K4" s="17">
        <v>7.5</v>
      </c>
      <c r="L4" s="15">
        <v>7.5</v>
      </c>
      <c r="M4" s="16">
        <v>13.5</v>
      </c>
      <c r="N4" s="16">
        <v>18</v>
      </c>
      <c r="O4" s="16">
        <v>10.5</v>
      </c>
      <c r="P4" s="16">
        <v>10.5</v>
      </c>
      <c r="Q4" s="16">
        <v>7.5</v>
      </c>
      <c r="R4" s="16">
        <v>16.5</v>
      </c>
      <c r="S4" s="17">
        <v>10.5</v>
      </c>
      <c r="T4" s="15">
        <v>6</v>
      </c>
      <c r="U4" s="16">
        <v>9</v>
      </c>
      <c r="V4" s="16">
        <v>4.5</v>
      </c>
      <c r="W4" s="16">
        <v>6</v>
      </c>
      <c r="X4" s="16">
        <v>4.5</v>
      </c>
      <c r="Y4" s="16">
        <v>6</v>
      </c>
      <c r="Z4" s="17">
        <v>9</v>
      </c>
      <c r="AA4" s="15">
        <v>4.5</v>
      </c>
      <c r="AB4" s="16">
        <v>7.5</v>
      </c>
      <c r="AC4" s="16">
        <v>1.5</v>
      </c>
      <c r="AD4" s="16">
        <v>4.5</v>
      </c>
      <c r="AE4" s="16">
        <v>7.5</v>
      </c>
      <c r="AF4" s="16">
        <v>-4.5</v>
      </c>
      <c r="AG4" s="16">
        <v>6</v>
      </c>
      <c r="AH4" s="17">
        <v>6</v>
      </c>
      <c r="AI4" s="15">
        <v>12</v>
      </c>
      <c r="AJ4" s="16">
        <v>13.5</v>
      </c>
      <c r="AK4" s="16">
        <v>18</v>
      </c>
      <c r="AL4" s="16">
        <v>10.5</v>
      </c>
      <c r="AM4" s="16">
        <v>13.5</v>
      </c>
      <c r="AN4" s="16">
        <v>0</v>
      </c>
      <c r="AO4" s="16">
        <v>3</v>
      </c>
      <c r="AP4" s="16">
        <v>1.5</v>
      </c>
      <c r="AQ4" s="17">
        <v>12</v>
      </c>
      <c r="AR4" s="15">
        <v>4.5</v>
      </c>
      <c r="AS4" s="16">
        <v>46.5</v>
      </c>
      <c r="AT4" s="16">
        <v>25.5</v>
      </c>
      <c r="AU4" s="16">
        <v>21</v>
      </c>
      <c r="AV4" s="16">
        <v>46.5</v>
      </c>
      <c r="AW4" s="16">
        <v>46.5</v>
      </c>
      <c r="AX4" s="16">
        <v>37.5</v>
      </c>
      <c r="AY4" s="16">
        <v>24</v>
      </c>
      <c r="AZ4" s="17">
        <v>31.5</v>
      </c>
      <c r="BA4" s="15">
        <v>7.5</v>
      </c>
      <c r="BB4" s="16">
        <v>7.5</v>
      </c>
      <c r="BC4" s="16">
        <v>7.5</v>
      </c>
      <c r="BD4" s="16">
        <v>3</v>
      </c>
      <c r="BE4" s="16">
        <v>-3</v>
      </c>
      <c r="BF4" s="16">
        <v>1.5</v>
      </c>
      <c r="BG4" s="16">
        <v>9</v>
      </c>
      <c r="BH4" s="17">
        <v>3</v>
      </c>
      <c r="BI4" s="15">
        <v>1.5</v>
      </c>
      <c r="BJ4" s="16">
        <v>6</v>
      </c>
      <c r="BK4" s="16">
        <v>7.5</v>
      </c>
      <c r="BL4" s="16">
        <v>3</v>
      </c>
      <c r="BM4" s="16">
        <v>4.5</v>
      </c>
      <c r="BN4" s="16">
        <v>-1.5</v>
      </c>
      <c r="BO4" s="16">
        <v>10.5</v>
      </c>
      <c r="BP4" s="17">
        <v>7.5</v>
      </c>
      <c r="BQ4" s="15">
        <v>12</v>
      </c>
      <c r="BR4" s="16">
        <v>15</v>
      </c>
      <c r="BS4" s="16">
        <v>4.5</v>
      </c>
      <c r="BT4" s="16">
        <v>15</v>
      </c>
      <c r="BU4" s="16">
        <v>10.5</v>
      </c>
      <c r="BV4" s="16">
        <v>4.5</v>
      </c>
      <c r="BW4" s="16">
        <v>16.5</v>
      </c>
      <c r="BX4" s="16">
        <v>12</v>
      </c>
      <c r="BY4" s="17">
        <v>25.5</v>
      </c>
    </row>
    <row r="5" spans="1:77" x14ac:dyDescent="0.25">
      <c r="A5" s="21">
        <v>9</v>
      </c>
      <c r="B5" s="15">
        <v>3</v>
      </c>
      <c r="C5" s="16">
        <v>1.5</v>
      </c>
      <c r="D5" s="16">
        <v>6</v>
      </c>
      <c r="E5" s="16">
        <v>4.5</v>
      </c>
      <c r="F5" s="16">
        <v>-1.5</v>
      </c>
      <c r="G5" s="16">
        <v>4.5</v>
      </c>
      <c r="H5" s="16">
        <v>3</v>
      </c>
      <c r="I5" s="16">
        <v>7.5</v>
      </c>
      <c r="J5" s="16">
        <v>4.5</v>
      </c>
      <c r="K5" s="17">
        <v>3</v>
      </c>
      <c r="L5" s="15">
        <v>10.5</v>
      </c>
      <c r="M5" s="16">
        <v>4.5</v>
      </c>
      <c r="N5" s="16">
        <v>6</v>
      </c>
      <c r="O5" s="16">
        <v>15</v>
      </c>
      <c r="P5" s="16">
        <v>7.5</v>
      </c>
      <c r="Q5" s="16">
        <v>9</v>
      </c>
      <c r="R5" s="16">
        <v>13.5</v>
      </c>
      <c r="S5" s="17">
        <v>4.5</v>
      </c>
      <c r="T5" s="15">
        <v>-3</v>
      </c>
      <c r="U5" s="16">
        <v>6</v>
      </c>
      <c r="V5" s="16">
        <v>-3</v>
      </c>
      <c r="W5" s="16">
        <v>9</v>
      </c>
      <c r="X5" s="16">
        <v>-1.5</v>
      </c>
      <c r="Y5" s="16">
        <v>12</v>
      </c>
      <c r="Z5" s="17">
        <v>6</v>
      </c>
      <c r="AA5" s="15">
        <v>3</v>
      </c>
      <c r="AB5" s="16">
        <v>0</v>
      </c>
      <c r="AC5" s="16">
        <v>9</v>
      </c>
      <c r="AD5" s="16">
        <v>6</v>
      </c>
      <c r="AE5" s="16">
        <v>0</v>
      </c>
      <c r="AF5" s="16">
        <v>-1.5</v>
      </c>
      <c r="AG5" s="16">
        <v>1.5</v>
      </c>
      <c r="AH5" s="17">
        <v>0</v>
      </c>
      <c r="AI5" s="15">
        <v>4.5</v>
      </c>
      <c r="AJ5" s="16">
        <v>9</v>
      </c>
      <c r="AK5" s="16">
        <v>3</v>
      </c>
      <c r="AL5" s="16">
        <v>16.5</v>
      </c>
      <c r="AM5" s="16">
        <v>18</v>
      </c>
      <c r="AN5" s="16">
        <v>12</v>
      </c>
      <c r="AO5" s="16">
        <v>19.5</v>
      </c>
      <c r="AP5" s="16">
        <v>9</v>
      </c>
      <c r="AQ5" s="17">
        <v>15</v>
      </c>
      <c r="AR5" s="15">
        <v>28.5</v>
      </c>
      <c r="AS5" s="16">
        <v>34.5</v>
      </c>
      <c r="AT5" s="16">
        <v>31.5</v>
      </c>
      <c r="AU5" s="16">
        <v>16.5</v>
      </c>
      <c r="AV5" s="16">
        <v>31.5</v>
      </c>
      <c r="AW5" s="16">
        <v>40.5</v>
      </c>
      <c r="AX5" s="16">
        <v>28.5</v>
      </c>
      <c r="AY5" s="16">
        <v>27</v>
      </c>
      <c r="AZ5" s="17">
        <v>27</v>
      </c>
      <c r="BA5" s="15">
        <v>1.5</v>
      </c>
      <c r="BB5" s="16">
        <v>0</v>
      </c>
      <c r="BC5" s="16">
        <v>6</v>
      </c>
      <c r="BD5" s="16">
        <v>7.5</v>
      </c>
      <c r="BE5" s="16">
        <v>3</v>
      </c>
      <c r="BF5" s="16">
        <v>4.5</v>
      </c>
      <c r="BG5" s="16">
        <v>6</v>
      </c>
      <c r="BH5" s="17">
        <v>4.5</v>
      </c>
      <c r="BI5" s="15">
        <v>4.5</v>
      </c>
      <c r="BJ5" s="16">
        <v>7.5</v>
      </c>
      <c r="BK5" s="16">
        <v>6</v>
      </c>
      <c r="BL5" s="16">
        <v>4.5</v>
      </c>
      <c r="BM5" s="16">
        <v>7.5</v>
      </c>
      <c r="BN5" s="16">
        <v>1.5</v>
      </c>
      <c r="BO5" s="16">
        <v>0</v>
      </c>
      <c r="BP5" s="17">
        <v>1.5</v>
      </c>
      <c r="BQ5" s="15">
        <v>13.5</v>
      </c>
      <c r="BR5" s="16">
        <v>7.5</v>
      </c>
      <c r="BS5" s="16">
        <v>19.5</v>
      </c>
      <c r="BT5" s="16">
        <v>7.5</v>
      </c>
      <c r="BU5" s="16">
        <v>16.5</v>
      </c>
      <c r="BV5" s="16">
        <v>25.5</v>
      </c>
      <c r="BW5" s="16">
        <v>25.5</v>
      </c>
      <c r="BX5" s="16">
        <v>22.5</v>
      </c>
      <c r="BY5" s="17">
        <v>37.5</v>
      </c>
    </row>
    <row r="6" spans="1:77" x14ac:dyDescent="0.25">
      <c r="A6" s="21">
        <v>12</v>
      </c>
      <c r="B6" s="15">
        <v>0</v>
      </c>
      <c r="C6" s="16">
        <v>7.5</v>
      </c>
      <c r="D6" s="16">
        <v>7.5</v>
      </c>
      <c r="E6" s="16">
        <v>1.5</v>
      </c>
      <c r="F6" s="16">
        <v>4.5</v>
      </c>
      <c r="G6" s="16">
        <v>9</v>
      </c>
      <c r="H6" s="16">
        <v>4.5</v>
      </c>
      <c r="I6" s="16">
        <v>1.5</v>
      </c>
      <c r="J6" s="16">
        <v>7.5</v>
      </c>
      <c r="K6" s="17">
        <v>9</v>
      </c>
      <c r="L6" s="15">
        <v>4.5</v>
      </c>
      <c r="M6" s="16">
        <v>7.5</v>
      </c>
      <c r="N6" s="16">
        <v>4.5</v>
      </c>
      <c r="O6" s="16">
        <v>4.5</v>
      </c>
      <c r="P6" s="16">
        <v>4.5</v>
      </c>
      <c r="Q6" s="16">
        <v>0</v>
      </c>
      <c r="R6" s="16">
        <v>7.5</v>
      </c>
      <c r="S6" s="17">
        <v>7.5</v>
      </c>
      <c r="T6" s="15">
        <v>0</v>
      </c>
      <c r="U6" s="16">
        <v>6</v>
      </c>
      <c r="V6" s="16">
        <v>3</v>
      </c>
      <c r="W6" s="16">
        <v>3</v>
      </c>
      <c r="X6" s="16">
        <v>1.5</v>
      </c>
      <c r="Y6" s="16">
        <v>3</v>
      </c>
      <c r="Z6" s="17">
        <v>1.5</v>
      </c>
      <c r="AA6" s="15">
        <v>4.5</v>
      </c>
      <c r="AB6" s="16">
        <v>3</v>
      </c>
      <c r="AC6" s="16">
        <v>9</v>
      </c>
      <c r="AD6" s="16">
        <v>12</v>
      </c>
      <c r="AE6" s="16">
        <v>10.5</v>
      </c>
      <c r="AF6" s="16">
        <v>7.5</v>
      </c>
      <c r="AG6" s="16">
        <v>10.5</v>
      </c>
      <c r="AH6" s="17">
        <v>7.5</v>
      </c>
      <c r="AI6" s="15">
        <v>24</v>
      </c>
      <c r="AJ6" s="16">
        <v>13.5</v>
      </c>
      <c r="AK6" s="16">
        <v>7.5</v>
      </c>
      <c r="AL6" s="16">
        <v>7.5</v>
      </c>
      <c r="AM6" s="16">
        <v>7.5</v>
      </c>
      <c r="AN6" s="16">
        <v>19.5</v>
      </c>
      <c r="AO6" s="16">
        <v>25.5</v>
      </c>
      <c r="AP6" s="16">
        <v>3</v>
      </c>
      <c r="AQ6" s="17">
        <v>1.5</v>
      </c>
      <c r="AR6" s="15">
        <v>16.5</v>
      </c>
      <c r="AS6" s="16">
        <v>28.5</v>
      </c>
      <c r="AT6" s="16">
        <v>18</v>
      </c>
      <c r="AU6" s="16">
        <v>21</v>
      </c>
      <c r="AV6" s="16">
        <v>12</v>
      </c>
      <c r="AW6" s="16">
        <v>36</v>
      </c>
      <c r="AX6" s="16">
        <v>30</v>
      </c>
      <c r="AY6" s="16">
        <v>30</v>
      </c>
      <c r="AZ6" s="17">
        <v>33</v>
      </c>
      <c r="BA6" s="15">
        <v>-1.5</v>
      </c>
      <c r="BB6" s="16">
        <v>0</v>
      </c>
      <c r="BC6" s="16">
        <v>0</v>
      </c>
      <c r="BD6" s="16">
        <v>3</v>
      </c>
      <c r="BE6" s="16">
        <v>1.5</v>
      </c>
      <c r="BF6" s="16">
        <v>7.5</v>
      </c>
      <c r="BG6" s="16">
        <v>0</v>
      </c>
      <c r="BH6" s="17">
        <v>1.5</v>
      </c>
      <c r="BI6" s="15">
        <v>10.5</v>
      </c>
      <c r="BJ6" s="16">
        <v>1.5</v>
      </c>
      <c r="BK6" s="16">
        <v>-1.5</v>
      </c>
      <c r="BL6" s="16">
        <v>6</v>
      </c>
      <c r="BM6" s="16">
        <v>4.5</v>
      </c>
      <c r="BN6" s="16">
        <v>0</v>
      </c>
      <c r="BO6" s="16">
        <v>9</v>
      </c>
      <c r="BP6" s="17">
        <v>1.5</v>
      </c>
      <c r="BQ6" s="15">
        <v>9</v>
      </c>
      <c r="BR6" s="16">
        <v>4.5</v>
      </c>
      <c r="BS6" s="16">
        <v>7.5</v>
      </c>
      <c r="BT6" s="16">
        <v>15</v>
      </c>
      <c r="BU6" s="16">
        <v>13.5</v>
      </c>
      <c r="BV6" s="16">
        <v>0</v>
      </c>
      <c r="BW6" s="16">
        <v>9</v>
      </c>
      <c r="BX6" s="16">
        <v>22.5</v>
      </c>
      <c r="BY6" s="17">
        <v>31.5</v>
      </c>
    </row>
    <row r="7" spans="1:77" x14ac:dyDescent="0.25">
      <c r="A7" s="21">
        <v>15</v>
      </c>
      <c r="B7" s="15">
        <v>6</v>
      </c>
      <c r="C7" s="16">
        <v>4.5</v>
      </c>
      <c r="D7" s="16">
        <v>7.5</v>
      </c>
      <c r="E7" s="16">
        <v>3</v>
      </c>
      <c r="F7" s="16">
        <v>1.5</v>
      </c>
      <c r="G7" s="16">
        <v>3</v>
      </c>
      <c r="H7" s="16">
        <v>-1.5</v>
      </c>
      <c r="I7" s="16">
        <v>4.5</v>
      </c>
      <c r="J7" s="16">
        <v>0</v>
      </c>
      <c r="K7" s="17">
        <v>3</v>
      </c>
      <c r="L7" s="15">
        <v>13.5</v>
      </c>
      <c r="M7" s="16">
        <v>9</v>
      </c>
      <c r="N7" s="16">
        <v>7.5</v>
      </c>
      <c r="O7" s="16">
        <v>18</v>
      </c>
      <c r="P7" s="16">
        <v>4.5</v>
      </c>
      <c r="Q7" s="16">
        <v>12</v>
      </c>
      <c r="R7" s="16">
        <v>4.5</v>
      </c>
      <c r="S7" s="17">
        <v>9</v>
      </c>
      <c r="T7" s="15">
        <v>7.5</v>
      </c>
      <c r="U7" s="16">
        <v>7.5</v>
      </c>
      <c r="V7" s="16">
        <v>6</v>
      </c>
      <c r="W7" s="16">
        <v>1.5</v>
      </c>
      <c r="X7" s="16">
        <v>0</v>
      </c>
      <c r="Y7" s="16">
        <v>-4.5</v>
      </c>
      <c r="Z7" s="17">
        <v>1.5</v>
      </c>
      <c r="AA7" s="15">
        <v>-1.5</v>
      </c>
      <c r="AB7" s="16">
        <v>15</v>
      </c>
      <c r="AC7" s="16">
        <v>4.5</v>
      </c>
      <c r="AD7" s="16">
        <v>9</v>
      </c>
      <c r="AE7" s="16">
        <v>12</v>
      </c>
      <c r="AF7" s="16">
        <v>1.5</v>
      </c>
      <c r="AG7" s="16">
        <v>3</v>
      </c>
      <c r="AH7" s="17">
        <v>6</v>
      </c>
      <c r="AI7" s="15">
        <v>4.5</v>
      </c>
      <c r="AJ7" s="16">
        <v>12</v>
      </c>
      <c r="AK7" s="16">
        <v>7.5</v>
      </c>
      <c r="AL7" s="16">
        <v>12</v>
      </c>
      <c r="AM7" s="16">
        <v>0</v>
      </c>
      <c r="AN7" s="16">
        <v>6</v>
      </c>
      <c r="AO7" s="16">
        <v>15</v>
      </c>
      <c r="AP7" s="16">
        <v>7.5</v>
      </c>
      <c r="AQ7" s="17">
        <v>12</v>
      </c>
      <c r="AR7" s="15">
        <v>-1.5</v>
      </c>
      <c r="AS7" s="16">
        <v>28.5</v>
      </c>
      <c r="AT7" s="16">
        <v>12</v>
      </c>
      <c r="AU7" s="16">
        <v>19.5</v>
      </c>
      <c r="AV7" s="16">
        <v>15</v>
      </c>
      <c r="AW7" s="16">
        <v>19.5</v>
      </c>
      <c r="AX7" s="16">
        <v>16.5</v>
      </c>
      <c r="AY7" s="16">
        <v>13.5</v>
      </c>
      <c r="AZ7" s="17">
        <v>7.5</v>
      </c>
      <c r="BA7" s="15">
        <v>0</v>
      </c>
      <c r="BB7" s="16">
        <v>3</v>
      </c>
      <c r="BC7" s="16">
        <v>0</v>
      </c>
      <c r="BD7" s="16">
        <v>1.5</v>
      </c>
      <c r="BE7" s="16">
        <v>1.5</v>
      </c>
      <c r="BF7" s="16">
        <v>0</v>
      </c>
      <c r="BG7" s="16">
        <v>0</v>
      </c>
      <c r="BH7" s="17">
        <v>1.5</v>
      </c>
      <c r="BI7" s="15">
        <v>4.5</v>
      </c>
      <c r="BJ7" s="16">
        <v>1.5</v>
      </c>
      <c r="BK7" s="16">
        <v>6</v>
      </c>
      <c r="BL7" s="16">
        <v>3</v>
      </c>
      <c r="BM7" s="16">
        <v>7.5</v>
      </c>
      <c r="BN7" s="16">
        <v>3</v>
      </c>
      <c r="BO7" s="16">
        <v>6</v>
      </c>
      <c r="BP7" s="17">
        <v>9</v>
      </c>
      <c r="BQ7" s="15">
        <v>-7.5</v>
      </c>
      <c r="BR7" s="16">
        <v>6</v>
      </c>
      <c r="BS7" s="16">
        <v>16.5</v>
      </c>
      <c r="BT7" s="16">
        <v>3</v>
      </c>
      <c r="BU7" s="16">
        <v>10.5</v>
      </c>
      <c r="BV7" s="16">
        <v>6</v>
      </c>
      <c r="BW7" s="16">
        <v>15</v>
      </c>
      <c r="BX7" s="16">
        <v>21</v>
      </c>
      <c r="BY7" s="17">
        <v>22.5</v>
      </c>
    </row>
    <row r="8" spans="1:77" x14ac:dyDescent="0.25">
      <c r="A8" s="21">
        <v>18</v>
      </c>
      <c r="B8" s="15">
        <v>-1.5</v>
      </c>
      <c r="C8" s="16">
        <v>0</v>
      </c>
      <c r="D8" s="16">
        <v>7.5</v>
      </c>
      <c r="E8" s="16">
        <v>6</v>
      </c>
      <c r="F8" s="16">
        <v>4.5</v>
      </c>
      <c r="G8" s="16">
        <v>3</v>
      </c>
      <c r="H8" s="16">
        <v>3</v>
      </c>
      <c r="I8" s="16">
        <v>1.5</v>
      </c>
      <c r="J8" s="16">
        <v>4.5</v>
      </c>
      <c r="K8" s="17">
        <v>1.5</v>
      </c>
      <c r="L8" s="15">
        <v>4.5</v>
      </c>
      <c r="M8" s="16">
        <v>1.5</v>
      </c>
      <c r="N8" s="16">
        <v>7.5</v>
      </c>
      <c r="O8" s="16">
        <v>1.5</v>
      </c>
      <c r="P8" s="16">
        <v>1.5</v>
      </c>
      <c r="Q8" s="16">
        <v>1.5</v>
      </c>
      <c r="R8" s="16">
        <v>0</v>
      </c>
      <c r="S8" s="17">
        <v>0</v>
      </c>
      <c r="T8" s="15">
        <v>3</v>
      </c>
      <c r="U8" s="16">
        <v>1.5</v>
      </c>
      <c r="V8" s="16">
        <v>9</v>
      </c>
      <c r="W8" s="16">
        <v>1.5</v>
      </c>
      <c r="X8" s="16">
        <v>1.5</v>
      </c>
      <c r="Y8" s="16">
        <v>3</v>
      </c>
      <c r="Z8" s="17">
        <v>1.5</v>
      </c>
      <c r="AA8" s="15">
        <v>10.5</v>
      </c>
      <c r="AB8" s="16">
        <v>4.5</v>
      </c>
      <c r="AC8" s="16">
        <v>3</v>
      </c>
      <c r="AD8" s="16">
        <v>7.5</v>
      </c>
      <c r="AE8" s="16">
        <v>12</v>
      </c>
      <c r="AF8" s="16">
        <v>1.5</v>
      </c>
      <c r="AG8" s="16">
        <v>7.5</v>
      </c>
      <c r="AH8" s="17">
        <v>3</v>
      </c>
      <c r="AI8" s="15">
        <v>4.5</v>
      </c>
      <c r="AJ8" s="16">
        <v>4.5</v>
      </c>
      <c r="AK8" s="16">
        <v>15</v>
      </c>
      <c r="AL8" s="16">
        <v>12</v>
      </c>
      <c r="AM8" s="16">
        <v>4.5</v>
      </c>
      <c r="AN8" s="16">
        <v>4.5</v>
      </c>
      <c r="AO8" s="16">
        <v>10.5</v>
      </c>
      <c r="AP8" s="16">
        <v>12</v>
      </c>
      <c r="AQ8" s="17">
        <v>4.5</v>
      </c>
      <c r="AR8" s="15">
        <v>6</v>
      </c>
      <c r="AS8" s="16">
        <v>7.5</v>
      </c>
      <c r="AT8" s="16">
        <v>13.5</v>
      </c>
      <c r="AU8" s="16">
        <v>10.5</v>
      </c>
      <c r="AV8" s="16">
        <v>15</v>
      </c>
      <c r="AW8" s="16">
        <v>16.5</v>
      </c>
      <c r="AX8" s="16">
        <v>13.5</v>
      </c>
      <c r="AY8" s="16">
        <v>19.5</v>
      </c>
      <c r="AZ8" s="17">
        <v>21</v>
      </c>
      <c r="BA8" s="15">
        <v>-1.5</v>
      </c>
      <c r="BB8" s="16">
        <v>0</v>
      </c>
      <c r="BC8" s="16">
        <v>0</v>
      </c>
      <c r="BD8" s="16">
        <v>0</v>
      </c>
      <c r="BE8" s="16">
        <v>1.5</v>
      </c>
      <c r="BF8" s="16">
        <v>1.5</v>
      </c>
      <c r="BG8" s="16">
        <v>0</v>
      </c>
      <c r="BH8" s="17">
        <v>0</v>
      </c>
      <c r="BI8" s="15">
        <v>3</v>
      </c>
      <c r="BJ8" s="16">
        <v>6</v>
      </c>
      <c r="BK8" s="16">
        <v>3</v>
      </c>
      <c r="BL8" s="16">
        <v>7.5</v>
      </c>
      <c r="BM8" s="16">
        <v>7.5</v>
      </c>
      <c r="BN8" s="16">
        <v>7.5</v>
      </c>
      <c r="BO8" s="16">
        <v>7.5</v>
      </c>
      <c r="BP8" s="17">
        <v>10.5</v>
      </c>
      <c r="BQ8" s="15">
        <v>15</v>
      </c>
      <c r="BR8" s="16">
        <v>1.5</v>
      </c>
      <c r="BS8" s="16">
        <v>-1.5</v>
      </c>
      <c r="BT8" s="16"/>
      <c r="BU8" s="16">
        <v>-6</v>
      </c>
      <c r="BV8" s="16">
        <v>7.5</v>
      </c>
      <c r="BW8" s="16">
        <v>6</v>
      </c>
      <c r="BX8" s="16">
        <v>21</v>
      </c>
      <c r="BY8" s="17">
        <v>19.5</v>
      </c>
    </row>
    <row r="9" spans="1:77" x14ac:dyDescent="0.25">
      <c r="A9" s="21">
        <v>21</v>
      </c>
      <c r="B9" s="15">
        <v>3</v>
      </c>
      <c r="C9" s="16">
        <v>4.5</v>
      </c>
      <c r="D9" s="16">
        <v>3</v>
      </c>
      <c r="E9" s="16">
        <v>0</v>
      </c>
      <c r="F9" s="16">
        <v>0</v>
      </c>
      <c r="G9" s="16">
        <v>0</v>
      </c>
      <c r="H9" s="16">
        <v>1.5</v>
      </c>
      <c r="I9" s="16">
        <v>3</v>
      </c>
      <c r="J9" s="16">
        <v>3</v>
      </c>
      <c r="K9" s="17">
        <v>3</v>
      </c>
      <c r="L9" s="15">
        <v>0</v>
      </c>
      <c r="M9" s="16">
        <v>1.5</v>
      </c>
      <c r="N9" s="16">
        <v>4.5</v>
      </c>
      <c r="O9" s="16">
        <v>6</v>
      </c>
      <c r="P9" s="16">
        <v>1.5</v>
      </c>
      <c r="Q9" s="16">
        <v>6</v>
      </c>
      <c r="R9" s="16">
        <v>9</v>
      </c>
      <c r="S9" s="17">
        <v>0</v>
      </c>
      <c r="T9" s="15">
        <v>6</v>
      </c>
      <c r="U9" s="16">
        <v>12</v>
      </c>
      <c r="V9" s="16">
        <v>0</v>
      </c>
      <c r="W9" s="49"/>
      <c r="X9" s="16">
        <v>-1.5</v>
      </c>
      <c r="Y9" s="16">
        <v>-1.5</v>
      </c>
      <c r="Z9" s="17">
        <v>6</v>
      </c>
      <c r="AA9" s="15">
        <v>9</v>
      </c>
      <c r="AB9" s="16">
        <v>-1.5</v>
      </c>
      <c r="AC9" s="16">
        <v>7.5</v>
      </c>
      <c r="AD9" s="16">
        <v>4.5</v>
      </c>
      <c r="AE9" s="16">
        <v>19.5</v>
      </c>
      <c r="AF9" s="16">
        <v>6</v>
      </c>
      <c r="AG9" s="16">
        <v>4.5</v>
      </c>
      <c r="AH9" s="17">
        <v>10.5</v>
      </c>
      <c r="AI9" s="15">
        <v>15</v>
      </c>
      <c r="AJ9" s="16">
        <v>3</v>
      </c>
      <c r="AK9" s="16">
        <v>21</v>
      </c>
      <c r="AL9" s="16">
        <v>9</v>
      </c>
      <c r="AM9" s="16">
        <v>4.5</v>
      </c>
      <c r="AN9" s="16">
        <v>13.5</v>
      </c>
      <c r="AO9" s="16">
        <v>7.5</v>
      </c>
      <c r="AP9" s="16">
        <v>12</v>
      </c>
      <c r="AQ9" s="17">
        <v>9</v>
      </c>
      <c r="AR9" s="15"/>
      <c r="AS9" s="16">
        <v>13.5</v>
      </c>
      <c r="AT9" s="16">
        <v>0</v>
      </c>
      <c r="AU9" s="16">
        <v>3</v>
      </c>
      <c r="AV9" s="16">
        <v>19.5</v>
      </c>
      <c r="AW9" s="16">
        <v>4.5</v>
      </c>
      <c r="AX9" s="16">
        <v>16.5</v>
      </c>
      <c r="AY9" s="16">
        <v>16.5</v>
      </c>
      <c r="AZ9" s="17">
        <v>12</v>
      </c>
      <c r="BA9" s="15">
        <v>0</v>
      </c>
      <c r="BB9" s="16">
        <v>-1.5</v>
      </c>
      <c r="BC9" s="16">
        <v>-1.5</v>
      </c>
      <c r="BD9" s="16">
        <v>1.5</v>
      </c>
      <c r="BE9" s="16">
        <v>0</v>
      </c>
      <c r="BF9" s="16">
        <v>-1.5</v>
      </c>
      <c r="BG9" s="16">
        <v>0</v>
      </c>
      <c r="BH9" s="17">
        <v>0</v>
      </c>
      <c r="BI9" s="15">
        <v>4.5</v>
      </c>
      <c r="BJ9" s="16">
        <v>9</v>
      </c>
      <c r="BK9" s="16">
        <v>7.5</v>
      </c>
      <c r="BL9" s="16">
        <v>6</v>
      </c>
      <c r="BM9" s="16">
        <v>0</v>
      </c>
      <c r="BN9" s="16">
        <v>-3</v>
      </c>
      <c r="BO9" s="16">
        <v>7.5</v>
      </c>
      <c r="BP9" s="17">
        <v>3</v>
      </c>
      <c r="BQ9" s="15">
        <v>0</v>
      </c>
      <c r="BR9" s="16">
        <v>0</v>
      </c>
      <c r="BS9" s="16">
        <v>0</v>
      </c>
      <c r="BT9" s="16"/>
      <c r="BU9" s="16">
        <v>4.5</v>
      </c>
      <c r="BV9" s="16">
        <v>7.5</v>
      </c>
      <c r="BW9" s="16">
        <v>1.5</v>
      </c>
      <c r="BX9" s="16">
        <v>-10.5</v>
      </c>
      <c r="BY9" s="17">
        <v>7.5</v>
      </c>
    </row>
    <row r="10" spans="1:77" x14ac:dyDescent="0.25">
      <c r="A10" s="21">
        <v>24</v>
      </c>
      <c r="B10" s="15">
        <v>4.5</v>
      </c>
      <c r="C10" s="16">
        <v>0</v>
      </c>
      <c r="D10" s="16">
        <v>9</v>
      </c>
      <c r="E10" s="16">
        <v>4.5</v>
      </c>
      <c r="F10" s="16">
        <v>-3</v>
      </c>
      <c r="G10" s="16">
        <v>1.5</v>
      </c>
      <c r="H10" s="16">
        <v>6</v>
      </c>
      <c r="I10" s="16">
        <v>0</v>
      </c>
      <c r="J10" s="16">
        <v>6</v>
      </c>
      <c r="K10" s="17">
        <v>1.5</v>
      </c>
      <c r="L10" s="15">
        <v>1.5</v>
      </c>
      <c r="M10" s="16">
        <v>3</v>
      </c>
      <c r="N10" s="16">
        <v>-3</v>
      </c>
      <c r="O10" s="16">
        <v>-1.5</v>
      </c>
      <c r="P10" s="16">
        <v>1.5</v>
      </c>
      <c r="Q10" s="16">
        <v>1.5</v>
      </c>
      <c r="R10" s="16">
        <v>-1.5</v>
      </c>
      <c r="S10" s="17">
        <v>3</v>
      </c>
      <c r="T10" s="15">
        <v>1.5</v>
      </c>
      <c r="U10" s="16">
        <v>9</v>
      </c>
      <c r="V10" s="16">
        <v>3</v>
      </c>
      <c r="W10" s="49"/>
      <c r="X10" s="16">
        <v>0</v>
      </c>
      <c r="Y10" s="16">
        <v>7.5</v>
      </c>
      <c r="Z10" s="17">
        <v>-3</v>
      </c>
      <c r="AA10" s="15">
        <v>3</v>
      </c>
      <c r="AB10" s="16">
        <v>13.5</v>
      </c>
      <c r="AC10" s="16">
        <v>4.5</v>
      </c>
      <c r="AD10" s="16">
        <v>9</v>
      </c>
      <c r="AE10" s="16">
        <v>7.5</v>
      </c>
      <c r="AF10" s="16">
        <v>6</v>
      </c>
      <c r="AG10" s="16">
        <v>0</v>
      </c>
      <c r="AH10" s="17">
        <v>0</v>
      </c>
      <c r="AI10" s="15"/>
      <c r="AJ10" s="16">
        <v>12</v>
      </c>
      <c r="AK10" s="16">
        <v>7.5</v>
      </c>
      <c r="AL10" s="16">
        <v>7.5</v>
      </c>
      <c r="AM10" s="16">
        <v>-1.5</v>
      </c>
      <c r="AN10" s="16">
        <v>7.5</v>
      </c>
      <c r="AO10" s="16">
        <v>4.5</v>
      </c>
      <c r="AP10" s="16">
        <v>-3</v>
      </c>
      <c r="AQ10" s="17">
        <v>19.5</v>
      </c>
      <c r="AR10" s="15"/>
      <c r="AS10" s="16">
        <v>6</v>
      </c>
      <c r="AT10" s="16">
        <v>7.5</v>
      </c>
      <c r="AU10" s="16">
        <v>0</v>
      </c>
      <c r="AV10" s="16">
        <v>12</v>
      </c>
      <c r="AW10" s="16">
        <v>12</v>
      </c>
      <c r="AX10" s="16">
        <v>15</v>
      </c>
      <c r="AY10" s="16">
        <v>9</v>
      </c>
      <c r="AZ10" s="17">
        <v>10.5</v>
      </c>
      <c r="BA10" s="15">
        <v>0</v>
      </c>
      <c r="BB10" s="16"/>
      <c r="BC10" s="16">
        <v>0</v>
      </c>
      <c r="BD10" s="16">
        <v>0</v>
      </c>
      <c r="BE10" s="16">
        <v>0</v>
      </c>
      <c r="BF10" s="16">
        <v>0</v>
      </c>
      <c r="BG10" s="16">
        <v>0</v>
      </c>
      <c r="BH10" s="17">
        <v>0</v>
      </c>
      <c r="BI10" s="15">
        <v>6</v>
      </c>
      <c r="BJ10" s="16">
        <v>9</v>
      </c>
      <c r="BK10" s="16">
        <v>6</v>
      </c>
      <c r="BL10" s="16">
        <v>1.5</v>
      </c>
      <c r="BM10" s="16">
        <v>3</v>
      </c>
      <c r="BN10" s="16">
        <v>4.5</v>
      </c>
      <c r="BO10" s="16">
        <v>6</v>
      </c>
      <c r="BP10" s="17"/>
      <c r="BQ10" s="15">
        <v>0</v>
      </c>
      <c r="BR10" s="16">
        <v>0</v>
      </c>
      <c r="BS10" s="16">
        <v>-1.5</v>
      </c>
      <c r="BT10" s="16"/>
      <c r="BU10" s="16">
        <v>3</v>
      </c>
      <c r="BV10" s="16">
        <v>0</v>
      </c>
      <c r="BW10" s="16">
        <v>6</v>
      </c>
      <c r="BX10" s="16">
        <v>0</v>
      </c>
      <c r="BY10" s="17">
        <v>1.5</v>
      </c>
    </row>
    <row r="11" spans="1:77" x14ac:dyDescent="0.25">
      <c r="A11" s="21">
        <v>27</v>
      </c>
      <c r="B11" s="15">
        <v>0</v>
      </c>
      <c r="C11" s="16">
        <v>1.5</v>
      </c>
      <c r="D11" s="49"/>
      <c r="E11" s="16">
        <v>1.5</v>
      </c>
      <c r="F11" s="16">
        <v>-1.5</v>
      </c>
      <c r="G11" s="16">
        <v>3</v>
      </c>
      <c r="H11" s="16">
        <v>4.5</v>
      </c>
      <c r="I11" s="16">
        <v>4.5</v>
      </c>
      <c r="J11" s="16">
        <v>6</v>
      </c>
      <c r="K11" s="17">
        <v>-3</v>
      </c>
      <c r="L11" s="15">
        <v>1.5</v>
      </c>
      <c r="M11" s="16">
        <v>1.5</v>
      </c>
      <c r="N11" s="16">
        <v>4.5</v>
      </c>
      <c r="O11" s="16">
        <v>4.5</v>
      </c>
      <c r="P11" s="16">
        <v>0</v>
      </c>
      <c r="Q11" s="16">
        <v>1.5</v>
      </c>
      <c r="R11" s="16">
        <v>7.5</v>
      </c>
      <c r="S11" s="17">
        <v>6</v>
      </c>
      <c r="T11" s="15">
        <v>3</v>
      </c>
      <c r="U11" s="16">
        <v>0</v>
      </c>
      <c r="V11" s="16">
        <v>4.5</v>
      </c>
      <c r="W11" s="49"/>
      <c r="X11" s="16">
        <v>-3</v>
      </c>
      <c r="Y11" s="16">
        <v>0</v>
      </c>
      <c r="Z11" s="17">
        <v>3</v>
      </c>
      <c r="AA11" s="15">
        <v>10.5</v>
      </c>
      <c r="AB11" s="16">
        <v>0</v>
      </c>
      <c r="AC11" s="16">
        <v>6</v>
      </c>
      <c r="AD11" s="16">
        <v>4.5</v>
      </c>
      <c r="AE11" s="16">
        <v>4.5</v>
      </c>
      <c r="AF11" s="16">
        <v>1.5</v>
      </c>
      <c r="AG11" s="16">
        <v>7.5</v>
      </c>
      <c r="AH11" s="17">
        <v>6</v>
      </c>
      <c r="AI11" s="15"/>
      <c r="AJ11" s="16">
        <v>3</v>
      </c>
      <c r="AK11" s="16">
        <v>10.5</v>
      </c>
      <c r="AL11" s="16">
        <v>9</v>
      </c>
      <c r="AM11" s="16">
        <v>6</v>
      </c>
      <c r="AN11" s="16">
        <v>12</v>
      </c>
      <c r="AO11" s="16">
        <v>13.5</v>
      </c>
      <c r="AP11" s="16">
        <v>4.5</v>
      </c>
      <c r="AQ11" s="17">
        <v>1.5</v>
      </c>
      <c r="AR11" s="15"/>
      <c r="AS11" s="16">
        <v>-4.5</v>
      </c>
      <c r="AT11" s="16">
        <v>-13.5</v>
      </c>
      <c r="AU11" s="16">
        <v>-6</v>
      </c>
      <c r="AV11" s="16">
        <v>1.5</v>
      </c>
      <c r="AW11" s="16">
        <v>3</v>
      </c>
      <c r="AX11" s="16">
        <v>1.5</v>
      </c>
      <c r="AY11" s="16">
        <v>16.5</v>
      </c>
      <c r="AZ11" s="17">
        <v>7.5</v>
      </c>
      <c r="BA11" s="15">
        <v>1.5</v>
      </c>
      <c r="BB11" s="16"/>
      <c r="BC11" s="16">
        <v>0</v>
      </c>
      <c r="BD11" s="16">
        <v>0</v>
      </c>
      <c r="BE11" s="16">
        <v>0</v>
      </c>
      <c r="BF11" s="16">
        <v>0</v>
      </c>
      <c r="BG11" s="16">
        <v>0</v>
      </c>
      <c r="BH11" s="17">
        <v>0</v>
      </c>
      <c r="BI11" s="15">
        <v>3</v>
      </c>
      <c r="BJ11" s="16">
        <v>6</v>
      </c>
      <c r="BK11" s="16">
        <v>-3</v>
      </c>
      <c r="BL11" s="16">
        <v>6</v>
      </c>
      <c r="BM11" s="16">
        <v>4.5</v>
      </c>
      <c r="BN11" s="16">
        <v>10.5</v>
      </c>
      <c r="BO11" s="16">
        <v>7.5</v>
      </c>
      <c r="BP11" s="17"/>
      <c r="BQ11" s="15">
        <v>3</v>
      </c>
      <c r="BR11" s="16">
        <v>-1.5</v>
      </c>
      <c r="BS11" s="16">
        <v>-1.5</v>
      </c>
      <c r="BT11" s="16"/>
      <c r="BU11" s="16">
        <v>-3</v>
      </c>
      <c r="BV11" s="16">
        <v>10.5</v>
      </c>
      <c r="BW11" s="16">
        <v>1.5</v>
      </c>
      <c r="BX11" s="16">
        <v>7.5</v>
      </c>
      <c r="BY11" s="17">
        <v>16.5</v>
      </c>
    </row>
    <row r="12" spans="1:77" x14ac:dyDescent="0.25">
      <c r="A12" s="21">
        <v>30</v>
      </c>
      <c r="B12" s="15">
        <v>3</v>
      </c>
      <c r="C12" s="16">
        <v>1.5</v>
      </c>
      <c r="D12" s="49"/>
      <c r="E12" s="16">
        <v>7.5</v>
      </c>
      <c r="F12" s="16">
        <v>0</v>
      </c>
      <c r="G12" s="16">
        <v>3</v>
      </c>
      <c r="H12" s="16">
        <v>1.5</v>
      </c>
      <c r="I12" s="16">
        <v>3</v>
      </c>
      <c r="J12" s="16">
        <v>1.5</v>
      </c>
      <c r="K12" s="17">
        <v>1.5</v>
      </c>
      <c r="L12" s="15">
        <v>-1.5</v>
      </c>
      <c r="M12" s="16">
        <v>0</v>
      </c>
      <c r="N12" s="16">
        <v>1.5</v>
      </c>
      <c r="O12" s="16">
        <v>4.5</v>
      </c>
      <c r="P12" s="16">
        <v>1.5</v>
      </c>
      <c r="Q12" s="16">
        <v>3</v>
      </c>
      <c r="R12" s="16">
        <v>3</v>
      </c>
      <c r="S12" s="17">
        <v>1.5</v>
      </c>
      <c r="T12" s="15">
        <v>-3</v>
      </c>
      <c r="U12" s="16">
        <v>0</v>
      </c>
      <c r="V12" s="16">
        <v>-3</v>
      </c>
      <c r="W12" s="49"/>
      <c r="X12" s="16">
        <v>3</v>
      </c>
      <c r="Y12" s="16">
        <v>-1.5</v>
      </c>
      <c r="Z12" s="17">
        <v>-3</v>
      </c>
      <c r="AA12" s="15">
        <v>1.5</v>
      </c>
      <c r="AB12" s="16">
        <v>3</v>
      </c>
      <c r="AC12" s="16">
        <v>6</v>
      </c>
      <c r="AD12" s="16">
        <v>18</v>
      </c>
      <c r="AE12" s="16">
        <v>12</v>
      </c>
      <c r="AF12" s="16">
        <v>0</v>
      </c>
      <c r="AG12" s="16">
        <v>1.5</v>
      </c>
      <c r="AH12" s="17">
        <v>3</v>
      </c>
      <c r="AI12" s="15"/>
      <c r="AJ12" s="16">
        <v>9</v>
      </c>
      <c r="AK12" s="16">
        <v>13.5</v>
      </c>
      <c r="AL12" s="16">
        <v>7.5</v>
      </c>
      <c r="AM12" s="16">
        <v>7.5</v>
      </c>
      <c r="AN12" s="16">
        <v>12</v>
      </c>
      <c r="AO12" s="16">
        <v>10.5</v>
      </c>
      <c r="AP12" s="16">
        <v>10.5</v>
      </c>
      <c r="AQ12" s="17">
        <v>7.5</v>
      </c>
      <c r="AR12" s="15"/>
      <c r="AS12" s="16">
        <v>1.5</v>
      </c>
      <c r="AT12" s="16">
        <v>1.5</v>
      </c>
      <c r="AU12" s="16">
        <v>-6</v>
      </c>
      <c r="AV12" s="16">
        <v>16.5</v>
      </c>
      <c r="AW12" s="16">
        <v>9</v>
      </c>
      <c r="AX12" s="16">
        <v>1.5</v>
      </c>
      <c r="AY12" s="16">
        <v>-1.5</v>
      </c>
      <c r="AZ12" s="17">
        <v>18</v>
      </c>
      <c r="BA12" s="15">
        <v>0</v>
      </c>
      <c r="BB12" s="16"/>
      <c r="BC12" s="16">
        <v>0</v>
      </c>
      <c r="BD12" s="16">
        <v>0</v>
      </c>
      <c r="BE12" s="16">
        <v>0</v>
      </c>
      <c r="BF12" s="16">
        <v>0</v>
      </c>
      <c r="BG12" s="16">
        <v>-1.5</v>
      </c>
      <c r="BH12" s="17">
        <v>0</v>
      </c>
      <c r="BI12" s="15">
        <v>-3</v>
      </c>
      <c r="BJ12" s="16">
        <v>6</v>
      </c>
      <c r="BK12" s="16">
        <v>3</v>
      </c>
      <c r="BL12" s="16">
        <v>6</v>
      </c>
      <c r="BM12" s="16">
        <v>-1.5</v>
      </c>
      <c r="BN12" s="16">
        <v>6</v>
      </c>
      <c r="BO12" s="16">
        <v>7.5</v>
      </c>
      <c r="BP12" s="17"/>
      <c r="BQ12" s="15">
        <v>4.5</v>
      </c>
      <c r="BR12" s="16">
        <v>3</v>
      </c>
      <c r="BS12" s="16">
        <v>7.5</v>
      </c>
      <c r="BT12" s="16"/>
      <c r="BU12" s="16">
        <v>-13.5</v>
      </c>
      <c r="BV12" s="16">
        <v>-1.5</v>
      </c>
      <c r="BW12" s="16">
        <v>3</v>
      </c>
      <c r="BX12" s="16">
        <v>-4.5</v>
      </c>
      <c r="BY12" s="17">
        <v>1.5</v>
      </c>
    </row>
    <row r="13" spans="1:77" x14ac:dyDescent="0.25">
      <c r="A13" s="21">
        <v>33</v>
      </c>
      <c r="B13" s="15">
        <v>0</v>
      </c>
      <c r="C13" s="16">
        <v>3</v>
      </c>
      <c r="D13" s="49"/>
      <c r="E13" s="16">
        <v>9</v>
      </c>
      <c r="F13" s="16">
        <v>-1.5</v>
      </c>
      <c r="G13" s="16">
        <v>3</v>
      </c>
      <c r="H13" s="16">
        <v>7.5</v>
      </c>
      <c r="I13" s="16">
        <v>-1.5</v>
      </c>
      <c r="J13" s="16">
        <v>-4.5</v>
      </c>
      <c r="K13" s="17">
        <v>3</v>
      </c>
      <c r="L13" s="15">
        <v>-1.5</v>
      </c>
      <c r="M13" s="16">
        <v>1.5</v>
      </c>
      <c r="N13" s="16">
        <v>0</v>
      </c>
      <c r="O13" s="16">
        <v>-1.5</v>
      </c>
      <c r="P13" s="16">
        <v>1.5</v>
      </c>
      <c r="Q13" s="16">
        <v>6</v>
      </c>
      <c r="R13" s="16">
        <v>3</v>
      </c>
      <c r="S13" s="17">
        <v>0</v>
      </c>
      <c r="T13" s="15">
        <v>1.5</v>
      </c>
      <c r="U13" s="16"/>
      <c r="V13" s="16">
        <v>-3</v>
      </c>
      <c r="W13" s="49"/>
      <c r="X13" s="16">
        <v>4.5</v>
      </c>
      <c r="Y13" s="16">
        <v>6</v>
      </c>
      <c r="Z13" s="17">
        <v>-3</v>
      </c>
      <c r="AA13" s="15">
        <v>3</v>
      </c>
      <c r="AB13" s="16">
        <v>6</v>
      </c>
      <c r="AC13" s="16">
        <v>6</v>
      </c>
      <c r="AD13" s="16">
        <v>1.5</v>
      </c>
      <c r="AE13" s="16">
        <v>6</v>
      </c>
      <c r="AF13" s="16">
        <v>0</v>
      </c>
      <c r="AG13" s="16">
        <v>0</v>
      </c>
      <c r="AH13" s="17">
        <v>4.5</v>
      </c>
      <c r="AI13" s="15"/>
      <c r="AJ13" s="16">
        <v>13.5</v>
      </c>
      <c r="AK13" s="16">
        <v>15</v>
      </c>
      <c r="AL13" s="16">
        <v>3</v>
      </c>
      <c r="AM13" s="16">
        <v>18</v>
      </c>
      <c r="AN13" s="16">
        <v>9</v>
      </c>
      <c r="AO13" s="16">
        <v>3</v>
      </c>
      <c r="AP13" s="16">
        <v>7.5</v>
      </c>
      <c r="AQ13" s="17">
        <v>19.5</v>
      </c>
      <c r="AR13" s="15"/>
      <c r="AS13" s="16">
        <v>0</v>
      </c>
      <c r="AT13" s="16">
        <v>4.5</v>
      </c>
      <c r="AU13" s="16">
        <v>-4.5</v>
      </c>
      <c r="AV13" s="16">
        <v>-1.5</v>
      </c>
      <c r="AW13" s="16">
        <v>18</v>
      </c>
      <c r="AX13" s="16">
        <v>4.5</v>
      </c>
      <c r="AY13" s="16">
        <v>19.5</v>
      </c>
      <c r="AZ13" s="17">
        <v>7.5</v>
      </c>
      <c r="BA13" s="15">
        <v>4.5</v>
      </c>
      <c r="BB13" s="16"/>
      <c r="BC13" s="16">
        <v>0</v>
      </c>
      <c r="BD13" s="16">
        <v>0</v>
      </c>
      <c r="BE13" s="16">
        <v>0</v>
      </c>
      <c r="BF13" s="16">
        <v>0</v>
      </c>
      <c r="BG13" s="16">
        <v>3</v>
      </c>
      <c r="BH13" s="17"/>
      <c r="BI13" s="15">
        <v>3</v>
      </c>
      <c r="BJ13" s="16">
        <v>7.5</v>
      </c>
      <c r="BK13" s="16">
        <v>1.5</v>
      </c>
      <c r="BL13" s="16">
        <v>9</v>
      </c>
      <c r="BM13" s="16">
        <v>-4.5</v>
      </c>
      <c r="BN13" s="16">
        <v>9</v>
      </c>
      <c r="BO13" s="16">
        <v>12</v>
      </c>
      <c r="BP13" s="17"/>
      <c r="BQ13" s="15">
        <v>-4.5</v>
      </c>
      <c r="BR13" s="16"/>
      <c r="BS13" s="16">
        <v>-3</v>
      </c>
      <c r="BT13" s="16"/>
      <c r="BU13" s="16">
        <v>-1.5</v>
      </c>
      <c r="BV13" s="16">
        <v>-4.5</v>
      </c>
      <c r="BW13" s="16">
        <v>-1.5</v>
      </c>
      <c r="BX13" s="16">
        <v>-9</v>
      </c>
      <c r="BY13" s="17">
        <v>0</v>
      </c>
    </row>
    <row r="14" spans="1:77" x14ac:dyDescent="0.25">
      <c r="A14" s="21">
        <v>36</v>
      </c>
      <c r="B14" s="15">
        <v>3</v>
      </c>
      <c r="C14" s="16">
        <v>3</v>
      </c>
      <c r="D14" s="49"/>
      <c r="E14" s="16">
        <v>0</v>
      </c>
      <c r="F14" s="16">
        <v>0</v>
      </c>
      <c r="G14" s="16">
        <v>1.5</v>
      </c>
      <c r="H14" s="16">
        <v>1.5</v>
      </c>
      <c r="I14" s="16">
        <v>7.5</v>
      </c>
      <c r="J14" s="16">
        <v>3</v>
      </c>
      <c r="K14" s="17">
        <v>0</v>
      </c>
      <c r="L14" s="15">
        <v>-3</v>
      </c>
      <c r="M14" s="16">
        <v>-7.5</v>
      </c>
      <c r="N14" s="16">
        <v>-4.5</v>
      </c>
      <c r="O14" s="16">
        <v>-3</v>
      </c>
      <c r="P14" s="16"/>
      <c r="Q14" s="16">
        <v>0</v>
      </c>
      <c r="R14" s="16">
        <v>1.5</v>
      </c>
      <c r="S14" s="17"/>
      <c r="T14" s="15">
        <v>9</v>
      </c>
      <c r="U14" s="16"/>
      <c r="V14" s="16">
        <v>0</v>
      </c>
      <c r="W14" s="49"/>
      <c r="X14" s="16">
        <v>-3</v>
      </c>
      <c r="Y14" s="16">
        <v>0</v>
      </c>
      <c r="Z14" s="17">
        <v>4.5</v>
      </c>
      <c r="AA14" s="15">
        <v>3</v>
      </c>
      <c r="AB14" s="16">
        <v>3</v>
      </c>
      <c r="AC14" s="16">
        <v>9</v>
      </c>
      <c r="AD14" s="16">
        <v>6</v>
      </c>
      <c r="AE14" s="16">
        <v>6</v>
      </c>
      <c r="AF14" s="16">
        <v>6</v>
      </c>
      <c r="AG14" s="16">
        <v>3</v>
      </c>
      <c r="AH14" s="17">
        <v>0</v>
      </c>
      <c r="AI14" s="15"/>
      <c r="AJ14" s="16">
        <v>7.5</v>
      </c>
      <c r="AK14" s="16">
        <v>10.5</v>
      </c>
      <c r="AL14" s="16">
        <v>4.5</v>
      </c>
      <c r="AM14" s="16">
        <v>4.5</v>
      </c>
      <c r="AN14" s="16">
        <v>-3</v>
      </c>
      <c r="AO14" s="16">
        <v>10.5</v>
      </c>
      <c r="AP14" s="16">
        <v>7.5</v>
      </c>
      <c r="AQ14" s="17">
        <v>-1.5</v>
      </c>
      <c r="AR14" s="15"/>
      <c r="AS14" s="16">
        <v>1.5</v>
      </c>
      <c r="AT14" s="16">
        <v>0</v>
      </c>
      <c r="AU14" s="16">
        <v>10.5</v>
      </c>
      <c r="AV14" s="16">
        <v>3</v>
      </c>
      <c r="AW14" s="16"/>
      <c r="AX14" s="16"/>
      <c r="AY14" s="16">
        <v>15</v>
      </c>
      <c r="AZ14" s="17">
        <v>-1.5</v>
      </c>
      <c r="BA14" s="15">
        <v>1.5</v>
      </c>
      <c r="BB14" s="16"/>
      <c r="BC14" s="16">
        <v>0</v>
      </c>
      <c r="BD14" s="16"/>
      <c r="BE14" s="16">
        <v>0</v>
      </c>
      <c r="BF14" s="16">
        <v>3</v>
      </c>
      <c r="BG14" s="16">
        <v>0</v>
      </c>
      <c r="BH14" s="17"/>
      <c r="BI14" s="15">
        <v>1.5</v>
      </c>
      <c r="BJ14" s="16">
        <v>0</v>
      </c>
      <c r="BK14" s="16">
        <v>4.5</v>
      </c>
      <c r="BL14" s="16">
        <v>-1.5</v>
      </c>
      <c r="BM14" s="16">
        <v>-4.5</v>
      </c>
      <c r="BN14" s="16">
        <v>10.5</v>
      </c>
      <c r="BO14" s="16">
        <v>4.5</v>
      </c>
      <c r="BP14" s="17"/>
      <c r="BQ14" s="15">
        <v>-10.5</v>
      </c>
      <c r="BR14" s="16"/>
      <c r="BS14" s="16">
        <v>-3</v>
      </c>
      <c r="BT14" s="16"/>
      <c r="BU14" s="16"/>
      <c r="BV14" s="16">
        <v>-1.5</v>
      </c>
      <c r="BW14" s="16">
        <v>-15</v>
      </c>
      <c r="BX14" s="16"/>
      <c r="BY14" s="17">
        <v>4.5</v>
      </c>
    </row>
    <row r="15" spans="1:77" x14ac:dyDescent="0.25">
      <c r="A15" s="21">
        <v>39</v>
      </c>
      <c r="B15" s="15">
        <v>-4.5</v>
      </c>
      <c r="C15" s="16">
        <v>3</v>
      </c>
      <c r="D15" s="49"/>
      <c r="E15" s="16">
        <v>4.5</v>
      </c>
      <c r="F15" s="16">
        <v>4.5</v>
      </c>
      <c r="G15" s="16">
        <v>4.5</v>
      </c>
      <c r="H15" s="16">
        <v>0</v>
      </c>
      <c r="I15" s="16">
        <v>6</v>
      </c>
      <c r="J15" s="16">
        <v>-1.5</v>
      </c>
      <c r="K15" s="17">
        <v>1.5</v>
      </c>
      <c r="L15" s="15">
        <v>0</v>
      </c>
      <c r="M15" s="16">
        <v>1.5</v>
      </c>
      <c r="N15" s="16">
        <v>-3</v>
      </c>
      <c r="O15" s="16">
        <v>0</v>
      </c>
      <c r="P15" s="16"/>
      <c r="Q15" s="16">
        <v>0</v>
      </c>
      <c r="R15" s="16">
        <v>3</v>
      </c>
      <c r="S15" s="17"/>
      <c r="T15" s="15">
        <v>7.5</v>
      </c>
      <c r="U15" s="16"/>
      <c r="V15" s="16">
        <v>1.5</v>
      </c>
      <c r="W15" s="49"/>
      <c r="X15" s="16">
        <v>1.5</v>
      </c>
      <c r="Y15" s="16">
        <v>3</v>
      </c>
      <c r="Z15" s="17">
        <v>-3</v>
      </c>
      <c r="AA15" s="15">
        <v>-1.5</v>
      </c>
      <c r="AB15" s="16">
        <v>3</v>
      </c>
      <c r="AC15" s="16">
        <v>1.5</v>
      </c>
      <c r="AD15" s="16">
        <v>7.5</v>
      </c>
      <c r="AE15" s="16">
        <v>3</v>
      </c>
      <c r="AF15" s="16">
        <v>0</v>
      </c>
      <c r="AG15" s="16">
        <v>0</v>
      </c>
      <c r="AH15" s="17">
        <v>1.5</v>
      </c>
      <c r="AI15" s="15"/>
      <c r="AJ15" s="16">
        <v>-3</v>
      </c>
      <c r="AK15" s="16">
        <v>18</v>
      </c>
      <c r="AL15" s="16">
        <v>3</v>
      </c>
      <c r="AM15" s="16">
        <v>4.5</v>
      </c>
      <c r="AN15" s="16">
        <v>0</v>
      </c>
      <c r="AO15" s="16">
        <v>12</v>
      </c>
      <c r="AP15" s="16">
        <v>6</v>
      </c>
      <c r="AQ15" s="17">
        <v>-1.5</v>
      </c>
      <c r="AR15" s="15"/>
      <c r="AS15" s="16">
        <v>-9</v>
      </c>
      <c r="AT15" s="16">
        <v>4.5</v>
      </c>
      <c r="AU15" s="16">
        <v>3</v>
      </c>
      <c r="AV15" s="16">
        <v>-1.5</v>
      </c>
      <c r="AW15" s="16"/>
      <c r="AX15" s="16"/>
      <c r="AY15" s="16">
        <v>10.5</v>
      </c>
      <c r="AZ15" s="17">
        <v>-7.5</v>
      </c>
      <c r="BA15" s="15">
        <v>-4.5</v>
      </c>
      <c r="BB15" s="16"/>
      <c r="BC15" s="16">
        <v>0</v>
      </c>
      <c r="BD15" s="16"/>
      <c r="BE15" s="16">
        <v>0</v>
      </c>
      <c r="BF15" s="16">
        <v>0</v>
      </c>
      <c r="BG15" s="16">
        <v>-1.5</v>
      </c>
      <c r="BH15" s="17"/>
      <c r="BI15" s="15">
        <v>0</v>
      </c>
      <c r="BJ15" s="16">
        <v>10.5</v>
      </c>
      <c r="BK15" s="16">
        <v>1.5</v>
      </c>
      <c r="BL15" s="16">
        <v>1.5</v>
      </c>
      <c r="BM15" s="16">
        <v>9</v>
      </c>
      <c r="BN15" s="16">
        <v>9</v>
      </c>
      <c r="BO15" s="16">
        <v>1.5</v>
      </c>
      <c r="BP15" s="17"/>
      <c r="BQ15" s="15">
        <v>-9</v>
      </c>
      <c r="BR15" s="16"/>
      <c r="BS15" s="16">
        <v>-4.5</v>
      </c>
      <c r="BT15" s="16"/>
      <c r="BU15" s="16"/>
      <c r="BV15" s="16">
        <v>1.5</v>
      </c>
      <c r="BW15" s="16">
        <v>-6</v>
      </c>
      <c r="BX15" s="16"/>
      <c r="BY15" s="17">
        <v>4.5</v>
      </c>
    </row>
    <row r="16" spans="1:77" x14ac:dyDescent="0.25">
      <c r="A16" s="21">
        <v>42</v>
      </c>
      <c r="B16" s="15">
        <v>0</v>
      </c>
      <c r="C16" s="16">
        <v>3</v>
      </c>
      <c r="D16" s="49"/>
      <c r="E16" s="16">
        <v>6</v>
      </c>
      <c r="F16" s="16">
        <v>1.5</v>
      </c>
      <c r="G16" s="16">
        <v>1.5</v>
      </c>
      <c r="H16" s="16">
        <v>3</v>
      </c>
      <c r="I16" s="16">
        <v>0</v>
      </c>
      <c r="J16" s="16">
        <v>-1.5</v>
      </c>
      <c r="K16" s="17">
        <v>7.5</v>
      </c>
      <c r="L16" s="15">
        <v>4.5</v>
      </c>
      <c r="M16" s="16">
        <v>-9</v>
      </c>
      <c r="N16" s="16">
        <v>3</v>
      </c>
      <c r="O16" s="16">
        <v>4.5</v>
      </c>
      <c r="P16" s="16"/>
      <c r="Q16" s="16">
        <v>0</v>
      </c>
      <c r="R16" s="16">
        <v>4.5</v>
      </c>
      <c r="S16" s="17"/>
      <c r="T16" s="15">
        <v>10.5</v>
      </c>
      <c r="U16" s="16"/>
      <c r="V16" s="16">
        <v>3</v>
      </c>
      <c r="W16" s="49"/>
      <c r="X16" s="16">
        <v>-6</v>
      </c>
      <c r="Y16" s="16">
        <v>3</v>
      </c>
      <c r="Z16" s="17">
        <v>4.5</v>
      </c>
      <c r="AA16" s="15">
        <v>-1.5</v>
      </c>
      <c r="AB16" s="16">
        <v>6</v>
      </c>
      <c r="AC16" s="16">
        <v>9</v>
      </c>
      <c r="AD16" s="16">
        <v>3</v>
      </c>
      <c r="AE16" s="16">
        <v>1.5</v>
      </c>
      <c r="AF16" s="16">
        <v>-1.5</v>
      </c>
      <c r="AG16" s="16">
        <v>4.5</v>
      </c>
      <c r="AH16" s="17">
        <v>1.5</v>
      </c>
      <c r="AI16" s="15"/>
      <c r="AJ16" s="16">
        <v>9</v>
      </c>
      <c r="AK16" s="16"/>
      <c r="AL16" s="16">
        <v>6</v>
      </c>
      <c r="AM16" s="16">
        <v>13.5</v>
      </c>
      <c r="AN16" s="16">
        <v>4.5</v>
      </c>
      <c r="AO16" s="16">
        <v>-7.5</v>
      </c>
      <c r="AP16" s="16">
        <v>6</v>
      </c>
      <c r="AQ16" s="17">
        <v>6</v>
      </c>
      <c r="AR16" s="15"/>
      <c r="AS16" s="16">
        <v>-4.5</v>
      </c>
      <c r="AT16" s="16">
        <v>-1.5</v>
      </c>
      <c r="AU16" s="16">
        <v>-3</v>
      </c>
      <c r="AV16" s="16">
        <v>-4.5</v>
      </c>
      <c r="AW16" s="16"/>
      <c r="AX16" s="16"/>
      <c r="AY16" s="16">
        <v>0</v>
      </c>
      <c r="AZ16" s="17">
        <v>4.5</v>
      </c>
      <c r="BA16" s="15">
        <v>0</v>
      </c>
      <c r="BB16" s="16"/>
      <c r="BC16" s="16">
        <v>0</v>
      </c>
      <c r="BD16" s="16"/>
      <c r="BE16" s="16">
        <v>0</v>
      </c>
      <c r="BF16" s="16">
        <v>0</v>
      </c>
      <c r="BG16" s="16">
        <v>0</v>
      </c>
      <c r="BH16" s="17"/>
      <c r="BI16" s="15">
        <v>-1.5</v>
      </c>
      <c r="BJ16" s="16">
        <v>6</v>
      </c>
      <c r="BK16" s="16">
        <v>3</v>
      </c>
      <c r="BL16" s="16">
        <v>-1.5</v>
      </c>
      <c r="BM16" s="16">
        <v>1.5</v>
      </c>
      <c r="BN16" s="16">
        <v>1.5</v>
      </c>
      <c r="BO16" s="16">
        <v>6</v>
      </c>
      <c r="BP16" s="17"/>
      <c r="BQ16" s="15">
        <v>-4.5</v>
      </c>
      <c r="BR16" s="16"/>
      <c r="BS16" s="16">
        <v>-3</v>
      </c>
      <c r="BT16" s="16"/>
      <c r="BU16" s="16"/>
      <c r="BV16" s="16">
        <v>-1.5</v>
      </c>
      <c r="BW16" s="16">
        <v>4.5</v>
      </c>
      <c r="BX16" s="16"/>
      <c r="BY16" s="17">
        <v>-6</v>
      </c>
    </row>
    <row r="17" spans="1:77" x14ac:dyDescent="0.25">
      <c r="A17" s="21">
        <v>45</v>
      </c>
      <c r="B17" s="15">
        <v>0</v>
      </c>
      <c r="C17" s="16">
        <v>3</v>
      </c>
      <c r="D17" s="49"/>
      <c r="E17" s="16">
        <v>3</v>
      </c>
      <c r="F17" s="16">
        <v>4.5</v>
      </c>
      <c r="G17" s="16">
        <v>1.5</v>
      </c>
      <c r="H17" s="16">
        <v>1.5</v>
      </c>
      <c r="I17" s="16">
        <v>0</v>
      </c>
      <c r="J17" s="16">
        <v>4.5</v>
      </c>
      <c r="K17" s="17">
        <v>3</v>
      </c>
      <c r="L17" s="15">
        <v>3</v>
      </c>
      <c r="M17" s="16">
        <v>0</v>
      </c>
      <c r="N17" s="16">
        <v>0</v>
      </c>
      <c r="O17" s="16">
        <v>4.5</v>
      </c>
      <c r="P17" s="16"/>
      <c r="Q17" s="16">
        <v>1.5</v>
      </c>
      <c r="R17" s="16">
        <v>-1.5</v>
      </c>
      <c r="S17" s="17"/>
      <c r="T17" s="15">
        <v>-1.5</v>
      </c>
      <c r="U17" s="16"/>
      <c r="V17" s="16">
        <v>9</v>
      </c>
      <c r="W17" s="49"/>
      <c r="X17" s="16">
        <v>-3</v>
      </c>
      <c r="Y17" s="16">
        <v>-1.5</v>
      </c>
      <c r="Z17" s="17">
        <v>1.5</v>
      </c>
      <c r="AA17" s="15">
        <v>-1.5</v>
      </c>
      <c r="AB17" s="16">
        <v>1.5</v>
      </c>
      <c r="AC17" s="16">
        <v>0</v>
      </c>
      <c r="AD17" s="16">
        <v>7.5</v>
      </c>
      <c r="AE17" s="16">
        <v>9</v>
      </c>
      <c r="AF17" s="16">
        <v>-3</v>
      </c>
      <c r="AG17" s="16">
        <v>4.5</v>
      </c>
      <c r="AH17" s="17">
        <v>0</v>
      </c>
      <c r="AI17" s="15"/>
      <c r="AJ17" s="16">
        <v>-1.5</v>
      </c>
      <c r="AK17" s="16"/>
      <c r="AL17" s="16">
        <v>6</v>
      </c>
      <c r="AM17" s="16">
        <v>3</v>
      </c>
      <c r="AN17" s="16"/>
      <c r="AO17" s="16">
        <v>13.5</v>
      </c>
      <c r="AP17" s="16">
        <v>4.5</v>
      </c>
      <c r="AQ17" s="17">
        <v>1.5</v>
      </c>
      <c r="AR17" s="15"/>
      <c r="AS17" s="16">
        <v>-7.5</v>
      </c>
      <c r="AT17" s="16">
        <v>7.5</v>
      </c>
      <c r="AU17" s="16">
        <v>-1.5</v>
      </c>
      <c r="AV17" s="16">
        <v>-1.5</v>
      </c>
      <c r="AW17" s="16"/>
      <c r="AX17" s="16"/>
      <c r="AY17" s="16">
        <v>3</v>
      </c>
      <c r="AZ17" s="17">
        <v>0</v>
      </c>
      <c r="BA17" s="15">
        <v>1.5</v>
      </c>
      <c r="BB17" s="16"/>
      <c r="BC17" s="16">
        <v>3</v>
      </c>
      <c r="BD17" s="16"/>
      <c r="BE17" s="16">
        <v>0</v>
      </c>
      <c r="BF17" s="16">
        <v>0</v>
      </c>
      <c r="BG17" s="16">
        <v>0</v>
      </c>
      <c r="BH17" s="17"/>
      <c r="BI17" s="15">
        <v>4.5</v>
      </c>
      <c r="BJ17" s="16">
        <v>3</v>
      </c>
      <c r="BK17" s="16">
        <v>4.5</v>
      </c>
      <c r="BL17" s="16">
        <v>0</v>
      </c>
      <c r="BM17" s="16">
        <v>0</v>
      </c>
      <c r="BN17" s="16">
        <v>7.5</v>
      </c>
      <c r="BO17" s="16">
        <v>4.5</v>
      </c>
      <c r="BP17" s="17"/>
      <c r="BQ17" s="15">
        <v>4.5</v>
      </c>
      <c r="BR17" s="16"/>
      <c r="BS17" s="16"/>
      <c r="BT17" s="16"/>
      <c r="BU17" s="16"/>
      <c r="BV17" s="16">
        <v>-1.5</v>
      </c>
      <c r="BW17" s="16">
        <v>-10.5</v>
      </c>
      <c r="BX17" s="16"/>
      <c r="BY17" s="17">
        <v>1.5</v>
      </c>
    </row>
    <row r="18" spans="1:77" x14ac:dyDescent="0.25">
      <c r="A18" s="21">
        <v>48</v>
      </c>
      <c r="B18" s="15">
        <v>1.5</v>
      </c>
      <c r="C18" s="16">
        <v>0</v>
      </c>
      <c r="D18" s="49"/>
      <c r="E18" s="16">
        <v>0</v>
      </c>
      <c r="F18" s="16">
        <v>3</v>
      </c>
      <c r="G18" s="16">
        <v>0</v>
      </c>
      <c r="H18" s="16">
        <v>3</v>
      </c>
      <c r="I18" s="16">
        <v>1.5</v>
      </c>
      <c r="J18" s="16">
        <v>0</v>
      </c>
      <c r="K18" s="17">
        <v>1.5</v>
      </c>
      <c r="L18" s="15">
        <v>6</v>
      </c>
      <c r="M18" s="16">
        <v>0</v>
      </c>
      <c r="N18" s="16">
        <v>1.5</v>
      </c>
      <c r="O18" s="16">
        <v>-4.5</v>
      </c>
      <c r="P18" s="16"/>
      <c r="Q18" s="16">
        <v>7.5</v>
      </c>
      <c r="R18" s="16">
        <v>3</v>
      </c>
      <c r="S18" s="17"/>
      <c r="T18" s="15">
        <v>6</v>
      </c>
      <c r="U18" s="16"/>
      <c r="V18" s="16">
        <v>9</v>
      </c>
      <c r="W18" s="49"/>
      <c r="X18" s="16">
        <v>3</v>
      </c>
      <c r="Y18" s="16">
        <v>0</v>
      </c>
      <c r="Z18" s="17">
        <v>-6</v>
      </c>
      <c r="AA18" s="15">
        <v>0</v>
      </c>
      <c r="AB18" s="16">
        <v>4.5</v>
      </c>
      <c r="AC18" s="16">
        <v>1.5</v>
      </c>
      <c r="AD18" s="16">
        <v>4.5</v>
      </c>
      <c r="AE18" s="16">
        <v>10.5</v>
      </c>
      <c r="AF18" s="16">
        <v>3</v>
      </c>
      <c r="AG18" s="16">
        <v>6</v>
      </c>
      <c r="AH18" s="17">
        <v>0</v>
      </c>
      <c r="AI18" s="15"/>
      <c r="AJ18" s="16">
        <v>3</v>
      </c>
      <c r="AK18" s="16"/>
      <c r="AL18" s="16">
        <v>4.5</v>
      </c>
      <c r="AM18" s="16">
        <v>4.5</v>
      </c>
      <c r="AN18" s="16"/>
      <c r="AO18" s="16">
        <v>0</v>
      </c>
      <c r="AP18" s="16">
        <v>0</v>
      </c>
      <c r="AQ18" s="17">
        <v>15</v>
      </c>
      <c r="AR18" s="15"/>
      <c r="AS18" s="16">
        <v>-13.5</v>
      </c>
      <c r="AT18" s="16">
        <v>-3</v>
      </c>
      <c r="AU18" s="16">
        <v>-3</v>
      </c>
      <c r="AV18" s="16">
        <v>3</v>
      </c>
      <c r="AW18" s="16"/>
      <c r="AX18" s="16"/>
      <c r="AY18" s="16">
        <v>-1.5</v>
      </c>
      <c r="AZ18" s="17">
        <v>10.5</v>
      </c>
      <c r="BA18" s="15">
        <v>1.5</v>
      </c>
      <c r="BB18" s="16"/>
      <c r="BC18" s="16"/>
      <c r="BD18" s="16"/>
      <c r="BE18" s="16">
        <v>0</v>
      </c>
      <c r="BF18" s="16">
        <v>0</v>
      </c>
      <c r="BG18" s="16">
        <v>-1.5</v>
      </c>
      <c r="BH18" s="17"/>
      <c r="BI18" s="15">
        <v>0</v>
      </c>
      <c r="BJ18" s="16">
        <v>0</v>
      </c>
      <c r="BK18" s="16">
        <v>-6</v>
      </c>
      <c r="BL18" s="16">
        <v>-1.5</v>
      </c>
      <c r="BM18" s="16">
        <v>3</v>
      </c>
      <c r="BN18" s="16">
        <v>4.5</v>
      </c>
      <c r="BO18" s="16">
        <v>-1.5</v>
      </c>
      <c r="BP18" s="17"/>
      <c r="BQ18" s="15">
        <v>-1.5</v>
      </c>
      <c r="BR18" s="16"/>
      <c r="BS18" s="16"/>
      <c r="BT18" s="16"/>
      <c r="BU18" s="16"/>
      <c r="BV18" s="16"/>
      <c r="BW18" s="16">
        <v>-6</v>
      </c>
      <c r="BX18" s="16"/>
      <c r="BY18" s="17">
        <v>-1.5</v>
      </c>
    </row>
    <row r="19" spans="1:77" x14ac:dyDescent="0.25">
      <c r="A19" s="21">
        <v>51</v>
      </c>
      <c r="B19" s="15">
        <v>3</v>
      </c>
      <c r="C19" s="16">
        <v>1.5</v>
      </c>
      <c r="D19" s="49"/>
      <c r="E19" s="16">
        <v>1.5</v>
      </c>
      <c r="F19" s="16">
        <v>0</v>
      </c>
      <c r="G19" s="16">
        <v>0</v>
      </c>
      <c r="H19" s="16">
        <v>1.5</v>
      </c>
      <c r="I19" s="16">
        <v>4.5</v>
      </c>
      <c r="J19" s="16">
        <v>0</v>
      </c>
      <c r="K19" s="17">
        <v>-1.5</v>
      </c>
      <c r="L19" s="15">
        <v>3</v>
      </c>
      <c r="M19" s="16">
        <v>-1.5</v>
      </c>
      <c r="N19" s="16">
        <v>1.5</v>
      </c>
      <c r="O19" s="16">
        <v>6</v>
      </c>
      <c r="P19" s="16"/>
      <c r="Q19" s="16">
        <v>6</v>
      </c>
      <c r="R19" s="16">
        <v>0</v>
      </c>
      <c r="S19" s="17"/>
      <c r="T19" s="15">
        <v>10.5</v>
      </c>
      <c r="U19" s="16"/>
      <c r="V19" s="16">
        <v>4.5</v>
      </c>
      <c r="W19" s="49"/>
      <c r="X19" s="16">
        <v>3</v>
      </c>
      <c r="Y19" s="16">
        <v>-3</v>
      </c>
      <c r="Z19" s="17">
        <v>0</v>
      </c>
      <c r="AA19" s="15">
        <v>-4.5</v>
      </c>
      <c r="AB19" s="16">
        <v>3</v>
      </c>
      <c r="AC19" s="16">
        <v>3</v>
      </c>
      <c r="AD19" s="16">
        <v>7.5</v>
      </c>
      <c r="AE19" s="16">
        <v>3</v>
      </c>
      <c r="AF19" s="16">
        <v>9</v>
      </c>
      <c r="AG19" s="16">
        <v>3</v>
      </c>
      <c r="AH19" s="17">
        <v>-1.5</v>
      </c>
      <c r="AI19" s="15"/>
      <c r="AJ19" s="16">
        <v>7.5</v>
      </c>
      <c r="AK19" s="16"/>
      <c r="AL19" s="16">
        <v>10.5</v>
      </c>
      <c r="AM19" s="16">
        <v>-1.5</v>
      </c>
      <c r="AN19" s="16"/>
      <c r="AO19" s="16">
        <v>4.5</v>
      </c>
      <c r="AP19" s="16"/>
      <c r="AQ19" s="17">
        <v>9</v>
      </c>
      <c r="AR19" s="15"/>
      <c r="AS19" s="16">
        <v>-1.5</v>
      </c>
      <c r="AT19" s="16">
        <v>10.5</v>
      </c>
      <c r="AU19" s="16">
        <v>-1.5</v>
      </c>
      <c r="AV19" s="16">
        <v>1.5</v>
      </c>
      <c r="AW19" s="16"/>
      <c r="AX19" s="16"/>
      <c r="AY19" s="16">
        <v>4.5</v>
      </c>
      <c r="AZ19" s="17">
        <v>4.5</v>
      </c>
      <c r="BA19" s="15">
        <v>0</v>
      </c>
      <c r="BB19" s="16"/>
      <c r="BC19" s="16"/>
      <c r="BD19" s="16"/>
      <c r="BE19" s="16">
        <v>0</v>
      </c>
      <c r="BF19" s="16">
        <v>0</v>
      </c>
      <c r="BG19" s="16">
        <v>0</v>
      </c>
      <c r="BH19" s="17"/>
      <c r="BI19" s="15">
        <v>-1.5</v>
      </c>
      <c r="BJ19" s="16">
        <v>6</v>
      </c>
      <c r="BK19" s="16">
        <v>-3</v>
      </c>
      <c r="BL19" s="16">
        <v>10.5</v>
      </c>
      <c r="BM19" s="16">
        <v>1.5</v>
      </c>
      <c r="BN19" s="16">
        <v>9</v>
      </c>
      <c r="BO19" s="16">
        <v>1.5</v>
      </c>
      <c r="BP19" s="17"/>
      <c r="BQ19" s="15">
        <v>-9</v>
      </c>
      <c r="BR19" s="16"/>
      <c r="BS19" s="16"/>
      <c r="BT19" s="16"/>
      <c r="BU19" s="16"/>
      <c r="BV19" s="16"/>
      <c r="BW19" s="16">
        <v>-15</v>
      </c>
      <c r="BX19" s="16"/>
      <c r="BY19" s="17">
        <v>3</v>
      </c>
    </row>
    <row r="20" spans="1:77" x14ac:dyDescent="0.25">
      <c r="A20" s="21">
        <v>54</v>
      </c>
      <c r="B20" s="15">
        <v>1.5</v>
      </c>
      <c r="C20" s="16">
        <v>0</v>
      </c>
      <c r="D20" s="49"/>
      <c r="E20" s="16">
        <v>1.5</v>
      </c>
      <c r="F20" s="16">
        <v>0</v>
      </c>
      <c r="G20" s="16">
        <v>0</v>
      </c>
      <c r="H20" s="16">
        <v>0</v>
      </c>
      <c r="I20" s="16">
        <v>3</v>
      </c>
      <c r="J20" s="49"/>
      <c r="K20" s="17">
        <v>1.5</v>
      </c>
      <c r="L20" s="15">
        <v>4.5</v>
      </c>
      <c r="M20" s="16">
        <v>-1.5</v>
      </c>
      <c r="N20" s="16">
        <v>3</v>
      </c>
      <c r="O20" s="16">
        <v>0</v>
      </c>
      <c r="P20" s="16"/>
      <c r="Q20" s="16">
        <v>4.5</v>
      </c>
      <c r="R20" s="16">
        <v>0</v>
      </c>
      <c r="S20" s="17"/>
      <c r="T20" s="15">
        <v>1.5</v>
      </c>
      <c r="U20" s="16"/>
      <c r="V20" s="16">
        <v>-3</v>
      </c>
      <c r="W20" s="49"/>
      <c r="X20" s="16">
        <v>1.5</v>
      </c>
      <c r="Y20" s="16">
        <v>0</v>
      </c>
      <c r="Z20" s="17">
        <v>4.5</v>
      </c>
      <c r="AA20" s="15">
        <v>-3</v>
      </c>
      <c r="AB20" s="16">
        <v>4.5</v>
      </c>
      <c r="AC20" s="16">
        <v>4.5</v>
      </c>
      <c r="AD20" s="16">
        <v>6</v>
      </c>
      <c r="AE20" s="16">
        <v>6</v>
      </c>
      <c r="AF20" s="16">
        <v>6</v>
      </c>
      <c r="AG20" s="16">
        <v>0</v>
      </c>
      <c r="AH20" s="17">
        <v>3</v>
      </c>
      <c r="AI20" s="15"/>
      <c r="AJ20" s="16">
        <v>4.5</v>
      </c>
      <c r="AK20" s="16"/>
      <c r="AL20" s="16">
        <v>4.5</v>
      </c>
      <c r="AM20" s="16">
        <v>4.5</v>
      </c>
      <c r="AN20" s="16"/>
      <c r="AO20" s="16">
        <v>3</v>
      </c>
      <c r="AP20" s="16"/>
      <c r="AQ20" s="17">
        <v>4.5</v>
      </c>
      <c r="AR20" s="15"/>
      <c r="AS20" s="16">
        <v>-10.5</v>
      </c>
      <c r="AT20" s="16">
        <v>1.5</v>
      </c>
      <c r="AU20" s="16">
        <v>-3</v>
      </c>
      <c r="AV20" s="16">
        <v>-6</v>
      </c>
      <c r="AW20" s="16"/>
      <c r="AX20" s="16"/>
      <c r="AY20" s="16">
        <v>1.5</v>
      </c>
      <c r="AZ20" s="17">
        <v>1.5</v>
      </c>
      <c r="BA20" s="15">
        <v>0</v>
      </c>
      <c r="BB20" s="16"/>
      <c r="BC20" s="16"/>
      <c r="BD20" s="16"/>
      <c r="BE20" s="16">
        <v>0</v>
      </c>
      <c r="BF20" s="16">
        <v>1.5</v>
      </c>
      <c r="BG20" s="16">
        <v>0</v>
      </c>
      <c r="BH20" s="17"/>
      <c r="BI20" s="15">
        <v>-1.5</v>
      </c>
      <c r="BJ20" s="16">
        <v>7.5</v>
      </c>
      <c r="BK20" s="16">
        <v>0</v>
      </c>
      <c r="BL20" s="16">
        <v>3</v>
      </c>
      <c r="BM20" s="16">
        <v>-1.5</v>
      </c>
      <c r="BN20" s="16">
        <v>4.5</v>
      </c>
      <c r="BO20" s="16">
        <v>1.5</v>
      </c>
      <c r="BP20" s="17"/>
      <c r="BQ20" s="15">
        <v>1.5</v>
      </c>
      <c r="BR20" s="16"/>
      <c r="BS20" s="16"/>
      <c r="BT20" s="16"/>
      <c r="BU20" s="16"/>
      <c r="BV20" s="16"/>
      <c r="BW20" s="16">
        <v>-13.5</v>
      </c>
      <c r="BX20" s="16"/>
      <c r="BY20" s="17">
        <v>-1.5</v>
      </c>
    </row>
    <row r="21" spans="1:77" x14ac:dyDescent="0.25">
      <c r="A21" s="21">
        <v>57</v>
      </c>
      <c r="B21" s="15">
        <v>4.5</v>
      </c>
      <c r="C21" s="16">
        <v>0</v>
      </c>
      <c r="D21" s="49"/>
      <c r="E21" s="16">
        <v>-4.5</v>
      </c>
      <c r="F21" s="16">
        <v>3</v>
      </c>
      <c r="G21" s="16">
        <v>0</v>
      </c>
      <c r="H21" s="16">
        <v>3</v>
      </c>
      <c r="I21" s="16">
        <v>-3</v>
      </c>
      <c r="J21" s="49"/>
      <c r="K21" s="17">
        <v>0</v>
      </c>
      <c r="L21" s="15">
        <v>1.5</v>
      </c>
      <c r="M21" s="16">
        <v>0</v>
      </c>
      <c r="N21" s="16">
        <v>3</v>
      </c>
      <c r="O21" s="16">
        <v>1.5</v>
      </c>
      <c r="P21" s="16"/>
      <c r="Q21" s="16">
        <v>-1.5</v>
      </c>
      <c r="R21" s="16">
        <v>4.5</v>
      </c>
      <c r="S21" s="17"/>
      <c r="T21" s="15">
        <v>4.5</v>
      </c>
      <c r="U21" s="16"/>
      <c r="V21" s="16">
        <v>3</v>
      </c>
      <c r="W21" s="49"/>
      <c r="X21" s="16">
        <v>4.5</v>
      </c>
      <c r="Y21" s="16">
        <v>0</v>
      </c>
      <c r="Z21" s="17">
        <v>4.5</v>
      </c>
      <c r="AA21" s="15">
        <v>0</v>
      </c>
      <c r="AB21" s="16">
        <v>1.5</v>
      </c>
      <c r="AC21" s="16">
        <v>-1.5</v>
      </c>
      <c r="AD21" s="16">
        <v>4.5</v>
      </c>
      <c r="AE21" s="16">
        <v>0</v>
      </c>
      <c r="AF21" s="16">
        <v>-1.5</v>
      </c>
      <c r="AG21" s="16">
        <v>4.5</v>
      </c>
      <c r="AH21" s="17">
        <v>9</v>
      </c>
      <c r="AI21" s="15"/>
      <c r="AJ21" s="16">
        <v>-3</v>
      </c>
      <c r="AK21" s="16"/>
      <c r="AL21" s="16">
        <v>3</v>
      </c>
      <c r="AM21" s="16">
        <v>6</v>
      </c>
      <c r="AN21" s="16"/>
      <c r="AO21" s="16">
        <v>4.5</v>
      </c>
      <c r="AP21" s="16"/>
      <c r="AQ21" s="17">
        <v>4.5</v>
      </c>
      <c r="AR21" s="15"/>
      <c r="AS21" s="16">
        <v>-3</v>
      </c>
      <c r="AT21" s="16">
        <v>-1.5</v>
      </c>
      <c r="AU21" s="16">
        <v>-7.5</v>
      </c>
      <c r="AV21" s="16">
        <v>9</v>
      </c>
      <c r="AW21" s="16"/>
      <c r="AX21" s="16"/>
      <c r="AY21" s="16">
        <v>24</v>
      </c>
      <c r="AZ21" s="17">
        <v>6</v>
      </c>
      <c r="BA21" s="15">
        <v>0</v>
      </c>
      <c r="BB21" s="16"/>
      <c r="BC21" s="16"/>
      <c r="BD21" s="16"/>
      <c r="BE21" s="16">
        <v>0</v>
      </c>
      <c r="BF21" s="16">
        <v>0</v>
      </c>
      <c r="BG21" s="16">
        <v>1.5</v>
      </c>
      <c r="BH21" s="17"/>
      <c r="BI21" s="15">
        <v>3</v>
      </c>
      <c r="BJ21" s="16">
        <v>6</v>
      </c>
      <c r="BK21" s="16">
        <v>0</v>
      </c>
      <c r="BL21" s="16">
        <v>-3</v>
      </c>
      <c r="BM21" s="16">
        <v>3</v>
      </c>
      <c r="BN21" s="16">
        <v>4.5</v>
      </c>
      <c r="BO21" s="16">
        <v>1.5</v>
      </c>
      <c r="BP21" s="17"/>
      <c r="BQ21" s="15">
        <v>-6</v>
      </c>
      <c r="BR21" s="16"/>
      <c r="BS21" s="16"/>
      <c r="BT21" s="16"/>
      <c r="BU21" s="16"/>
      <c r="BV21" s="16"/>
      <c r="BW21" s="16">
        <v>3</v>
      </c>
      <c r="BX21" s="16"/>
      <c r="BY21" s="17"/>
    </row>
    <row r="22" spans="1:77" x14ac:dyDescent="0.25">
      <c r="A22" s="52">
        <v>60</v>
      </c>
      <c r="B22" s="135">
        <v>-1.5</v>
      </c>
      <c r="C22" s="136">
        <v>0</v>
      </c>
      <c r="D22" s="8"/>
      <c r="E22" s="136">
        <v>0</v>
      </c>
      <c r="F22" s="136">
        <v>0</v>
      </c>
      <c r="G22" s="136">
        <v>3</v>
      </c>
      <c r="H22" s="136">
        <v>0</v>
      </c>
      <c r="I22" s="136">
        <v>0</v>
      </c>
      <c r="J22" s="8"/>
      <c r="K22" s="137">
        <v>1.5</v>
      </c>
      <c r="L22" s="135"/>
      <c r="M22" s="136">
        <v>0</v>
      </c>
      <c r="N22" s="136">
        <v>3</v>
      </c>
      <c r="O22" s="136">
        <v>1.5</v>
      </c>
      <c r="P22" s="136"/>
      <c r="Q22" s="136">
        <v>3</v>
      </c>
      <c r="R22" s="136">
        <v>0</v>
      </c>
      <c r="S22" s="137"/>
      <c r="T22" s="135">
        <v>-4.5</v>
      </c>
      <c r="U22" s="136"/>
      <c r="V22" s="136">
        <v>1.5</v>
      </c>
      <c r="W22" s="8"/>
      <c r="X22" s="136">
        <v>0</v>
      </c>
      <c r="Y22" s="136">
        <v>0</v>
      </c>
      <c r="Z22" s="137">
        <v>-4.5</v>
      </c>
      <c r="AA22" s="135">
        <v>0</v>
      </c>
      <c r="AB22" s="136">
        <v>3</v>
      </c>
      <c r="AC22" s="136">
        <v>7.5</v>
      </c>
      <c r="AD22" s="136">
        <v>6</v>
      </c>
      <c r="AE22" s="136">
        <v>6</v>
      </c>
      <c r="AF22" s="136">
        <v>7.5</v>
      </c>
      <c r="AG22" s="136">
        <v>0</v>
      </c>
      <c r="AH22" s="137">
        <v>6</v>
      </c>
      <c r="AI22" s="135"/>
      <c r="AJ22" s="136">
        <v>9</v>
      </c>
      <c r="AK22" s="136"/>
      <c r="AL22" s="136">
        <v>-1.5</v>
      </c>
      <c r="AM22" s="136">
        <v>7.5</v>
      </c>
      <c r="AN22" s="136"/>
      <c r="AO22" s="136">
        <v>-3</v>
      </c>
      <c r="AP22" s="136"/>
      <c r="AQ22" s="137">
        <v>3</v>
      </c>
      <c r="AR22" s="135"/>
      <c r="AS22" s="136">
        <v>-10.5</v>
      </c>
      <c r="AT22" s="136">
        <v>1.5</v>
      </c>
      <c r="AU22" s="136">
        <v>-9</v>
      </c>
      <c r="AV22" s="136">
        <v>1.5</v>
      </c>
      <c r="AW22" s="136"/>
      <c r="AX22" s="136"/>
      <c r="AY22" s="136">
        <v>0</v>
      </c>
      <c r="AZ22" s="137">
        <v>6</v>
      </c>
      <c r="BA22" s="135">
        <v>0</v>
      </c>
      <c r="BB22" s="136"/>
      <c r="BC22" s="136"/>
      <c r="BD22" s="136"/>
      <c r="BE22" s="136">
        <v>0</v>
      </c>
      <c r="BF22" s="136">
        <v>0</v>
      </c>
      <c r="BG22" s="136">
        <v>0</v>
      </c>
      <c r="BH22" s="137"/>
      <c r="BI22" s="135">
        <v>-4.5</v>
      </c>
      <c r="BJ22" s="136">
        <v>15</v>
      </c>
      <c r="BK22" s="136">
        <v>4.5</v>
      </c>
      <c r="BL22" s="136">
        <v>1.5</v>
      </c>
      <c r="BM22" s="136">
        <v>3</v>
      </c>
      <c r="BN22" s="136">
        <v>-4.5</v>
      </c>
      <c r="BO22" s="136">
        <v>-1.5</v>
      </c>
      <c r="BP22" s="137"/>
      <c r="BQ22" s="135">
        <v>-3</v>
      </c>
      <c r="BR22" s="136"/>
      <c r="BS22" s="136"/>
      <c r="BT22" s="136"/>
      <c r="BU22" s="136"/>
      <c r="BV22" s="136"/>
      <c r="BW22" s="136">
        <v>-15</v>
      </c>
      <c r="BX22" s="136"/>
      <c r="BY22" s="137"/>
    </row>
    <row r="23" spans="1:77" x14ac:dyDescent="0.25">
      <c r="A23" s="41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</row>
    <row r="24" spans="1:77" x14ac:dyDescent="0.25">
      <c r="A24" s="41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85"/>
      <c r="U24" s="42"/>
      <c r="V24" s="42"/>
      <c r="W24" s="42"/>
      <c r="X24" s="42"/>
      <c r="Y24" s="42"/>
      <c r="Z24" s="42"/>
      <c r="AA24" s="85"/>
      <c r="AB24" s="42"/>
      <c r="AC24" s="42"/>
      <c r="AD24" s="42"/>
      <c r="AE24" s="42"/>
      <c r="AF24" s="85"/>
      <c r="AG24" s="42"/>
      <c r="AH24" s="42"/>
      <c r="AI24" s="42"/>
      <c r="AJ24" s="42"/>
      <c r="AK24" s="85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85"/>
      <c r="BK24" s="42"/>
      <c r="BL24" s="42"/>
      <c r="BM24" s="42"/>
      <c r="BN24" s="85"/>
      <c r="BO24" s="42"/>
      <c r="BP24" s="85"/>
      <c r="BQ24" s="42"/>
      <c r="BR24" s="42"/>
      <c r="BS24" s="42"/>
      <c r="BT24" s="85"/>
      <c r="BU24" s="42"/>
      <c r="BV24" s="42"/>
      <c r="BW24" s="42"/>
      <c r="BX24" s="42"/>
      <c r="BY24" s="42"/>
    </row>
    <row r="25" spans="1:77" x14ac:dyDescent="0.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80"/>
      <c r="U25" s="18"/>
      <c r="V25" s="18"/>
      <c r="W25" s="18"/>
      <c r="X25" s="18"/>
      <c r="Y25" s="18"/>
      <c r="Z25" s="18"/>
      <c r="AA25" s="80"/>
      <c r="AB25" s="18"/>
      <c r="AC25" s="18"/>
      <c r="AD25" s="18"/>
      <c r="AE25" s="18"/>
      <c r="AF25" s="80"/>
      <c r="AG25" s="18"/>
      <c r="AH25" s="18"/>
      <c r="AI25" s="18"/>
      <c r="AJ25" s="18"/>
      <c r="AK25" s="80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84"/>
      <c r="BJ25" s="80"/>
      <c r="BK25" s="18"/>
      <c r="BL25" s="18"/>
      <c r="BM25" s="18"/>
      <c r="BN25" s="80"/>
      <c r="BO25" s="18"/>
      <c r="BP25" s="80"/>
      <c r="BQ25" s="18"/>
      <c r="BR25" s="18"/>
      <c r="BS25" s="18"/>
      <c r="BT25" s="80"/>
      <c r="BU25" s="18"/>
      <c r="BV25" s="18"/>
      <c r="BW25" s="18"/>
      <c r="BX25" s="18"/>
      <c r="BY25" s="18"/>
    </row>
    <row r="26" spans="1:77" x14ac:dyDescent="0.25">
      <c r="A26" s="18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2"/>
      <c r="BH26" s="42"/>
      <c r="BI26" s="42"/>
      <c r="BJ26" s="42"/>
      <c r="BK26" s="42"/>
      <c r="BL26" s="42"/>
      <c r="BM26" s="42"/>
      <c r="BN26" s="42"/>
      <c r="BO26" s="42"/>
      <c r="BP26" s="42"/>
      <c r="BQ26" s="42"/>
      <c r="BR26" s="42"/>
      <c r="BS26" s="42"/>
      <c r="BT26" s="42"/>
      <c r="BU26" s="42"/>
      <c r="BV26" s="42"/>
      <c r="BW26" s="42"/>
      <c r="BX26" s="42"/>
      <c r="BY26" s="42"/>
    </row>
  </sheetData>
  <mergeCells count="9">
    <mergeCell ref="BA1:BH1"/>
    <mergeCell ref="BI1:BP1"/>
    <mergeCell ref="BQ1:BY1"/>
    <mergeCell ref="B1:K1"/>
    <mergeCell ref="L1:S1"/>
    <mergeCell ref="T1:Z1"/>
    <mergeCell ref="AA1:AH1"/>
    <mergeCell ref="AI1:AQ1"/>
    <mergeCell ref="AR1:AZ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26"/>
  <sheetViews>
    <sheetView topLeftCell="AX1" zoomScale="75" zoomScaleNormal="75" workbookViewId="0">
      <selection activeCell="AW30" sqref="A1:XFD1048576"/>
    </sheetView>
  </sheetViews>
  <sheetFormatPr defaultRowHeight="12.5" x14ac:dyDescent="0.25"/>
  <cols>
    <col min="1" max="1" width="10.26953125" style="11" bestFit="1" customWidth="1"/>
    <col min="2" max="31" width="8.81640625" style="11" bestFit="1" customWidth="1"/>
    <col min="32" max="32" width="10.7265625" style="11" bestFit="1" customWidth="1"/>
    <col min="33" max="36" width="8.81640625" style="11" bestFit="1" customWidth="1"/>
    <col min="37" max="37" width="9.54296875" style="11" bestFit="1" customWidth="1"/>
    <col min="38" max="38" width="8.81640625" style="11" bestFit="1" customWidth="1"/>
    <col min="39" max="16384" width="8.7265625" style="11"/>
  </cols>
  <sheetData>
    <row r="1" spans="1:77" x14ac:dyDescent="0.25">
      <c r="A1" s="19"/>
      <c r="B1" s="176" t="s">
        <v>16</v>
      </c>
      <c r="C1" s="177"/>
      <c r="D1" s="177"/>
      <c r="E1" s="177"/>
      <c r="F1" s="177"/>
      <c r="G1" s="177"/>
      <c r="H1" s="177"/>
      <c r="I1" s="177"/>
      <c r="J1" s="177"/>
      <c r="K1" s="178"/>
      <c r="L1" s="176" t="s">
        <v>18</v>
      </c>
      <c r="M1" s="177"/>
      <c r="N1" s="177"/>
      <c r="O1" s="177"/>
      <c r="P1" s="177"/>
      <c r="Q1" s="177"/>
      <c r="R1" s="177"/>
      <c r="S1" s="178"/>
      <c r="T1" s="176" t="s">
        <v>15</v>
      </c>
      <c r="U1" s="177"/>
      <c r="V1" s="177"/>
      <c r="W1" s="177"/>
      <c r="X1" s="177"/>
      <c r="Y1" s="177"/>
      <c r="Z1" s="178"/>
      <c r="AA1" s="176" t="s">
        <v>13</v>
      </c>
      <c r="AB1" s="177"/>
      <c r="AC1" s="177"/>
      <c r="AD1" s="177"/>
      <c r="AE1" s="177"/>
      <c r="AF1" s="177"/>
      <c r="AG1" s="177"/>
      <c r="AH1" s="178"/>
      <c r="AI1" s="176" t="s">
        <v>12</v>
      </c>
      <c r="AJ1" s="177"/>
      <c r="AK1" s="177"/>
      <c r="AL1" s="177"/>
      <c r="AM1" s="177"/>
      <c r="AN1" s="177"/>
      <c r="AO1" s="177"/>
      <c r="AP1" s="177"/>
      <c r="AQ1" s="178"/>
      <c r="AR1" s="176" t="s">
        <v>14</v>
      </c>
      <c r="AS1" s="177"/>
      <c r="AT1" s="177"/>
      <c r="AU1" s="177"/>
      <c r="AV1" s="177"/>
      <c r="AW1" s="177"/>
      <c r="AX1" s="177"/>
      <c r="AY1" s="177"/>
      <c r="AZ1" s="178"/>
      <c r="BA1" s="176" t="s">
        <v>35</v>
      </c>
      <c r="BB1" s="177"/>
      <c r="BC1" s="177"/>
      <c r="BD1" s="177"/>
      <c r="BE1" s="177"/>
      <c r="BF1" s="177"/>
      <c r="BG1" s="177"/>
      <c r="BH1" s="177"/>
      <c r="BI1" s="176" t="s">
        <v>10</v>
      </c>
      <c r="BJ1" s="177"/>
      <c r="BK1" s="177"/>
      <c r="BL1" s="177"/>
      <c r="BM1" s="177"/>
      <c r="BN1" s="177"/>
      <c r="BO1" s="177"/>
      <c r="BP1" s="178"/>
      <c r="BQ1" s="176" t="s">
        <v>11</v>
      </c>
      <c r="BR1" s="177"/>
      <c r="BS1" s="177"/>
      <c r="BT1" s="177"/>
      <c r="BU1" s="177"/>
      <c r="BV1" s="177"/>
      <c r="BW1" s="177"/>
      <c r="BX1" s="177"/>
      <c r="BY1" s="178"/>
    </row>
    <row r="2" spans="1:77" x14ac:dyDescent="0.25">
      <c r="A2" s="44" t="s">
        <v>22</v>
      </c>
      <c r="B2" s="37" t="s">
        <v>0</v>
      </c>
      <c r="C2" s="38" t="s">
        <v>1</v>
      </c>
      <c r="D2" s="38" t="s">
        <v>2</v>
      </c>
      <c r="E2" s="38" t="s">
        <v>3</v>
      </c>
      <c r="F2" s="38" t="s">
        <v>4</v>
      </c>
      <c r="G2" s="38" t="s">
        <v>5</v>
      </c>
      <c r="H2" s="38" t="s">
        <v>6</v>
      </c>
      <c r="I2" s="38" t="s">
        <v>7</v>
      </c>
      <c r="J2" s="38" t="s">
        <v>8</v>
      </c>
      <c r="K2" s="39" t="s">
        <v>9</v>
      </c>
      <c r="L2" s="37" t="s">
        <v>1</v>
      </c>
      <c r="M2" s="38" t="s">
        <v>2</v>
      </c>
      <c r="N2" s="38" t="s">
        <v>3</v>
      </c>
      <c r="O2" s="38" t="s">
        <v>4</v>
      </c>
      <c r="P2" s="38" t="s">
        <v>5</v>
      </c>
      <c r="Q2" s="38" t="s">
        <v>6</v>
      </c>
      <c r="R2" s="38" t="s">
        <v>7</v>
      </c>
      <c r="S2" s="39" t="s">
        <v>8</v>
      </c>
      <c r="T2" s="37" t="s">
        <v>0</v>
      </c>
      <c r="U2" s="38" t="s">
        <v>1</v>
      </c>
      <c r="V2" s="38" t="s">
        <v>2</v>
      </c>
      <c r="W2" s="38" t="s">
        <v>3</v>
      </c>
      <c r="X2" s="38" t="s">
        <v>5</v>
      </c>
      <c r="Y2" s="38" t="s">
        <v>6</v>
      </c>
      <c r="Z2" s="39" t="s">
        <v>7</v>
      </c>
      <c r="AA2" s="37" t="s">
        <v>0</v>
      </c>
      <c r="AB2" s="38" t="s">
        <v>1</v>
      </c>
      <c r="AC2" s="38" t="s">
        <v>2</v>
      </c>
      <c r="AD2" s="38" t="s">
        <v>4</v>
      </c>
      <c r="AE2" s="38" t="s">
        <v>5</v>
      </c>
      <c r="AF2" s="38" t="s">
        <v>6</v>
      </c>
      <c r="AG2" s="38" t="s">
        <v>7</v>
      </c>
      <c r="AH2" s="39" t="s">
        <v>8</v>
      </c>
      <c r="AI2" s="37" t="s">
        <v>0</v>
      </c>
      <c r="AJ2" s="38" t="s">
        <v>1</v>
      </c>
      <c r="AK2" s="38" t="s">
        <v>2</v>
      </c>
      <c r="AL2" s="38" t="s">
        <v>3</v>
      </c>
      <c r="AM2" s="38" t="s">
        <v>4</v>
      </c>
      <c r="AN2" s="38" t="s">
        <v>5</v>
      </c>
      <c r="AO2" s="38" t="s">
        <v>6</v>
      </c>
      <c r="AP2" s="38" t="s">
        <v>7</v>
      </c>
      <c r="AQ2" s="39" t="s">
        <v>8</v>
      </c>
      <c r="AR2" s="37" t="s">
        <v>0</v>
      </c>
      <c r="AS2" s="38" t="s">
        <v>1</v>
      </c>
      <c r="AT2" s="38" t="s">
        <v>2</v>
      </c>
      <c r="AU2" s="38" t="s">
        <v>3</v>
      </c>
      <c r="AV2" s="38" t="s">
        <v>4</v>
      </c>
      <c r="AW2" s="38" t="s">
        <v>5</v>
      </c>
      <c r="AX2" s="38" t="s">
        <v>6</v>
      </c>
      <c r="AY2" s="38" t="s">
        <v>7</v>
      </c>
      <c r="AZ2" s="39" t="s">
        <v>8</v>
      </c>
      <c r="BA2" s="37" t="s">
        <v>0</v>
      </c>
      <c r="BB2" s="38" t="s">
        <v>2</v>
      </c>
      <c r="BC2" s="38" t="s">
        <v>6</v>
      </c>
      <c r="BD2" s="38" t="s">
        <v>7</v>
      </c>
      <c r="BE2" s="38" t="s">
        <v>8</v>
      </c>
      <c r="BF2" s="38" t="s">
        <v>9</v>
      </c>
      <c r="BG2" s="38" t="s">
        <v>33</v>
      </c>
      <c r="BH2" s="38" t="s">
        <v>34</v>
      </c>
      <c r="BI2" s="37" t="s">
        <v>0</v>
      </c>
      <c r="BJ2" s="38" t="s">
        <v>1</v>
      </c>
      <c r="BK2" s="38" t="s">
        <v>2</v>
      </c>
      <c r="BL2" s="38" t="s">
        <v>3</v>
      </c>
      <c r="BM2" s="38" t="s">
        <v>4</v>
      </c>
      <c r="BN2" s="38" t="s">
        <v>5</v>
      </c>
      <c r="BO2" s="38" t="s">
        <v>6</v>
      </c>
      <c r="BP2" s="39" t="s">
        <v>7</v>
      </c>
      <c r="BQ2" s="37" t="s">
        <v>1</v>
      </c>
      <c r="BR2" s="38" t="s">
        <v>2</v>
      </c>
      <c r="BS2" s="38" t="s">
        <v>3</v>
      </c>
      <c r="BT2" s="38" t="s">
        <v>4</v>
      </c>
      <c r="BU2" s="38" t="s">
        <v>5</v>
      </c>
      <c r="BV2" s="38" t="s">
        <v>6</v>
      </c>
      <c r="BW2" s="38" t="s">
        <v>7</v>
      </c>
      <c r="BX2" s="38" t="s">
        <v>8</v>
      </c>
      <c r="BY2" s="39" t="s">
        <v>9</v>
      </c>
    </row>
    <row r="3" spans="1:77" x14ac:dyDescent="0.25">
      <c r="A3" s="21">
        <v>3</v>
      </c>
      <c r="B3" s="15">
        <f>CC_s!B3/3</f>
        <v>1.5</v>
      </c>
      <c r="C3" s="16">
        <f>CC_s!C3/3</f>
        <v>0</v>
      </c>
      <c r="D3" s="16">
        <f>CC_s!D3/3</f>
        <v>2</v>
      </c>
      <c r="E3" s="16">
        <f>CC_s!E3/3</f>
        <v>1</v>
      </c>
      <c r="F3" s="16">
        <f>CC_s!F3/3</f>
        <v>1.5</v>
      </c>
      <c r="G3" s="16">
        <f>CC_s!G3/3</f>
        <v>1.5</v>
      </c>
      <c r="H3" s="16">
        <f>CC_s!H3/3</f>
        <v>1</v>
      </c>
      <c r="I3" s="16">
        <f>CC_s!I3/3</f>
        <v>1.5</v>
      </c>
      <c r="J3" s="16">
        <f>CC_s!J3/3</f>
        <v>1.5</v>
      </c>
      <c r="K3" s="17">
        <f>CC_s!K3/3</f>
        <v>1.5</v>
      </c>
      <c r="L3" s="15">
        <f>CC_s!L3/3</f>
        <v>6.5</v>
      </c>
      <c r="M3" s="16">
        <f>CC_s!M3/3</f>
        <v>3.5</v>
      </c>
      <c r="N3" s="16">
        <f>CC_s!N3/3</f>
        <v>8.5</v>
      </c>
      <c r="O3" s="16">
        <f>CC_s!O3/3</f>
        <v>8.5</v>
      </c>
      <c r="P3" s="16">
        <f>CC_s!P3/3</f>
        <v>5.5</v>
      </c>
      <c r="Q3" s="16">
        <f>CC_s!Q3/3</f>
        <v>9</v>
      </c>
      <c r="R3" s="16">
        <f>CC_s!R3/3</f>
        <v>11.5</v>
      </c>
      <c r="S3" s="17">
        <f>CC_s!S3/3</f>
        <v>8</v>
      </c>
      <c r="T3" s="15">
        <f>CC_s!T3/3</f>
        <v>1</v>
      </c>
      <c r="U3" s="16">
        <f>CC_s!U3/3</f>
        <v>4.5</v>
      </c>
      <c r="V3" s="16">
        <f>CC_s!V3/3</f>
        <v>2.5</v>
      </c>
      <c r="W3" s="16">
        <f>CC_s!W3/3</f>
        <v>2</v>
      </c>
      <c r="X3" s="16">
        <f>CC_s!X3/3</f>
        <v>1.5</v>
      </c>
      <c r="Y3" s="16">
        <f>CC_s!Y3/3</f>
        <v>1.5</v>
      </c>
      <c r="Z3" s="17">
        <f>CC_s!Z3/3</f>
        <v>2.5</v>
      </c>
      <c r="AA3" s="15">
        <f>CC_s!AA3/3</f>
        <v>-0.5</v>
      </c>
      <c r="AB3" s="16">
        <f>CC_s!AB3/3</f>
        <v>1</v>
      </c>
      <c r="AC3" s="16">
        <f>CC_s!AC3/3</f>
        <v>0</v>
      </c>
      <c r="AD3" s="16">
        <f>CC_s!AD3/3</f>
        <v>0.5</v>
      </c>
      <c r="AE3" s="16">
        <f>CC_s!AE3/3</f>
        <v>1</v>
      </c>
      <c r="AF3" s="16">
        <f>CC_s!AF3/3</f>
        <v>0</v>
      </c>
      <c r="AG3" s="16">
        <f>CC_s!AG3/3</f>
        <v>-1</v>
      </c>
      <c r="AH3" s="17">
        <f>CC_s!AH3/3</f>
        <v>1</v>
      </c>
      <c r="AI3" s="15">
        <f>CC_s!AI3/3</f>
        <v>7.5</v>
      </c>
      <c r="AJ3" s="16">
        <f>CC_s!AJ3/3</f>
        <v>0.5</v>
      </c>
      <c r="AK3" s="16">
        <f>CC_s!AK3/3</f>
        <v>4</v>
      </c>
      <c r="AL3" s="16">
        <f>CC_s!AL3/3</f>
        <v>2</v>
      </c>
      <c r="AM3" s="16">
        <f>CC_s!AM3/3</f>
        <v>3</v>
      </c>
      <c r="AN3" s="16">
        <f>CC_s!AN3/3</f>
        <v>4</v>
      </c>
      <c r="AO3" s="16">
        <f>CC_s!AO3/3</f>
        <v>3</v>
      </c>
      <c r="AP3" s="16">
        <f>CC_s!AP3/3</f>
        <v>3</v>
      </c>
      <c r="AQ3" s="17">
        <f>CC_s!AQ3/3</f>
        <v>2</v>
      </c>
      <c r="AR3" s="15">
        <f>CC_s!AR3/3</f>
        <v>2.5</v>
      </c>
      <c r="AS3" s="16">
        <f>CC_s!AS3/3</f>
        <v>9.5</v>
      </c>
      <c r="AT3" s="16">
        <f>CC_s!AT3/3</f>
        <v>6.5</v>
      </c>
      <c r="AU3" s="16">
        <f>CC_s!AU3/3</f>
        <v>7.5</v>
      </c>
      <c r="AV3" s="16">
        <f>CC_s!AV3/3</f>
        <v>13</v>
      </c>
      <c r="AW3" s="16">
        <f>CC_s!AW3/3</f>
        <v>12.5</v>
      </c>
      <c r="AX3" s="16">
        <f>CC_s!AX3/3</f>
        <v>15.5</v>
      </c>
      <c r="AY3" s="16">
        <f>CC_s!AY3/3</f>
        <v>8</v>
      </c>
      <c r="AZ3" s="17">
        <f>CC_s!AZ3/3</f>
        <v>14.5</v>
      </c>
      <c r="BA3" s="15">
        <f>CC_s!BA3/3</f>
        <v>0</v>
      </c>
      <c r="BB3" s="16">
        <f>CC_s!BB3/3</f>
        <v>-0.5</v>
      </c>
      <c r="BC3" s="16">
        <f>CC_s!BC3/3</f>
        <v>0.5</v>
      </c>
      <c r="BD3" s="16">
        <f>CC_s!BD3/3</f>
        <v>0.5</v>
      </c>
      <c r="BE3" s="16">
        <f>CC_s!BE3/3</f>
        <v>1</v>
      </c>
      <c r="BF3" s="16">
        <f>CC_s!BF3/3</f>
        <v>1</v>
      </c>
      <c r="BG3" s="16">
        <f>CC_s!BG3/3</f>
        <v>1.5</v>
      </c>
      <c r="BH3" s="16">
        <f>CC_s!BH3/3</f>
        <v>2.5</v>
      </c>
      <c r="BI3" s="149">
        <f>CC_s!BI3/3</f>
        <v>1</v>
      </c>
      <c r="BJ3" s="150">
        <f>CC_s!BJ3/3</f>
        <v>0</v>
      </c>
      <c r="BK3" s="150">
        <f>CC_s!BK3/3</f>
        <v>1</v>
      </c>
      <c r="BL3" s="150">
        <f>CC_s!BL3/3</f>
        <v>-0.5</v>
      </c>
      <c r="BM3" s="150">
        <f>CC_s!BM3/3</f>
        <v>0</v>
      </c>
      <c r="BN3" s="150">
        <f>CC_s!BN3/3</f>
        <v>1</v>
      </c>
      <c r="BO3" s="150">
        <f>CC_s!BO3/3</f>
        <v>1.5</v>
      </c>
      <c r="BP3" s="151">
        <f>CC_s!BP3/3</f>
        <v>1</v>
      </c>
      <c r="BQ3" s="15">
        <f>CC_s!BQ3/3</f>
        <v>1</v>
      </c>
      <c r="BR3" s="16">
        <f>CC_s!BR3/3</f>
        <v>2.5</v>
      </c>
      <c r="BS3" s="16">
        <f>CC_s!BS3/3</f>
        <v>2.5</v>
      </c>
      <c r="BT3" s="16">
        <f>CC_s!BT3/3</f>
        <v>1.5</v>
      </c>
      <c r="BU3" s="16">
        <f>CC_s!BU3/3</f>
        <v>1</v>
      </c>
      <c r="BV3" s="16">
        <f>CC_s!BV3/3</f>
        <v>1.5</v>
      </c>
      <c r="BW3" s="16">
        <f>CC_s!BW3/3</f>
        <v>2</v>
      </c>
      <c r="BX3" s="16">
        <f>CC_s!BX3/3</f>
        <v>8.5</v>
      </c>
      <c r="BY3" s="17">
        <f>CC_s!BY3/3</f>
        <v>3.5</v>
      </c>
    </row>
    <row r="4" spans="1:77" x14ac:dyDescent="0.25">
      <c r="A4" s="21">
        <v>6</v>
      </c>
      <c r="B4" s="15">
        <f>CC_s!B4/3</f>
        <v>0.5</v>
      </c>
      <c r="C4" s="16">
        <f>CC_s!C4/3</f>
        <v>1.5</v>
      </c>
      <c r="D4" s="16">
        <f>CC_s!D4/3</f>
        <v>4.5</v>
      </c>
      <c r="E4" s="16">
        <f>CC_s!E4/3</f>
        <v>4.5</v>
      </c>
      <c r="F4" s="16">
        <f>CC_s!F4/3</f>
        <v>0.5</v>
      </c>
      <c r="G4" s="16">
        <f>CC_s!G4/3</f>
        <v>1</v>
      </c>
      <c r="H4" s="16">
        <f>CC_s!H4/3</f>
        <v>1</v>
      </c>
      <c r="I4" s="16">
        <f>CC_s!I4/3</f>
        <v>2</v>
      </c>
      <c r="J4" s="16">
        <f>CC_s!J4/3</f>
        <v>1.5</v>
      </c>
      <c r="K4" s="17">
        <f>CC_s!K4/3</f>
        <v>2.5</v>
      </c>
      <c r="L4" s="15">
        <f>CC_s!L4/3</f>
        <v>2.5</v>
      </c>
      <c r="M4" s="16">
        <f>CC_s!M4/3</f>
        <v>4.5</v>
      </c>
      <c r="N4" s="16">
        <f>CC_s!N4/3</f>
        <v>6</v>
      </c>
      <c r="O4" s="16">
        <f>CC_s!O4/3</f>
        <v>3.5</v>
      </c>
      <c r="P4" s="16">
        <f>CC_s!P4/3</f>
        <v>3.5</v>
      </c>
      <c r="Q4" s="16">
        <f>CC_s!Q4/3</f>
        <v>2.5</v>
      </c>
      <c r="R4" s="16">
        <f>CC_s!R4/3</f>
        <v>5.5</v>
      </c>
      <c r="S4" s="17">
        <f>CC_s!S4/3</f>
        <v>3.5</v>
      </c>
      <c r="T4" s="15">
        <f>CC_s!T4/3</f>
        <v>2</v>
      </c>
      <c r="U4" s="16">
        <f>CC_s!U4/3</f>
        <v>3</v>
      </c>
      <c r="V4" s="16">
        <f>CC_s!V4/3</f>
        <v>1.5</v>
      </c>
      <c r="W4" s="16">
        <f>CC_s!W4/3</f>
        <v>2</v>
      </c>
      <c r="X4" s="16">
        <f>CC_s!X4/3</f>
        <v>1.5</v>
      </c>
      <c r="Y4" s="16">
        <f>CC_s!Y4/3</f>
        <v>2</v>
      </c>
      <c r="Z4" s="17">
        <f>CC_s!Z4/3</f>
        <v>3</v>
      </c>
      <c r="AA4" s="15">
        <f>CC_s!AA4/3</f>
        <v>1.5</v>
      </c>
      <c r="AB4" s="16">
        <f>CC_s!AB4/3</f>
        <v>2.5</v>
      </c>
      <c r="AC4" s="16">
        <f>CC_s!AC4/3</f>
        <v>0.5</v>
      </c>
      <c r="AD4" s="16">
        <f>CC_s!AD4/3</f>
        <v>1.5</v>
      </c>
      <c r="AE4" s="16">
        <f>CC_s!AE4/3</f>
        <v>2.5</v>
      </c>
      <c r="AF4" s="16">
        <f>CC_s!AF4/3</f>
        <v>-1.5</v>
      </c>
      <c r="AG4" s="16">
        <f>CC_s!AG4/3</f>
        <v>2</v>
      </c>
      <c r="AH4" s="17">
        <f>CC_s!AH4/3</f>
        <v>2</v>
      </c>
      <c r="AI4" s="15">
        <f>CC_s!AI4/3</f>
        <v>4</v>
      </c>
      <c r="AJ4" s="16">
        <f>CC_s!AJ4/3</f>
        <v>4.5</v>
      </c>
      <c r="AK4" s="16">
        <f>CC_s!AK4/3</f>
        <v>6</v>
      </c>
      <c r="AL4" s="16">
        <f>CC_s!AL4/3</f>
        <v>3.5</v>
      </c>
      <c r="AM4" s="16">
        <f>CC_s!AM4/3</f>
        <v>4.5</v>
      </c>
      <c r="AN4" s="16">
        <f>CC_s!AN4/3</f>
        <v>0</v>
      </c>
      <c r="AO4" s="16">
        <f>CC_s!AO4/3</f>
        <v>1</v>
      </c>
      <c r="AP4" s="16">
        <f>CC_s!AP4/3</f>
        <v>0.5</v>
      </c>
      <c r="AQ4" s="17">
        <f>CC_s!AQ4/3</f>
        <v>4</v>
      </c>
      <c r="AR4" s="15">
        <f>CC_s!AR4/3</f>
        <v>1.5</v>
      </c>
      <c r="AS4" s="16">
        <f>CC_s!AS4/3</f>
        <v>15.5</v>
      </c>
      <c r="AT4" s="16">
        <f>CC_s!AT4/3</f>
        <v>8.5</v>
      </c>
      <c r="AU4" s="16">
        <f>CC_s!AU4/3</f>
        <v>7</v>
      </c>
      <c r="AV4" s="16">
        <f>CC_s!AV4/3</f>
        <v>15.5</v>
      </c>
      <c r="AW4" s="16">
        <f>CC_s!AW4/3</f>
        <v>15.5</v>
      </c>
      <c r="AX4" s="16">
        <f>CC_s!AX4/3</f>
        <v>12.5</v>
      </c>
      <c r="AY4" s="16">
        <f>CC_s!AY4/3</f>
        <v>8</v>
      </c>
      <c r="AZ4" s="17">
        <f>CC_s!AZ4/3</f>
        <v>10.5</v>
      </c>
      <c r="BA4" s="15">
        <f>CC_s!BA4/3</f>
        <v>2.5</v>
      </c>
      <c r="BB4" s="16">
        <f>CC_s!BB4/3</f>
        <v>2.5</v>
      </c>
      <c r="BC4" s="16">
        <f>CC_s!BC4/3</f>
        <v>2.5</v>
      </c>
      <c r="BD4" s="16">
        <f>CC_s!BD4/3</f>
        <v>1</v>
      </c>
      <c r="BE4" s="16">
        <f>CC_s!BE4/3</f>
        <v>-1</v>
      </c>
      <c r="BF4" s="16">
        <f>CC_s!BF4/3</f>
        <v>0.5</v>
      </c>
      <c r="BG4" s="16">
        <f>CC_s!BG4/3</f>
        <v>3</v>
      </c>
      <c r="BH4" s="16">
        <f>CC_s!BH4/3</f>
        <v>1</v>
      </c>
      <c r="BI4" s="15">
        <f>CC_s!BI4/3</f>
        <v>0.5</v>
      </c>
      <c r="BJ4" s="16">
        <f>CC_s!BJ4/3</f>
        <v>2</v>
      </c>
      <c r="BK4" s="16">
        <f>CC_s!BK4/3</f>
        <v>2.5</v>
      </c>
      <c r="BL4" s="16">
        <f>CC_s!BL4/3</f>
        <v>1</v>
      </c>
      <c r="BM4" s="16">
        <f>CC_s!BM4/3</f>
        <v>1.5</v>
      </c>
      <c r="BN4" s="16">
        <f>CC_s!BN4/3</f>
        <v>-0.5</v>
      </c>
      <c r="BO4" s="16">
        <f>CC_s!BO4/3</f>
        <v>3.5</v>
      </c>
      <c r="BP4" s="17">
        <f>CC_s!BP4/3</f>
        <v>2.5</v>
      </c>
      <c r="BQ4" s="15">
        <f>CC_s!BQ4/3</f>
        <v>4</v>
      </c>
      <c r="BR4" s="16">
        <f>CC_s!BR4/3</f>
        <v>5</v>
      </c>
      <c r="BS4" s="16">
        <f>CC_s!BS4/3</f>
        <v>1.5</v>
      </c>
      <c r="BT4" s="16">
        <f>CC_s!BT4/3</f>
        <v>5</v>
      </c>
      <c r="BU4" s="16">
        <f>CC_s!BU4/3</f>
        <v>3.5</v>
      </c>
      <c r="BV4" s="16">
        <f>CC_s!BV4/3</f>
        <v>1.5</v>
      </c>
      <c r="BW4" s="16">
        <f>CC_s!BW4/3</f>
        <v>5.5</v>
      </c>
      <c r="BX4" s="16">
        <f>CC_s!BX4/3</f>
        <v>4</v>
      </c>
      <c r="BY4" s="17">
        <f>CC_s!BY4/3</f>
        <v>8.5</v>
      </c>
    </row>
    <row r="5" spans="1:77" x14ac:dyDescent="0.25">
      <c r="A5" s="21">
        <v>9</v>
      </c>
      <c r="B5" s="15">
        <f>CC_s!B5/3</f>
        <v>1</v>
      </c>
      <c r="C5" s="16">
        <f>CC_s!C5/3</f>
        <v>0.5</v>
      </c>
      <c r="D5" s="16">
        <f>CC_s!D5/3</f>
        <v>2</v>
      </c>
      <c r="E5" s="16">
        <f>CC_s!E5/3</f>
        <v>1.5</v>
      </c>
      <c r="F5" s="16">
        <f>CC_s!F5/3</f>
        <v>-0.5</v>
      </c>
      <c r="G5" s="16">
        <f>CC_s!G5/3</f>
        <v>1.5</v>
      </c>
      <c r="H5" s="16">
        <f>CC_s!H5/3</f>
        <v>1</v>
      </c>
      <c r="I5" s="16">
        <f>CC_s!I5/3</f>
        <v>2.5</v>
      </c>
      <c r="J5" s="16">
        <f>CC_s!J5/3</f>
        <v>1.5</v>
      </c>
      <c r="K5" s="17">
        <f>CC_s!K5/3</f>
        <v>1</v>
      </c>
      <c r="L5" s="15">
        <f>CC_s!L5/3</f>
        <v>3.5</v>
      </c>
      <c r="M5" s="16">
        <f>CC_s!M5/3</f>
        <v>1.5</v>
      </c>
      <c r="N5" s="16">
        <f>CC_s!N5/3</f>
        <v>2</v>
      </c>
      <c r="O5" s="16">
        <f>CC_s!O5/3</f>
        <v>5</v>
      </c>
      <c r="P5" s="16">
        <f>CC_s!P5/3</f>
        <v>2.5</v>
      </c>
      <c r="Q5" s="16">
        <f>CC_s!Q5/3</f>
        <v>3</v>
      </c>
      <c r="R5" s="16">
        <f>CC_s!R5/3</f>
        <v>4.5</v>
      </c>
      <c r="S5" s="17">
        <f>CC_s!S5/3</f>
        <v>1.5</v>
      </c>
      <c r="T5" s="15">
        <f>CC_s!T5/3</f>
        <v>-1</v>
      </c>
      <c r="U5" s="16">
        <f>CC_s!U5/3</f>
        <v>2</v>
      </c>
      <c r="V5" s="16">
        <f>CC_s!V5/3</f>
        <v>-1</v>
      </c>
      <c r="W5" s="16">
        <f>CC_s!W5/3</f>
        <v>3</v>
      </c>
      <c r="X5" s="16">
        <f>CC_s!X5/3</f>
        <v>-0.5</v>
      </c>
      <c r="Y5" s="16">
        <f>CC_s!Y5/3</f>
        <v>4</v>
      </c>
      <c r="Z5" s="17">
        <f>CC_s!Z5/3</f>
        <v>2</v>
      </c>
      <c r="AA5" s="15">
        <f>CC_s!AA5/3</f>
        <v>1</v>
      </c>
      <c r="AB5" s="16">
        <f>CC_s!AB5/3</f>
        <v>0</v>
      </c>
      <c r="AC5" s="16">
        <f>CC_s!AC5/3</f>
        <v>3</v>
      </c>
      <c r="AD5" s="16">
        <f>CC_s!AD5/3</f>
        <v>2</v>
      </c>
      <c r="AE5" s="16">
        <f>CC_s!AE5/3</f>
        <v>0</v>
      </c>
      <c r="AF5" s="16">
        <f>CC_s!AF5/3</f>
        <v>-0.5</v>
      </c>
      <c r="AG5" s="16">
        <f>CC_s!AG5/3</f>
        <v>0.5</v>
      </c>
      <c r="AH5" s="17">
        <f>CC_s!AH5/3</f>
        <v>0</v>
      </c>
      <c r="AI5" s="15">
        <f>CC_s!AI5/3</f>
        <v>1.5</v>
      </c>
      <c r="AJ5" s="16">
        <f>CC_s!AJ5/3</f>
        <v>3</v>
      </c>
      <c r="AK5" s="16">
        <f>CC_s!AK5/3</f>
        <v>1</v>
      </c>
      <c r="AL5" s="16">
        <f>CC_s!AL5/3</f>
        <v>5.5</v>
      </c>
      <c r="AM5" s="16">
        <f>CC_s!AM5/3</f>
        <v>6</v>
      </c>
      <c r="AN5" s="16">
        <f>CC_s!AN5/3</f>
        <v>4</v>
      </c>
      <c r="AO5" s="16">
        <f>CC_s!AO5/3</f>
        <v>6.5</v>
      </c>
      <c r="AP5" s="16">
        <f>CC_s!AP5/3</f>
        <v>3</v>
      </c>
      <c r="AQ5" s="17">
        <f>CC_s!AQ5/3</f>
        <v>5</v>
      </c>
      <c r="AR5" s="15">
        <f>CC_s!AR5/3</f>
        <v>9.5</v>
      </c>
      <c r="AS5" s="16">
        <f>CC_s!AS5/3</f>
        <v>11.5</v>
      </c>
      <c r="AT5" s="16">
        <f>CC_s!AT5/3</f>
        <v>10.5</v>
      </c>
      <c r="AU5" s="16">
        <f>CC_s!AU5/3</f>
        <v>5.5</v>
      </c>
      <c r="AV5" s="16">
        <f>CC_s!AV5/3</f>
        <v>10.5</v>
      </c>
      <c r="AW5" s="16">
        <f>CC_s!AW5/3</f>
        <v>13.5</v>
      </c>
      <c r="AX5" s="16">
        <f>CC_s!AX5/3</f>
        <v>9.5</v>
      </c>
      <c r="AY5" s="16">
        <f>CC_s!AY5/3</f>
        <v>9</v>
      </c>
      <c r="AZ5" s="17">
        <f>CC_s!AZ5/3</f>
        <v>9</v>
      </c>
      <c r="BA5" s="15">
        <f>CC_s!BA5/3</f>
        <v>0.5</v>
      </c>
      <c r="BB5" s="16">
        <f>CC_s!BB5/3</f>
        <v>0</v>
      </c>
      <c r="BC5" s="16">
        <f>CC_s!BC5/3</f>
        <v>2</v>
      </c>
      <c r="BD5" s="16">
        <f>CC_s!BD5/3</f>
        <v>2.5</v>
      </c>
      <c r="BE5" s="16">
        <f>CC_s!BE5/3</f>
        <v>1</v>
      </c>
      <c r="BF5" s="16">
        <f>CC_s!BF5/3</f>
        <v>1.5</v>
      </c>
      <c r="BG5" s="16">
        <f>CC_s!BG5/3</f>
        <v>2</v>
      </c>
      <c r="BH5" s="16">
        <f>CC_s!BH5/3</f>
        <v>1.5</v>
      </c>
      <c r="BI5" s="15">
        <f>CC_s!BI5/3</f>
        <v>1.5</v>
      </c>
      <c r="BJ5" s="16">
        <f>CC_s!BJ5/3</f>
        <v>2.5</v>
      </c>
      <c r="BK5" s="16">
        <f>CC_s!BK5/3</f>
        <v>2</v>
      </c>
      <c r="BL5" s="16">
        <f>CC_s!BL5/3</f>
        <v>1.5</v>
      </c>
      <c r="BM5" s="16">
        <f>CC_s!BM5/3</f>
        <v>2.5</v>
      </c>
      <c r="BN5" s="16">
        <f>CC_s!BN5/3</f>
        <v>0.5</v>
      </c>
      <c r="BO5" s="16">
        <f>CC_s!BO5/3</f>
        <v>0</v>
      </c>
      <c r="BP5" s="17">
        <f>CC_s!BP5/3</f>
        <v>0.5</v>
      </c>
      <c r="BQ5" s="15">
        <f>CC_s!BQ5/3</f>
        <v>4.5</v>
      </c>
      <c r="BR5" s="16">
        <f>CC_s!BR5/3</f>
        <v>2.5</v>
      </c>
      <c r="BS5" s="16">
        <f>CC_s!BS5/3</f>
        <v>6.5</v>
      </c>
      <c r="BT5" s="16">
        <f>CC_s!BT5/3</f>
        <v>2.5</v>
      </c>
      <c r="BU5" s="16">
        <f>CC_s!BU5/3</f>
        <v>5.5</v>
      </c>
      <c r="BV5" s="16">
        <f>CC_s!BV5/3</f>
        <v>8.5</v>
      </c>
      <c r="BW5" s="16">
        <f>CC_s!BW5/3</f>
        <v>8.5</v>
      </c>
      <c r="BX5" s="16">
        <f>CC_s!BX5/3</f>
        <v>7.5</v>
      </c>
      <c r="BY5" s="17">
        <f>CC_s!BY5/3</f>
        <v>12.5</v>
      </c>
    </row>
    <row r="6" spans="1:77" x14ac:dyDescent="0.25">
      <c r="A6" s="21">
        <v>12</v>
      </c>
      <c r="B6" s="15">
        <f>CC_s!B6/3</f>
        <v>0</v>
      </c>
      <c r="C6" s="16">
        <f>CC_s!C6/3</f>
        <v>2.5</v>
      </c>
      <c r="D6" s="16">
        <f>CC_s!D6/3</f>
        <v>2.5</v>
      </c>
      <c r="E6" s="16">
        <f>CC_s!E6/3</f>
        <v>0.5</v>
      </c>
      <c r="F6" s="16">
        <f>CC_s!F6/3</f>
        <v>1.5</v>
      </c>
      <c r="G6" s="16">
        <f>CC_s!G6/3</f>
        <v>3</v>
      </c>
      <c r="H6" s="16">
        <f>CC_s!H6/3</f>
        <v>1.5</v>
      </c>
      <c r="I6" s="16">
        <f>CC_s!I6/3</f>
        <v>0.5</v>
      </c>
      <c r="J6" s="16">
        <f>CC_s!J6/3</f>
        <v>2.5</v>
      </c>
      <c r="K6" s="17">
        <f>CC_s!K6/3</f>
        <v>3</v>
      </c>
      <c r="L6" s="15">
        <f>CC_s!L6/3</f>
        <v>1.5</v>
      </c>
      <c r="M6" s="16">
        <f>CC_s!M6/3</f>
        <v>2.5</v>
      </c>
      <c r="N6" s="16">
        <f>CC_s!N6/3</f>
        <v>1.5</v>
      </c>
      <c r="O6" s="16">
        <f>CC_s!O6/3</f>
        <v>1.5</v>
      </c>
      <c r="P6" s="16">
        <f>CC_s!P6/3</f>
        <v>1.5</v>
      </c>
      <c r="Q6" s="16">
        <f>CC_s!Q6/3</f>
        <v>0</v>
      </c>
      <c r="R6" s="16">
        <f>CC_s!R6/3</f>
        <v>2.5</v>
      </c>
      <c r="S6" s="17">
        <f>CC_s!S6/3</f>
        <v>2.5</v>
      </c>
      <c r="T6" s="15">
        <f>CC_s!T6/3</f>
        <v>0</v>
      </c>
      <c r="U6" s="16">
        <f>CC_s!U6/3</f>
        <v>2</v>
      </c>
      <c r="V6" s="16">
        <f>CC_s!V6/3</f>
        <v>1</v>
      </c>
      <c r="W6" s="16">
        <f>CC_s!W6/3</f>
        <v>1</v>
      </c>
      <c r="X6" s="16">
        <f>CC_s!X6/3</f>
        <v>0.5</v>
      </c>
      <c r="Y6" s="16">
        <f>CC_s!Y6/3</f>
        <v>1</v>
      </c>
      <c r="Z6" s="17">
        <f>CC_s!Z6/3</f>
        <v>0.5</v>
      </c>
      <c r="AA6" s="15">
        <f>CC_s!AA6/3</f>
        <v>1.5</v>
      </c>
      <c r="AB6" s="16">
        <f>CC_s!AB6/3</f>
        <v>1</v>
      </c>
      <c r="AC6" s="16">
        <f>CC_s!AC6/3</f>
        <v>3</v>
      </c>
      <c r="AD6" s="16">
        <f>CC_s!AD6/3</f>
        <v>4</v>
      </c>
      <c r="AE6" s="16">
        <f>CC_s!AE6/3</f>
        <v>3.5</v>
      </c>
      <c r="AF6" s="16">
        <f>CC_s!AF6/3</f>
        <v>2.5</v>
      </c>
      <c r="AG6" s="16">
        <f>CC_s!AG6/3</f>
        <v>3.5</v>
      </c>
      <c r="AH6" s="17">
        <f>CC_s!AH6/3</f>
        <v>2.5</v>
      </c>
      <c r="AI6" s="15">
        <f>CC_s!AI6/3</f>
        <v>8</v>
      </c>
      <c r="AJ6" s="16">
        <f>CC_s!AJ6/3</f>
        <v>4.5</v>
      </c>
      <c r="AK6" s="16">
        <f>CC_s!AK6/3</f>
        <v>2.5</v>
      </c>
      <c r="AL6" s="16">
        <f>CC_s!AL6/3</f>
        <v>2.5</v>
      </c>
      <c r="AM6" s="16">
        <f>CC_s!AM6/3</f>
        <v>2.5</v>
      </c>
      <c r="AN6" s="16">
        <f>CC_s!AN6/3</f>
        <v>6.5</v>
      </c>
      <c r="AO6" s="16">
        <f>CC_s!AO6/3</f>
        <v>8.5</v>
      </c>
      <c r="AP6" s="16">
        <f>CC_s!AP6/3</f>
        <v>1</v>
      </c>
      <c r="AQ6" s="17">
        <f>CC_s!AQ6/3</f>
        <v>0.5</v>
      </c>
      <c r="AR6" s="15">
        <f>CC_s!AR6/3</f>
        <v>5.5</v>
      </c>
      <c r="AS6" s="16">
        <f>CC_s!AS6/3</f>
        <v>9.5</v>
      </c>
      <c r="AT6" s="16">
        <f>CC_s!AT6/3</f>
        <v>6</v>
      </c>
      <c r="AU6" s="16">
        <f>CC_s!AU6/3</f>
        <v>7</v>
      </c>
      <c r="AV6" s="16">
        <f>CC_s!AV6/3</f>
        <v>4</v>
      </c>
      <c r="AW6" s="16">
        <f>CC_s!AW6/3</f>
        <v>12</v>
      </c>
      <c r="AX6" s="16">
        <f>CC_s!AX6/3</f>
        <v>10</v>
      </c>
      <c r="AY6" s="16">
        <f>CC_s!AY6/3</f>
        <v>10</v>
      </c>
      <c r="AZ6" s="17">
        <f>CC_s!AZ6/3</f>
        <v>11</v>
      </c>
      <c r="BA6" s="15">
        <f>CC_s!BA6/3</f>
        <v>-0.5</v>
      </c>
      <c r="BB6" s="16">
        <f>CC_s!BB6/3</f>
        <v>0</v>
      </c>
      <c r="BC6" s="16">
        <f>CC_s!BC6/3</f>
        <v>0</v>
      </c>
      <c r="BD6" s="16">
        <f>CC_s!BD6/3</f>
        <v>1</v>
      </c>
      <c r="BE6" s="16">
        <f>CC_s!BE6/3</f>
        <v>0.5</v>
      </c>
      <c r="BF6" s="16">
        <f>CC_s!BF6/3</f>
        <v>2.5</v>
      </c>
      <c r="BG6" s="16">
        <f>CC_s!BG6/3</f>
        <v>0</v>
      </c>
      <c r="BH6" s="16">
        <f>CC_s!BH6/3</f>
        <v>0.5</v>
      </c>
      <c r="BI6" s="15">
        <f>CC_s!BI6/3</f>
        <v>3.5</v>
      </c>
      <c r="BJ6" s="16">
        <f>CC_s!BJ6/3</f>
        <v>0.5</v>
      </c>
      <c r="BK6" s="16">
        <f>CC_s!BK6/3</f>
        <v>-0.5</v>
      </c>
      <c r="BL6" s="16">
        <f>CC_s!BL6/3</f>
        <v>2</v>
      </c>
      <c r="BM6" s="16">
        <f>CC_s!BM6/3</f>
        <v>1.5</v>
      </c>
      <c r="BN6" s="16">
        <f>CC_s!BN6/3</f>
        <v>0</v>
      </c>
      <c r="BO6" s="16">
        <f>CC_s!BO6/3</f>
        <v>3</v>
      </c>
      <c r="BP6" s="17">
        <f>CC_s!BP6/3</f>
        <v>0.5</v>
      </c>
      <c r="BQ6" s="15">
        <f>CC_s!BQ6/3</f>
        <v>3</v>
      </c>
      <c r="BR6" s="16">
        <f>CC_s!BR6/3</f>
        <v>1.5</v>
      </c>
      <c r="BS6" s="16">
        <f>CC_s!BS6/3</f>
        <v>2.5</v>
      </c>
      <c r="BT6" s="16">
        <f>CC_s!BT6/3</f>
        <v>5</v>
      </c>
      <c r="BU6" s="16">
        <f>CC_s!BU6/3</f>
        <v>4.5</v>
      </c>
      <c r="BV6" s="16">
        <f>CC_s!BV6/3</f>
        <v>0</v>
      </c>
      <c r="BW6" s="16">
        <f>CC_s!BW6/3</f>
        <v>3</v>
      </c>
      <c r="BX6" s="16">
        <f>CC_s!BX6/3</f>
        <v>7.5</v>
      </c>
      <c r="BY6" s="17">
        <f>CC_s!BY6/3</f>
        <v>10.5</v>
      </c>
    </row>
    <row r="7" spans="1:77" x14ac:dyDescent="0.25">
      <c r="A7" s="21">
        <v>15</v>
      </c>
      <c r="B7" s="15">
        <f>CC_s!B7/3</f>
        <v>2</v>
      </c>
      <c r="C7" s="16">
        <f>CC_s!C7/3</f>
        <v>1.5</v>
      </c>
      <c r="D7" s="16">
        <f>CC_s!D7/3</f>
        <v>2.5</v>
      </c>
      <c r="E7" s="16">
        <f>CC_s!E7/3</f>
        <v>1</v>
      </c>
      <c r="F7" s="16">
        <f>CC_s!F7/3</f>
        <v>0.5</v>
      </c>
      <c r="G7" s="16">
        <f>CC_s!G7/3</f>
        <v>1</v>
      </c>
      <c r="H7" s="16">
        <f>CC_s!H7/3</f>
        <v>-0.5</v>
      </c>
      <c r="I7" s="16">
        <f>CC_s!I7/3</f>
        <v>1.5</v>
      </c>
      <c r="J7" s="16">
        <f>CC_s!J7/3</f>
        <v>0</v>
      </c>
      <c r="K7" s="17">
        <f>CC_s!K7/3</f>
        <v>1</v>
      </c>
      <c r="L7" s="15">
        <f>CC_s!L7/3</f>
        <v>4.5</v>
      </c>
      <c r="M7" s="16">
        <f>CC_s!M7/3</f>
        <v>3</v>
      </c>
      <c r="N7" s="16">
        <f>CC_s!N7/3</f>
        <v>2.5</v>
      </c>
      <c r="O7" s="16">
        <f>CC_s!O7/3</f>
        <v>6</v>
      </c>
      <c r="P7" s="16">
        <f>CC_s!P7/3</f>
        <v>1.5</v>
      </c>
      <c r="Q7" s="16">
        <f>CC_s!Q7/3</f>
        <v>4</v>
      </c>
      <c r="R7" s="16">
        <f>CC_s!R7/3</f>
        <v>1.5</v>
      </c>
      <c r="S7" s="17">
        <f>CC_s!S7/3</f>
        <v>3</v>
      </c>
      <c r="T7" s="15">
        <f>CC_s!T7/3</f>
        <v>2.5</v>
      </c>
      <c r="U7" s="16">
        <f>CC_s!U7/3</f>
        <v>2.5</v>
      </c>
      <c r="V7" s="16">
        <f>CC_s!V7/3</f>
        <v>2</v>
      </c>
      <c r="W7" s="16">
        <f>CC_s!W7/3</f>
        <v>0.5</v>
      </c>
      <c r="X7" s="16">
        <f>CC_s!X7/3</f>
        <v>0</v>
      </c>
      <c r="Y7" s="16">
        <f>CC_s!Y7/3</f>
        <v>-1.5</v>
      </c>
      <c r="Z7" s="17">
        <f>CC_s!Z7/3</f>
        <v>0.5</v>
      </c>
      <c r="AA7" s="15">
        <f>CC_s!AA7/3</f>
        <v>-0.5</v>
      </c>
      <c r="AB7" s="16">
        <f>CC_s!AB7/3</f>
        <v>5</v>
      </c>
      <c r="AC7" s="16">
        <f>CC_s!AC7/3</f>
        <v>1.5</v>
      </c>
      <c r="AD7" s="16">
        <f>CC_s!AD7/3</f>
        <v>3</v>
      </c>
      <c r="AE7" s="16">
        <f>CC_s!AE7/3</f>
        <v>4</v>
      </c>
      <c r="AF7" s="16">
        <f>CC_s!AF7/3</f>
        <v>0.5</v>
      </c>
      <c r="AG7" s="16">
        <f>CC_s!AG7/3</f>
        <v>1</v>
      </c>
      <c r="AH7" s="17">
        <f>CC_s!AH7/3</f>
        <v>2</v>
      </c>
      <c r="AI7" s="15">
        <f>CC_s!AI7/3</f>
        <v>1.5</v>
      </c>
      <c r="AJ7" s="16">
        <f>CC_s!AJ7/3</f>
        <v>4</v>
      </c>
      <c r="AK7" s="16">
        <f>CC_s!AK7/3</f>
        <v>2.5</v>
      </c>
      <c r="AL7" s="16">
        <f>CC_s!AL7/3</f>
        <v>4</v>
      </c>
      <c r="AM7" s="16">
        <f>CC_s!AM7/3</f>
        <v>0</v>
      </c>
      <c r="AN7" s="16">
        <f>CC_s!AN7/3</f>
        <v>2</v>
      </c>
      <c r="AO7" s="16">
        <f>CC_s!AO7/3</f>
        <v>5</v>
      </c>
      <c r="AP7" s="16">
        <f>CC_s!AP7/3</f>
        <v>2.5</v>
      </c>
      <c r="AQ7" s="17">
        <f>CC_s!AQ7/3</f>
        <v>4</v>
      </c>
      <c r="AR7" s="15">
        <f>CC_s!AR7/3</f>
        <v>-0.5</v>
      </c>
      <c r="AS7" s="16">
        <f>CC_s!AS7/3</f>
        <v>9.5</v>
      </c>
      <c r="AT7" s="16">
        <f>CC_s!AT7/3</f>
        <v>4</v>
      </c>
      <c r="AU7" s="16">
        <f>CC_s!AU7/3</f>
        <v>6.5</v>
      </c>
      <c r="AV7" s="16">
        <f>CC_s!AV7/3</f>
        <v>5</v>
      </c>
      <c r="AW7" s="16">
        <f>CC_s!AW7/3</f>
        <v>6.5</v>
      </c>
      <c r="AX7" s="16">
        <f>CC_s!AX7/3</f>
        <v>5.5</v>
      </c>
      <c r="AY7" s="16">
        <f>CC_s!AY7/3</f>
        <v>4.5</v>
      </c>
      <c r="AZ7" s="17">
        <f>CC_s!AZ7/3</f>
        <v>2.5</v>
      </c>
      <c r="BA7" s="15">
        <f>CC_s!BA7/3</f>
        <v>0</v>
      </c>
      <c r="BB7" s="16">
        <f>CC_s!BB7/3</f>
        <v>1</v>
      </c>
      <c r="BC7" s="16">
        <f>CC_s!BC7/3</f>
        <v>0</v>
      </c>
      <c r="BD7" s="16">
        <f>CC_s!BD7/3</f>
        <v>0.5</v>
      </c>
      <c r="BE7" s="16">
        <f>CC_s!BE7/3</f>
        <v>0.5</v>
      </c>
      <c r="BF7" s="16">
        <f>CC_s!BF7/3</f>
        <v>0</v>
      </c>
      <c r="BG7" s="16">
        <f>CC_s!BG7/3</f>
        <v>0</v>
      </c>
      <c r="BH7" s="16">
        <f>CC_s!BH7/3</f>
        <v>0.5</v>
      </c>
      <c r="BI7" s="15">
        <f>CC_s!BI7/3</f>
        <v>1.5</v>
      </c>
      <c r="BJ7" s="16">
        <f>CC_s!BJ7/3</f>
        <v>0.5</v>
      </c>
      <c r="BK7" s="16">
        <f>CC_s!BK7/3</f>
        <v>2</v>
      </c>
      <c r="BL7" s="16">
        <f>CC_s!BL7/3</f>
        <v>1</v>
      </c>
      <c r="BM7" s="16">
        <f>CC_s!BM7/3</f>
        <v>2.5</v>
      </c>
      <c r="BN7" s="16">
        <f>CC_s!BN7/3</f>
        <v>1</v>
      </c>
      <c r="BO7" s="16">
        <f>CC_s!BO7/3</f>
        <v>2</v>
      </c>
      <c r="BP7" s="17">
        <f>CC_s!BP7/3</f>
        <v>3</v>
      </c>
      <c r="BQ7" s="15">
        <f>CC_s!BQ7/3</f>
        <v>-2.5</v>
      </c>
      <c r="BR7" s="16">
        <f>CC_s!BR7/3</f>
        <v>2</v>
      </c>
      <c r="BS7" s="16">
        <f>CC_s!BS7/3</f>
        <v>5.5</v>
      </c>
      <c r="BT7" s="16">
        <f>CC_s!BT7/3</f>
        <v>1</v>
      </c>
      <c r="BU7" s="16">
        <f>CC_s!BU7/3</f>
        <v>3.5</v>
      </c>
      <c r="BV7" s="16">
        <f>CC_s!BV7/3</f>
        <v>2</v>
      </c>
      <c r="BW7" s="16">
        <f>CC_s!BW7/3</f>
        <v>5</v>
      </c>
      <c r="BX7" s="16">
        <f>CC_s!BX7/3</f>
        <v>7</v>
      </c>
      <c r="BY7" s="17">
        <f>CC_s!BY7/3</f>
        <v>7.5</v>
      </c>
    </row>
    <row r="8" spans="1:77" x14ac:dyDescent="0.25">
      <c r="A8" s="21">
        <v>18</v>
      </c>
      <c r="B8" s="15">
        <f>CC_s!B8/3</f>
        <v>-0.5</v>
      </c>
      <c r="C8" s="16">
        <f>CC_s!C8/3</f>
        <v>0</v>
      </c>
      <c r="D8" s="16">
        <f>CC_s!D8/3</f>
        <v>2.5</v>
      </c>
      <c r="E8" s="16">
        <f>CC_s!E8/3</f>
        <v>2</v>
      </c>
      <c r="F8" s="16">
        <f>CC_s!F8/3</f>
        <v>1.5</v>
      </c>
      <c r="G8" s="16">
        <f>CC_s!G8/3</f>
        <v>1</v>
      </c>
      <c r="H8" s="16">
        <f>CC_s!H8/3</f>
        <v>1</v>
      </c>
      <c r="I8" s="16">
        <f>CC_s!I8/3</f>
        <v>0.5</v>
      </c>
      <c r="J8" s="16">
        <f>CC_s!J8/3</f>
        <v>1.5</v>
      </c>
      <c r="K8" s="17">
        <f>CC_s!K8/3</f>
        <v>0.5</v>
      </c>
      <c r="L8" s="15">
        <f>CC_s!L8/3</f>
        <v>1.5</v>
      </c>
      <c r="M8" s="16">
        <f>CC_s!M8/3</f>
        <v>0.5</v>
      </c>
      <c r="N8" s="16">
        <f>CC_s!N8/3</f>
        <v>2.5</v>
      </c>
      <c r="O8" s="16">
        <f>CC_s!O8/3</f>
        <v>0.5</v>
      </c>
      <c r="P8" s="16">
        <f>CC_s!P8/3</f>
        <v>0.5</v>
      </c>
      <c r="Q8" s="16">
        <f>CC_s!Q8/3</f>
        <v>0.5</v>
      </c>
      <c r="R8" s="16">
        <f>CC_s!R8/3</f>
        <v>0</v>
      </c>
      <c r="S8" s="17">
        <f>CC_s!S8/3</f>
        <v>0</v>
      </c>
      <c r="T8" s="15">
        <f>CC_s!T8/3</f>
        <v>1</v>
      </c>
      <c r="U8" s="16">
        <f>CC_s!U8/3</f>
        <v>0.5</v>
      </c>
      <c r="V8" s="16">
        <f>CC_s!V8/3</f>
        <v>3</v>
      </c>
      <c r="W8" s="16">
        <f>CC_s!W8/3</f>
        <v>0.5</v>
      </c>
      <c r="X8" s="16">
        <f>CC_s!X8/3</f>
        <v>0.5</v>
      </c>
      <c r="Y8" s="16">
        <f>CC_s!Y8/3</f>
        <v>1</v>
      </c>
      <c r="Z8" s="17">
        <f>CC_s!Z8/3</f>
        <v>0.5</v>
      </c>
      <c r="AA8" s="15">
        <f>CC_s!AA8/3</f>
        <v>3.5</v>
      </c>
      <c r="AB8" s="16">
        <f>CC_s!AB8/3</f>
        <v>1.5</v>
      </c>
      <c r="AC8" s="16">
        <f>CC_s!AC8/3</f>
        <v>1</v>
      </c>
      <c r="AD8" s="16">
        <f>CC_s!AD8/3</f>
        <v>2.5</v>
      </c>
      <c r="AE8" s="16">
        <f>CC_s!AE8/3</f>
        <v>4</v>
      </c>
      <c r="AF8" s="16">
        <f>CC_s!AF8/3</f>
        <v>0.5</v>
      </c>
      <c r="AG8" s="16">
        <f>CC_s!AG8/3</f>
        <v>2.5</v>
      </c>
      <c r="AH8" s="17">
        <f>CC_s!AH8/3</f>
        <v>1</v>
      </c>
      <c r="AI8" s="15">
        <f>CC_s!AI8/3</f>
        <v>1.5</v>
      </c>
      <c r="AJ8" s="16">
        <f>CC_s!AJ8/3</f>
        <v>1.5</v>
      </c>
      <c r="AK8" s="16">
        <f>CC_s!AK8/3</f>
        <v>5</v>
      </c>
      <c r="AL8" s="16">
        <f>CC_s!AL8/3</f>
        <v>4</v>
      </c>
      <c r="AM8" s="16">
        <f>CC_s!AM8/3</f>
        <v>1.5</v>
      </c>
      <c r="AN8" s="16">
        <f>CC_s!AN8/3</f>
        <v>1.5</v>
      </c>
      <c r="AO8" s="16">
        <f>CC_s!AO8/3</f>
        <v>3.5</v>
      </c>
      <c r="AP8" s="16">
        <f>CC_s!AP8/3</f>
        <v>4</v>
      </c>
      <c r="AQ8" s="17">
        <f>CC_s!AQ8/3</f>
        <v>1.5</v>
      </c>
      <c r="AR8" s="15">
        <f>CC_s!AR8/3</f>
        <v>2</v>
      </c>
      <c r="AS8" s="16">
        <f>CC_s!AS8/3</f>
        <v>2.5</v>
      </c>
      <c r="AT8" s="16">
        <f>CC_s!AT8/3</f>
        <v>4.5</v>
      </c>
      <c r="AU8" s="16">
        <f>CC_s!AU8/3</f>
        <v>3.5</v>
      </c>
      <c r="AV8" s="16">
        <f>CC_s!AV8/3</f>
        <v>5</v>
      </c>
      <c r="AW8" s="16">
        <f>CC_s!AW8/3</f>
        <v>5.5</v>
      </c>
      <c r="AX8" s="16">
        <f>CC_s!AX8/3</f>
        <v>4.5</v>
      </c>
      <c r="AY8" s="16">
        <f>CC_s!AY8/3</f>
        <v>6.5</v>
      </c>
      <c r="AZ8" s="17">
        <f>CC_s!AZ8/3</f>
        <v>7</v>
      </c>
      <c r="BA8" s="15">
        <f>CC_s!BA8/3</f>
        <v>-0.5</v>
      </c>
      <c r="BB8" s="16">
        <f>CC_s!BB8/3</f>
        <v>0</v>
      </c>
      <c r="BC8" s="16">
        <f>CC_s!BC8/3</f>
        <v>0</v>
      </c>
      <c r="BD8" s="16">
        <f>CC_s!BD8/3</f>
        <v>0</v>
      </c>
      <c r="BE8" s="16">
        <f>CC_s!BE8/3</f>
        <v>0.5</v>
      </c>
      <c r="BF8" s="16">
        <f>CC_s!BF8/3</f>
        <v>0.5</v>
      </c>
      <c r="BG8" s="16">
        <f>CC_s!BG8/3</f>
        <v>0</v>
      </c>
      <c r="BH8" s="16">
        <f>CC_s!BH8/3</f>
        <v>0</v>
      </c>
      <c r="BI8" s="15">
        <f>CC_s!BI8/3</f>
        <v>1</v>
      </c>
      <c r="BJ8" s="16">
        <f>CC_s!BJ8/3</f>
        <v>2</v>
      </c>
      <c r="BK8" s="16">
        <f>CC_s!BK8/3</f>
        <v>1</v>
      </c>
      <c r="BL8" s="16">
        <f>CC_s!BL8/3</f>
        <v>2.5</v>
      </c>
      <c r="BM8" s="16">
        <f>CC_s!BM8/3</f>
        <v>2.5</v>
      </c>
      <c r="BN8" s="16">
        <f>CC_s!BN8/3</f>
        <v>2.5</v>
      </c>
      <c r="BO8" s="16">
        <f>CC_s!BO8/3</f>
        <v>2.5</v>
      </c>
      <c r="BP8" s="17">
        <f>CC_s!BP8/3</f>
        <v>3.5</v>
      </c>
      <c r="BQ8" s="15">
        <f>CC_s!BQ8/3</f>
        <v>5</v>
      </c>
      <c r="BR8" s="16">
        <f>CC_s!BR8/3</f>
        <v>0.5</v>
      </c>
      <c r="BS8" s="16">
        <f>CC_s!BS8/3</f>
        <v>-0.5</v>
      </c>
      <c r="BT8" s="16"/>
      <c r="BU8" s="16">
        <f>CC_s!BU8/3</f>
        <v>-2</v>
      </c>
      <c r="BV8" s="16">
        <f>CC_s!BV8/3</f>
        <v>2.5</v>
      </c>
      <c r="BW8" s="16">
        <f>CC_s!BW8/3</f>
        <v>2</v>
      </c>
      <c r="BX8" s="16">
        <f>CC_s!BX8/3</f>
        <v>7</v>
      </c>
      <c r="BY8" s="17">
        <f>CC_s!BY8/3</f>
        <v>6.5</v>
      </c>
    </row>
    <row r="9" spans="1:77" x14ac:dyDescent="0.25">
      <c r="A9" s="21">
        <v>21</v>
      </c>
      <c r="B9" s="15">
        <f>CC_s!B9/3</f>
        <v>1</v>
      </c>
      <c r="C9" s="16">
        <f>CC_s!C9/3</f>
        <v>1.5</v>
      </c>
      <c r="D9" s="16">
        <f>CC_s!D9/3</f>
        <v>1</v>
      </c>
      <c r="E9" s="16">
        <f>CC_s!E9/3</f>
        <v>0</v>
      </c>
      <c r="F9" s="16">
        <f>CC_s!F9/3</f>
        <v>0</v>
      </c>
      <c r="G9" s="16">
        <f>CC_s!G9/3</f>
        <v>0</v>
      </c>
      <c r="H9" s="16">
        <f>CC_s!H9/3</f>
        <v>0.5</v>
      </c>
      <c r="I9" s="16">
        <f>CC_s!I9/3</f>
        <v>1</v>
      </c>
      <c r="J9" s="16">
        <f>CC_s!J9/3</f>
        <v>1</v>
      </c>
      <c r="K9" s="17">
        <f>CC_s!K9/3</f>
        <v>1</v>
      </c>
      <c r="L9" s="15">
        <f>CC_s!L9/3</f>
        <v>0</v>
      </c>
      <c r="M9" s="16">
        <f>CC_s!M9/3</f>
        <v>0.5</v>
      </c>
      <c r="N9" s="16">
        <f>CC_s!N9/3</f>
        <v>1.5</v>
      </c>
      <c r="O9" s="16">
        <f>CC_s!O9/3</f>
        <v>2</v>
      </c>
      <c r="P9" s="16">
        <f>CC_s!P9/3</f>
        <v>0.5</v>
      </c>
      <c r="Q9" s="16">
        <f>CC_s!Q9/3</f>
        <v>2</v>
      </c>
      <c r="R9" s="16">
        <f>CC_s!R9/3</f>
        <v>3</v>
      </c>
      <c r="S9" s="17">
        <f>CC_s!S9/3</f>
        <v>0</v>
      </c>
      <c r="T9" s="15">
        <f>CC_s!T9/3</f>
        <v>2</v>
      </c>
      <c r="U9" s="16">
        <f>CC_s!U9/3</f>
        <v>4</v>
      </c>
      <c r="V9" s="16">
        <f>CC_s!V9/3</f>
        <v>0</v>
      </c>
      <c r="W9" s="16"/>
      <c r="X9" s="16">
        <f>CC_s!X9/3</f>
        <v>-0.5</v>
      </c>
      <c r="Y9" s="16">
        <f>CC_s!Y9/3</f>
        <v>-0.5</v>
      </c>
      <c r="Z9" s="17">
        <f>CC_s!Z9/3</f>
        <v>2</v>
      </c>
      <c r="AA9" s="15">
        <f>CC_s!AA9/3</f>
        <v>3</v>
      </c>
      <c r="AB9" s="16">
        <f>CC_s!AB9/3</f>
        <v>-0.5</v>
      </c>
      <c r="AC9" s="16">
        <f>CC_s!AC9/3</f>
        <v>2.5</v>
      </c>
      <c r="AD9" s="16">
        <f>CC_s!AD9/3</f>
        <v>1.5</v>
      </c>
      <c r="AE9" s="16">
        <f>CC_s!AE9/3</f>
        <v>6.5</v>
      </c>
      <c r="AF9" s="16">
        <f>CC_s!AF9/3</f>
        <v>2</v>
      </c>
      <c r="AG9" s="16">
        <f>CC_s!AG9/3</f>
        <v>1.5</v>
      </c>
      <c r="AH9" s="17">
        <f>CC_s!AH9/3</f>
        <v>3.5</v>
      </c>
      <c r="AI9" s="15">
        <f>CC_s!AI9/3</f>
        <v>5</v>
      </c>
      <c r="AJ9" s="16">
        <f>CC_s!AJ9/3</f>
        <v>1</v>
      </c>
      <c r="AK9" s="16">
        <f>CC_s!AK9/3</f>
        <v>7</v>
      </c>
      <c r="AL9" s="16">
        <f>CC_s!AL9/3</f>
        <v>3</v>
      </c>
      <c r="AM9" s="16">
        <f>CC_s!AM9/3</f>
        <v>1.5</v>
      </c>
      <c r="AN9" s="16">
        <f>CC_s!AN9/3</f>
        <v>4.5</v>
      </c>
      <c r="AO9" s="16">
        <f>CC_s!AO9/3</f>
        <v>2.5</v>
      </c>
      <c r="AP9" s="16">
        <f>CC_s!AP9/3</f>
        <v>4</v>
      </c>
      <c r="AQ9" s="17">
        <f>CC_s!AQ9/3</f>
        <v>3</v>
      </c>
      <c r="AR9" s="15"/>
      <c r="AS9" s="16">
        <f>CC_s!AS9/3</f>
        <v>4.5</v>
      </c>
      <c r="AT9" s="16">
        <f>CC_s!AT9/3</f>
        <v>0</v>
      </c>
      <c r="AU9" s="16">
        <f>CC_s!AU9/3</f>
        <v>1</v>
      </c>
      <c r="AV9" s="16">
        <f>CC_s!AV9/3</f>
        <v>6.5</v>
      </c>
      <c r="AW9" s="16">
        <f>CC_s!AW9/3</f>
        <v>1.5</v>
      </c>
      <c r="AX9" s="16">
        <f>CC_s!AX9/3</f>
        <v>5.5</v>
      </c>
      <c r="AY9" s="16">
        <f>CC_s!AY9/3</f>
        <v>5.5</v>
      </c>
      <c r="AZ9" s="17">
        <f>CC_s!AZ9/3</f>
        <v>4</v>
      </c>
      <c r="BA9" s="15">
        <f>CC_s!BA9/3</f>
        <v>0</v>
      </c>
      <c r="BB9" s="16">
        <f>CC_s!BB9/3</f>
        <v>-0.5</v>
      </c>
      <c r="BC9" s="16">
        <f>CC_s!BC9/3</f>
        <v>-0.5</v>
      </c>
      <c r="BD9" s="16">
        <f>CC_s!BD9/3</f>
        <v>0.5</v>
      </c>
      <c r="BE9" s="16">
        <f>CC_s!BE9/3</f>
        <v>0</v>
      </c>
      <c r="BF9" s="16">
        <f>CC_s!BF9/3</f>
        <v>-0.5</v>
      </c>
      <c r="BG9" s="16">
        <f>CC_s!BG9/3</f>
        <v>0</v>
      </c>
      <c r="BH9" s="16">
        <f>CC_s!BH9/3</f>
        <v>0</v>
      </c>
      <c r="BI9" s="15">
        <f>CC_s!BI9/3</f>
        <v>1.5</v>
      </c>
      <c r="BJ9" s="16">
        <f>CC_s!BJ9/3</f>
        <v>3</v>
      </c>
      <c r="BK9" s="16">
        <f>CC_s!BK9/3</f>
        <v>2.5</v>
      </c>
      <c r="BL9" s="16">
        <f>CC_s!BL9/3</f>
        <v>2</v>
      </c>
      <c r="BM9" s="16">
        <f>CC_s!BM9/3</f>
        <v>0</v>
      </c>
      <c r="BN9" s="16">
        <f>CC_s!BN9/3</f>
        <v>-1</v>
      </c>
      <c r="BO9" s="16">
        <f>CC_s!BO9/3</f>
        <v>2.5</v>
      </c>
      <c r="BP9" s="17">
        <f>CC_s!BP9/3</f>
        <v>1</v>
      </c>
      <c r="BQ9" s="15">
        <f>CC_s!BQ9/3</f>
        <v>0</v>
      </c>
      <c r="BR9" s="16">
        <f>CC_s!BR9/3</f>
        <v>0</v>
      </c>
      <c r="BS9" s="16">
        <f>CC_s!BS9/3</f>
        <v>0</v>
      </c>
      <c r="BT9" s="16"/>
      <c r="BU9" s="16">
        <f>CC_s!BU9/3</f>
        <v>1.5</v>
      </c>
      <c r="BV9" s="16">
        <f>CC_s!BV9/3</f>
        <v>2.5</v>
      </c>
      <c r="BW9" s="16">
        <f>CC_s!BW9/3</f>
        <v>0.5</v>
      </c>
      <c r="BX9" s="16">
        <f>CC_s!BX9/3</f>
        <v>-3.5</v>
      </c>
      <c r="BY9" s="17">
        <f>CC_s!BY9/3</f>
        <v>2.5</v>
      </c>
    </row>
    <row r="10" spans="1:77" x14ac:dyDescent="0.25">
      <c r="A10" s="21">
        <v>24</v>
      </c>
      <c r="B10" s="15">
        <f>CC_s!B10/3</f>
        <v>1.5</v>
      </c>
      <c r="C10" s="16">
        <f>CC_s!C10/3</f>
        <v>0</v>
      </c>
      <c r="D10" s="16">
        <f>CC_s!D10/3</f>
        <v>3</v>
      </c>
      <c r="E10" s="16">
        <f>CC_s!E10/3</f>
        <v>1.5</v>
      </c>
      <c r="F10" s="16">
        <f>CC_s!F10/3</f>
        <v>-1</v>
      </c>
      <c r="G10" s="16">
        <f>CC_s!G10/3</f>
        <v>0.5</v>
      </c>
      <c r="H10" s="16">
        <f>CC_s!H10/3</f>
        <v>2</v>
      </c>
      <c r="I10" s="16">
        <f>CC_s!I10/3</f>
        <v>0</v>
      </c>
      <c r="J10" s="16">
        <f>CC_s!J10/3</f>
        <v>2</v>
      </c>
      <c r="K10" s="17">
        <f>CC_s!K10/3</f>
        <v>0.5</v>
      </c>
      <c r="L10" s="15">
        <f>CC_s!L10/3</f>
        <v>0.5</v>
      </c>
      <c r="M10" s="16">
        <f>CC_s!M10/3</f>
        <v>1</v>
      </c>
      <c r="N10" s="16">
        <f>CC_s!N10/3</f>
        <v>-1</v>
      </c>
      <c r="O10" s="16">
        <f>CC_s!O10/3</f>
        <v>-0.5</v>
      </c>
      <c r="P10" s="16">
        <f>CC_s!P10/3</f>
        <v>0.5</v>
      </c>
      <c r="Q10" s="16">
        <f>CC_s!Q10/3</f>
        <v>0.5</v>
      </c>
      <c r="R10" s="16">
        <f>CC_s!R10/3</f>
        <v>-0.5</v>
      </c>
      <c r="S10" s="17">
        <f>CC_s!S10/3</f>
        <v>1</v>
      </c>
      <c r="T10" s="15">
        <f>CC_s!T10/3</f>
        <v>0.5</v>
      </c>
      <c r="U10" s="16">
        <f>CC_s!U10/3</f>
        <v>3</v>
      </c>
      <c r="V10" s="16">
        <f>CC_s!V10/3</f>
        <v>1</v>
      </c>
      <c r="W10" s="16"/>
      <c r="X10" s="16">
        <f>CC_s!X10/3</f>
        <v>0</v>
      </c>
      <c r="Y10" s="16">
        <f>CC_s!Y10/3</f>
        <v>2.5</v>
      </c>
      <c r="Z10" s="17">
        <f>CC_s!Z10/3</f>
        <v>-1</v>
      </c>
      <c r="AA10" s="15">
        <f>CC_s!AA10/3</f>
        <v>1</v>
      </c>
      <c r="AB10" s="16">
        <f>CC_s!AB10/3</f>
        <v>4.5</v>
      </c>
      <c r="AC10" s="16">
        <f>CC_s!AC10/3</f>
        <v>1.5</v>
      </c>
      <c r="AD10" s="16">
        <f>CC_s!AD10/3</f>
        <v>3</v>
      </c>
      <c r="AE10" s="16">
        <f>CC_s!AE10/3</f>
        <v>2.5</v>
      </c>
      <c r="AF10" s="16">
        <f>CC_s!AF10/3</f>
        <v>2</v>
      </c>
      <c r="AG10" s="16">
        <f>CC_s!AG10/3</f>
        <v>0</v>
      </c>
      <c r="AH10" s="17">
        <f>CC_s!AH10/3</f>
        <v>0</v>
      </c>
      <c r="AI10" s="15"/>
      <c r="AJ10" s="16">
        <f>CC_s!AJ10/3</f>
        <v>4</v>
      </c>
      <c r="AK10" s="16">
        <f>CC_s!AK10/3</f>
        <v>2.5</v>
      </c>
      <c r="AL10" s="16">
        <f>CC_s!AL10/3</f>
        <v>2.5</v>
      </c>
      <c r="AM10" s="16">
        <f>CC_s!AM10/3</f>
        <v>-0.5</v>
      </c>
      <c r="AN10" s="16">
        <f>CC_s!AN10/3</f>
        <v>2.5</v>
      </c>
      <c r="AO10" s="16">
        <f>CC_s!AO10/3</f>
        <v>1.5</v>
      </c>
      <c r="AP10" s="16">
        <f>CC_s!AP10/3</f>
        <v>-1</v>
      </c>
      <c r="AQ10" s="17">
        <f>CC_s!AQ10/3</f>
        <v>6.5</v>
      </c>
      <c r="AR10" s="15"/>
      <c r="AS10" s="16">
        <f>CC_s!AS10/3</f>
        <v>2</v>
      </c>
      <c r="AT10" s="16">
        <f>CC_s!AT10/3</f>
        <v>2.5</v>
      </c>
      <c r="AU10" s="16">
        <f>CC_s!AU10/3</f>
        <v>0</v>
      </c>
      <c r="AV10" s="16">
        <f>CC_s!AV10/3</f>
        <v>4</v>
      </c>
      <c r="AW10" s="16">
        <f>CC_s!AW10/3</f>
        <v>4</v>
      </c>
      <c r="AX10" s="16">
        <f>CC_s!AX10/3</f>
        <v>5</v>
      </c>
      <c r="AY10" s="16">
        <f>CC_s!AY10/3</f>
        <v>3</v>
      </c>
      <c r="AZ10" s="17">
        <f>CC_s!AZ10/3</f>
        <v>3.5</v>
      </c>
      <c r="BA10" s="15">
        <f>CC_s!BA10/3</f>
        <v>0</v>
      </c>
      <c r="BB10" s="16"/>
      <c r="BC10" s="16">
        <f>CC_s!BC10/3</f>
        <v>0</v>
      </c>
      <c r="BD10" s="16">
        <f>CC_s!BD10/3</f>
        <v>0</v>
      </c>
      <c r="BE10" s="16">
        <f>CC_s!BE10/3</f>
        <v>0</v>
      </c>
      <c r="BF10" s="16">
        <f>CC_s!BF10/3</f>
        <v>0</v>
      </c>
      <c r="BG10" s="16">
        <f>CC_s!BG10/3</f>
        <v>0</v>
      </c>
      <c r="BH10" s="16">
        <f>CC_s!BH10/3</f>
        <v>0</v>
      </c>
      <c r="BI10" s="15">
        <f>CC_s!BI10/3</f>
        <v>2</v>
      </c>
      <c r="BJ10" s="16">
        <f>CC_s!BJ10/3</f>
        <v>3</v>
      </c>
      <c r="BK10" s="16">
        <f>CC_s!BK10/3</f>
        <v>2</v>
      </c>
      <c r="BL10" s="16">
        <f>CC_s!BL10/3</f>
        <v>0.5</v>
      </c>
      <c r="BM10" s="16">
        <f>CC_s!BM10/3</f>
        <v>1</v>
      </c>
      <c r="BN10" s="16">
        <f>CC_s!BN10/3</f>
        <v>1.5</v>
      </c>
      <c r="BO10" s="16">
        <f>CC_s!BO10/3</f>
        <v>2</v>
      </c>
      <c r="BP10" s="17"/>
      <c r="BQ10" s="15">
        <f>CC_s!BQ10/3</f>
        <v>0</v>
      </c>
      <c r="BR10" s="16">
        <f>CC_s!BR10/3</f>
        <v>0</v>
      </c>
      <c r="BS10" s="16">
        <f>CC_s!BS10/3</f>
        <v>-0.5</v>
      </c>
      <c r="BT10" s="16"/>
      <c r="BU10" s="16">
        <f>CC_s!BU10/3</f>
        <v>1</v>
      </c>
      <c r="BV10" s="16">
        <f>CC_s!BV10/3</f>
        <v>0</v>
      </c>
      <c r="BW10" s="16">
        <f>CC_s!BW10/3</f>
        <v>2</v>
      </c>
      <c r="BX10" s="16">
        <f>CC_s!BX10/3</f>
        <v>0</v>
      </c>
      <c r="BY10" s="17">
        <f>CC_s!BY10/3</f>
        <v>0.5</v>
      </c>
    </row>
    <row r="11" spans="1:77" x14ac:dyDescent="0.25">
      <c r="A11" s="21">
        <v>27</v>
      </c>
      <c r="B11" s="15">
        <f>CC_s!B11/3</f>
        <v>0</v>
      </c>
      <c r="C11" s="16">
        <f>CC_s!C11/3</f>
        <v>0.5</v>
      </c>
      <c r="D11" s="16"/>
      <c r="E11" s="16">
        <f>CC_s!E11/3</f>
        <v>0.5</v>
      </c>
      <c r="F11" s="16">
        <f>CC_s!F11/3</f>
        <v>-0.5</v>
      </c>
      <c r="G11" s="16">
        <f>CC_s!G11/3</f>
        <v>1</v>
      </c>
      <c r="H11" s="16">
        <f>CC_s!H11/3</f>
        <v>1.5</v>
      </c>
      <c r="I11" s="16">
        <f>CC_s!I11/3</f>
        <v>1.5</v>
      </c>
      <c r="J11" s="16">
        <f>CC_s!J11/3</f>
        <v>2</v>
      </c>
      <c r="K11" s="17">
        <f>CC_s!K11/3</f>
        <v>-1</v>
      </c>
      <c r="L11" s="15">
        <f>CC_s!L11/3</f>
        <v>0.5</v>
      </c>
      <c r="M11" s="16">
        <f>CC_s!M11/3</f>
        <v>0.5</v>
      </c>
      <c r="N11" s="16">
        <f>CC_s!N11/3</f>
        <v>1.5</v>
      </c>
      <c r="O11" s="16">
        <f>CC_s!O11/3</f>
        <v>1.5</v>
      </c>
      <c r="P11" s="16">
        <f>CC_s!P11/3</f>
        <v>0</v>
      </c>
      <c r="Q11" s="16">
        <f>CC_s!Q11/3</f>
        <v>0.5</v>
      </c>
      <c r="R11" s="16">
        <f>CC_s!R11/3</f>
        <v>2.5</v>
      </c>
      <c r="S11" s="17">
        <f>CC_s!S11/3</f>
        <v>2</v>
      </c>
      <c r="T11" s="15">
        <f>CC_s!T11/3</f>
        <v>1</v>
      </c>
      <c r="U11" s="16">
        <f>CC_s!U11/3</f>
        <v>0</v>
      </c>
      <c r="V11" s="16">
        <f>CC_s!V11/3</f>
        <v>1.5</v>
      </c>
      <c r="W11" s="16"/>
      <c r="X11" s="16">
        <f>CC_s!X11/3</f>
        <v>-1</v>
      </c>
      <c r="Y11" s="16">
        <f>CC_s!Y11/3</f>
        <v>0</v>
      </c>
      <c r="Z11" s="17">
        <f>CC_s!Z11/3</f>
        <v>1</v>
      </c>
      <c r="AA11" s="15">
        <f>CC_s!AA11/3</f>
        <v>3.5</v>
      </c>
      <c r="AB11" s="16">
        <f>CC_s!AB11/3</f>
        <v>0</v>
      </c>
      <c r="AC11" s="16">
        <f>CC_s!AC11/3</f>
        <v>2</v>
      </c>
      <c r="AD11" s="16">
        <f>CC_s!AD11/3</f>
        <v>1.5</v>
      </c>
      <c r="AE11" s="16">
        <f>CC_s!AE11/3</f>
        <v>1.5</v>
      </c>
      <c r="AF11" s="16">
        <f>CC_s!AF11/3</f>
        <v>0.5</v>
      </c>
      <c r="AG11" s="16">
        <f>CC_s!AG11/3</f>
        <v>2.5</v>
      </c>
      <c r="AH11" s="17">
        <f>CC_s!AH11/3</f>
        <v>2</v>
      </c>
      <c r="AI11" s="15"/>
      <c r="AJ11" s="16">
        <f>CC_s!AJ11/3</f>
        <v>1</v>
      </c>
      <c r="AK11" s="16">
        <f>CC_s!AK11/3</f>
        <v>3.5</v>
      </c>
      <c r="AL11" s="16">
        <f>CC_s!AL11/3</f>
        <v>3</v>
      </c>
      <c r="AM11" s="16">
        <f>CC_s!AM11/3</f>
        <v>2</v>
      </c>
      <c r="AN11" s="16">
        <f>CC_s!AN11/3</f>
        <v>4</v>
      </c>
      <c r="AO11" s="16">
        <f>CC_s!AO11/3</f>
        <v>4.5</v>
      </c>
      <c r="AP11" s="16">
        <f>CC_s!AP11/3</f>
        <v>1.5</v>
      </c>
      <c r="AQ11" s="17">
        <f>CC_s!AQ11/3</f>
        <v>0.5</v>
      </c>
      <c r="AR11" s="15"/>
      <c r="AS11" s="16">
        <f>CC_s!AS11/3</f>
        <v>-1.5</v>
      </c>
      <c r="AT11" s="16">
        <f>CC_s!AT11/3</f>
        <v>-4.5</v>
      </c>
      <c r="AU11" s="16">
        <f>CC_s!AU11/3</f>
        <v>-2</v>
      </c>
      <c r="AV11" s="16">
        <f>CC_s!AV11/3</f>
        <v>0.5</v>
      </c>
      <c r="AW11" s="16">
        <f>CC_s!AW11/3</f>
        <v>1</v>
      </c>
      <c r="AX11" s="16">
        <f>CC_s!AX11/3</f>
        <v>0.5</v>
      </c>
      <c r="AY11" s="16">
        <f>CC_s!AY11/3</f>
        <v>5.5</v>
      </c>
      <c r="AZ11" s="17">
        <f>CC_s!AZ11/3</f>
        <v>2.5</v>
      </c>
      <c r="BA11" s="15">
        <f>CC_s!BA11/3</f>
        <v>0.5</v>
      </c>
      <c r="BB11" s="16"/>
      <c r="BC11" s="16">
        <f>CC_s!BC11/3</f>
        <v>0</v>
      </c>
      <c r="BD11" s="16">
        <f>CC_s!BD11/3</f>
        <v>0</v>
      </c>
      <c r="BE11" s="16">
        <f>CC_s!BE11/3</f>
        <v>0</v>
      </c>
      <c r="BF11" s="16">
        <f>CC_s!BF11/3</f>
        <v>0</v>
      </c>
      <c r="BG11" s="16">
        <f>CC_s!BG11/3</f>
        <v>0</v>
      </c>
      <c r="BH11" s="16">
        <f>CC_s!BH11/3</f>
        <v>0</v>
      </c>
      <c r="BI11" s="15">
        <f>CC_s!BI11/3</f>
        <v>1</v>
      </c>
      <c r="BJ11" s="16">
        <f>CC_s!BJ11/3</f>
        <v>2</v>
      </c>
      <c r="BK11" s="16">
        <f>CC_s!BK11/3</f>
        <v>-1</v>
      </c>
      <c r="BL11" s="16">
        <f>CC_s!BL11/3</f>
        <v>2</v>
      </c>
      <c r="BM11" s="16">
        <f>CC_s!BM11/3</f>
        <v>1.5</v>
      </c>
      <c r="BN11" s="16">
        <f>CC_s!BN11/3</f>
        <v>3.5</v>
      </c>
      <c r="BO11" s="16">
        <f>CC_s!BO11/3</f>
        <v>2.5</v>
      </c>
      <c r="BP11" s="17"/>
      <c r="BQ11" s="15">
        <f>CC_s!BQ11/3</f>
        <v>1</v>
      </c>
      <c r="BR11" s="16">
        <f>CC_s!BR11/3</f>
        <v>-0.5</v>
      </c>
      <c r="BS11" s="16">
        <f>CC_s!BS11/3</f>
        <v>-0.5</v>
      </c>
      <c r="BT11" s="16"/>
      <c r="BU11" s="16">
        <f>CC_s!BU11/3</f>
        <v>-1</v>
      </c>
      <c r="BV11" s="16">
        <f>CC_s!BV11/3</f>
        <v>3.5</v>
      </c>
      <c r="BW11" s="16">
        <f>CC_s!BW11/3</f>
        <v>0.5</v>
      </c>
      <c r="BX11" s="16">
        <f>CC_s!BX11/3</f>
        <v>2.5</v>
      </c>
      <c r="BY11" s="17">
        <f>CC_s!BY11/3</f>
        <v>5.5</v>
      </c>
    </row>
    <row r="12" spans="1:77" x14ac:dyDescent="0.25">
      <c r="A12" s="21">
        <v>30</v>
      </c>
      <c r="B12" s="15">
        <f>CC_s!B12/3</f>
        <v>1</v>
      </c>
      <c r="C12" s="16">
        <f>CC_s!C12/3</f>
        <v>0.5</v>
      </c>
      <c r="D12" s="16"/>
      <c r="E12" s="16">
        <f>CC_s!E12/3</f>
        <v>2.5</v>
      </c>
      <c r="F12" s="16">
        <f>CC_s!F12/3</f>
        <v>0</v>
      </c>
      <c r="G12" s="16">
        <f>CC_s!G12/3</f>
        <v>1</v>
      </c>
      <c r="H12" s="16">
        <f>CC_s!H12/3</f>
        <v>0.5</v>
      </c>
      <c r="I12" s="16">
        <f>CC_s!I12/3</f>
        <v>1</v>
      </c>
      <c r="J12" s="16">
        <f>CC_s!J12/3</f>
        <v>0.5</v>
      </c>
      <c r="K12" s="17">
        <f>CC_s!K12/3</f>
        <v>0.5</v>
      </c>
      <c r="L12" s="15">
        <f>CC_s!L12/3</f>
        <v>-0.5</v>
      </c>
      <c r="M12" s="16">
        <f>CC_s!M12/3</f>
        <v>0</v>
      </c>
      <c r="N12" s="16">
        <f>CC_s!N12/3</f>
        <v>0.5</v>
      </c>
      <c r="O12" s="16">
        <f>CC_s!O12/3</f>
        <v>1.5</v>
      </c>
      <c r="P12" s="16">
        <f>CC_s!P12/3</f>
        <v>0.5</v>
      </c>
      <c r="Q12" s="16">
        <f>CC_s!Q12/3</f>
        <v>1</v>
      </c>
      <c r="R12" s="16">
        <f>CC_s!R12/3</f>
        <v>1</v>
      </c>
      <c r="S12" s="17">
        <f>CC_s!S12/3</f>
        <v>0.5</v>
      </c>
      <c r="T12" s="15">
        <f>CC_s!T12/3</f>
        <v>-1</v>
      </c>
      <c r="U12" s="16">
        <f>CC_s!U12/3</f>
        <v>0</v>
      </c>
      <c r="V12" s="16">
        <f>CC_s!V12/3</f>
        <v>-1</v>
      </c>
      <c r="W12" s="16"/>
      <c r="X12" s="16">
        <f>CC_s!X12/3</f>
        <v>1</v>
      </c>
      <c r="Y12" s="16">
        <f>CC_s!Y12/3</f>
        <v>-0.5</v>
      </c>
      <c r="Z12" s="17">
        <f>CC_s!Z12/3</f>
        <v>-1</v>
      </c>
      <c r="AA12" s="15">
        <f>CC_s!AA12/3</f>
        <v>0.5</v>
      </c>
      <c r="AB12" s="16">
        <f>CC_s!AB12/3</f>
        <v>1</v>
      </c>
      <c r="AC12" s="16">
        <f>CC_s!AC12/3</f>
        <v>2</v>
      </c>
      <c r="AD12" s="16">
        <f>CC_s!AD12/3</f>
        <v>6</v>
      </c>
      <c r="AE12" s="16">
        <f>CC_s!AE12/3</f>
        <v>4</v>
      </c>
      <c r="AF12" s="16">
        <f>CC_s!AF12/3</f>
        <v>0</v>
      </c>
      <c r="AG12" s="16">
        <f>CC_s!AG12/3</f>
        <v>0.5</v>
      </c>
      <c r="AH12" s="17">
        <f>CC_s!AH12/3</f>
        <v>1</v>
      </c>
      <c r="AI12" s="15"/>
      <c r="AJ12" s="16">
        <f>CC_s!AJ12/3</f>
        <v>3</v>
      </c>
      <c r="AK12" s="16">
        <f>CC_s!AK12/3</f>
        <v>4.5</v>
      </c>
      <c r="AL12" s="16">
        <f>CC_s!AL12/3</f>
        <v>2.5</v>
      </c>
      <c r="AM12" s="16">
        <f>CC_s!AM12/3</f>
        <v>2.5</v>
      </c>
      <c r="AN12" s="16">
        <f>CC_s!AN12/3</f>
        <v>4</v>
      </c>
      <c r="AO12" s="16">
        <f>CC_s!AO12/3</f>
        <v>3.5</v>
      </c>
      <c r="AP12" s="16">
        <f>CC_s!AP12/3</f>
        <v>3.5</v>
      </c>
      <c r="AQ12" s="17">
        <f>CC_s!AQ12/3</f>
        <v>2.5</v>
      </c>
      <c r="AR12" s="15"/>
      <c r="AS12" s="16">
        <f>CC_s!AS12/3</f>
        <v>0.5</v>
      </c>
      <c r="AT12" s="16">
        <f>CC_s!AT12/3</f>
        <v>0.5</v>
      </c>
      <c r="AU12" s="16">
        <f>CC_s!AU12/3</f>
        <v>-2</v>
      </c>
      <c r="AV12" s="16">
        <f>CC_s!AV12/3</f>
        <v>5.5</v>
      </c>
      <c r="AW12" s="16">
        <f>CC_s!AW12/3</f>
        <v>3</v>
      </c>
      <c r="AX12" s="16">
        <f>CC_s!AX12/3</f>
        <v>0.5</v>
      </c>
      <c r="AY12" s="16">
        <f>CC_s!AY12/3</f>
        <v>-0.5</v>
      </c>
      <c r="AZ12" s="17">
        <f>CC_s!AZ12/3</f>
        <v>6</v>
      </c>
      <c r="BA12" s="15">
        <f>CC_s!BA12/3</f>
        <v>0</v>
      </c>
      <c r="BB12" s="16"/>
      <c r="BC12" s="16">
        <f>CC_s!BC12/3</f>
        <v>0</v>
      </c>
      <c r="BD12" s="16">
        <f>CC_s!BD12/3</f>
        <v>0</v>
      </c>
      <c r="BE12" s="16">
        <f>CC_s!BE12/3</f>
        <v>0</v>
      </c>
      <c r="BF12" s="16">
        <f>CC_s!BF12/3</f>
        <v>0</v>
      </c>
      <c r="BG12" s="16">
        <f>CC_s!BG12/3</f>
        <v>-0.5</v>
      </c>
      <c r="BH12" s="16">
        <f>CC_s!BH12/3</f>
        <v>0</v>
      </c>
      <c r="BI12" s="15">
        <f>CC_s!BI12/3</f>
        <v>-1</v>
      </c>
      <c r="BJ12" s="16">
        <f>CC_s!BJ12/3</f>
        <v>2</v>
      </c>
      <c r="BK12" s="16">
        <f>CC_s!BK12/3</f>
        <v>1</v>
      </c>
      <c r="BL12" s="16">
        <f>CC_s!BL12/3</f>
        <v>2</v>
      </c>
      <c r="BM12" s="16">
        <f>CC_s!BM12/3</f>
        <v>-0.5</v>
      </c>
      <c r="BN12" s="16">
        <f>CC_s!BN12/3</f>
        <v>2</v>
      </c>
      <c r="BO12" s="16">
        <f>CC_s!BO12/3</f>
        <v>2.5</v>
      </c>
      <c r="BP12" s="17"/>
      <c r="BQ12" s="15">
        <f>CC_s!BQ12/3</f>
        <v>1.5</v>
      </c>
      <c r="BR12" s="16">
        <f>CC_s!BR12/3</f>
        <v>1</v>
      </c>
      <c r="BS12" s="16">
        <f>CC_s!BS12/3</f>
        <v>2.5</v>
      </c>
      <c r="BT12" s="16"/>
      <c r="BU12" s="16">
        <f>CC_s!BU12/3</f>
        <v>-4.5</v>
      </c>
      <c r="BV12" s="16">
        <f>CC_s!BV12/3</f>
        <v>-0.5</v>
      </c>
      <c r="BW12" s="16">
        <f>CC_s!BW12/3</f>
        <v>1</v>
      </c>
      <c r="BX12" s="16">
        <f>CC_s!BX12/3</f>
        <v>-1.5</v>
      </c>
      <c r="BY12" s="17">
        <f>CC_s!BY12/3</f>
        <v>0.5</v>
      </c>
    </row>
    <row r="13" spans="1:77" x14ac:dyDescent="0.25">
      <c r="A13" s="21">
        <v>33</v>
      </c>
      <c r="B13" s="15">
        <f>CC_s!B13/3</f>
        <v>0</v>
      </c>
      <c r="C13" s="16">
        <f>CC_s!C13/3</f>
        <v>1</v>
      </c>
      <c r="D13" s="16"/>
      <c r="E13" s="16">
        <f>CC_s!E13/3</f>
        <v>3</v>
      </c>
      <c r="F13" s="16">
        <f>CC_s!F13/3</f>
        <v>-0.5</v>
      </c>
      <c r="G13" s="16">
        <f>CC_s!G13/3</f>
        <v>1</v>
      </c>
      <c r="H13" s="16">
        <f>CC_s!H13/3</f>
        <v>2.5</v>
      </c>
      <c r="I13" s="16">
        <f>CC_s!I13/3</f>
        <v>-0.5</v>
      </c>
      <c r="J13" s="16">
        <f>CC_s!J13/3</f>
        <v>-1.5</v>
      </c>
      <c r="K13" s="17">
        <f>CC_s!K13/3</f>
        <v>1</v>
      </c>
      <c r="L13" s="15">
        <f>CC_s!L13/3</f>
        <v>-0.5</v>
      </c>
      <c r="M13" s="16">
        <f>CC_s!M13/3</f>
        <v>0.5</v>
      </c>
      <c r="N13" s="16">
        <f>CC_s!N13/3</f>
        <v>0</v>
      </c>
      <c r="O13" s="16">
        <f>CC_s!O13/3</f>
        <v>-0.5</v>
      </c>
      <c r="P13" s="16">
        <f>CC_s!P13/3</f>
        <v>0.5</v>
      </c>
      <c r="Q13" s="16">
        <f>CC_s!Q13/3</f>
        <v>2</v>
      </c>
      <c r="R13" s="16">
        <f>CC_s!R13/3</f>
        <v>1</v>
      </c>
      <c r="S13" s="17">
        <f>CC_s!S13/3</f>
        <v>0</v>
      </c>
      <c r="T13" s="15">
        <f>CC_s!T13/3</f>
        <v>0.5</v>
      </c>
      <c r="U13" s="16"/>
      <c r="V13" s="16">
        <f>CC_s!V13/3</f>
        <v>-1</v>
      </c>
      <c r="W13" s="16"/>
      <c r="X13" s="16">
        <f>CC_s!X13/3</f>
        <v>1.5</v>
      </c>
      <c r="Y13" s="16">
        <f>CC_s!Y13/3</f>
        <v>2</v>
      </c>
      <c r="Z13" s="17">
        <f>CC_s!Z13/3</f>
        <v>-1</v>
      </c>
      <c r="AA13" s="15">
        <f>CC_s!AA13/3</f>
        <v>1</v>
      </c>
      <c r="AB13" s="16">
        <f>CC_s!AB13/3</f>
        <v>2</v>
      </c>
      <c r="AC13" s="16">
        <f>CC_s!AC13/3</f>
        <v>2</v>
      </c>
      <c r="AD13" s="16">
        <f>CC_s!AD13/3</f>
        <v>0.5</v>
      </c>
      <c r="AE13" s="16">
        <f>CC_s!AE13/3</f>
        <v>2</v>
      </c>
      <c r="AF13" s="16">
        <f>CC_s!AF13/3</f>
        <v>0</v>
      </c>
      <c r="AG13" s="16">
        <f>CC_s!AG13/3</f>
        <v>0</v>
      </c>
      <c r="AH13" s="17">
        <f>CC_s!AH13/3</f>
        <v>1.5</v>
      </c>
      <c r="AI13" s="15"/>
      <c r="AJ13" s="16">
        <f>CC_s!AJ13/3</f>
        <v>4.5</v>
      </c>
      <c r="AK13" s="16">
        <f>CC_s!AK13/3</f>
        <v>5</v>
      </c>
      <c r="AL13" s="16">
        <f>CC_s!AL13/3</f>
        <v>1</v>
      </c>
      <c r="AM13" s="16">
        <f>CC_s!AM13/3</f>
        <v>6</v>
      </c>
      <c r="AN13" s="16">
        <f>CC_s!AN13/3</f>
        <v>3</v>
      </c>
      <c r="AO13" s="16">
        <f>CC_s!AO13/3</f>
        <v>1</v>
      </c>
      <c r="AP13" s="16">
        <f>CC_s!AP13/3</f>
        <v>2.5</v>
      </c>
      <c r="AQ13" s="17">
        <f>CC_s!AQ13/3</f>
        <v>6.5</v>
      </c>
      <c r="AR13" s="15"/>
      <c r="AS13" s="16">
        <f>CC_s!AS13/3</f>
        <v>0</v>
      </c>
      <c r="AT13" s="16">
        <f>CC_s!AT13/3</f>
        <v>1.5</v>
      </c>
      <c r="AU13" s="16">
        <f>CC_s!AU13/3</f>
        <v>-1.5</v>
      </c>
      <c r="AV13" s="16">
        <f>CC_s!AV13/3</f>
        <v>-0.5</v>
      </c>
      <c r="AW13" s="16">
        <f>CC_s!AW13/3</f>
        <v>6</v>
      </c>
      <c r="AX13" s="16">
        <f>CC_s!AX13/3</f>
        <v>1.5</v>
      </c>
      <c r="AY13" s="16">
        <f>CC_s!AY13/3</f>
        <v>6.5</v>
      </c>
      <c r="AZ13" s="17">
        <f>CC_s!AZ13/3</f>
        <v>2.5</v>
      </c>
      <c r="BA13" s="15">
        <f>CC_s!BA13/3</f>
        <v>1.5</v>
      </c>
      <c r="BB13" s="16"/>
      <c r="BC13" s="16">
        <f>CC_s!BC13/3</f>
        <v>0</v>
      </c>
      <c r="BD13" s="16">
        <f>CC_s!BD13/3</f>
        <v>0</v>
      </c>
      <c r="BE13" s="16">
        <f>CC_s!BE13/3</f>
        <v>0</v>
      </c>
      <c r="BF13" s="16">
        <f>CC_s!BF13/3</f>
        <v>0</v>
      </c>
      <c r="BG13" s="16">
        <f>CC_s!BG13/3</f>
        <v>1</v>
      </c>
      <c r="BH13" s="16"/>
      <c r="BI13" s="15">
        <f>CC_s!BI13/3</f>
        <v>1</v>
      </c>
      <c r="BJ13" s="16">
        <f>CC_s!BJ13/3</f>
        <v>2.5</v>
      </c>
      <c r="BK13" s="16">
        <f>CC_s!BK13/3</f>
        <v>0.5</v>
      </c>
      <c r="BL13" s="16">
        <f>CC_s!BL13/3</f>
        <v>3</v>
      </c>
      <c r="BM13" s="16">
        <f>CC_s!BM13/3</f>
        <v>-1.5</v>
      </c>
      <c r="BN13" s="16">
        <f>CC_s!BN13/3</f>
        <v>3</v>
      </c>
      <c r="BO13" s="16">
        <f>CC_s!BO13/3</f>
        <v>4</v>
      </c>
      <c r="BP13" s="17"/>
      <c r="BQ13" s="15">
        <f>CC_s!BQ13/3</f>
        <v>-1.5</v>
      </c>
      <c r="BR13" s="16"/>
      <c r="BS13" s="16">
        <f>CC_s!BS13/3</f>
        <v>-1</v>
      </c>
      <c r="BT13" s="16"/>
      <c r="BU13" s="16">
        <f>CC_s!BU13/3</f>
        <v>-0.5</v>
      </c>
      <c r="BV13" s="16">
        <f>CC_s!BV13/3</f>
        <v>-1.5</v>
      </c>
      <c r="BW13" s="16">
        <f>CC_s!BW13/3</f>
        <v>-0.5</v>
      </c>
      <c r="BX13" s="16">
        <f>CC_s!BX13/3</f>
        <v>-3</v>
      </c>
      <c r="BY13" s="17">
        <f>CC_s!BY13/3</f>
        <v>0</v>
      </c>
    </row>
    <row r="14" spans="1:77" x14ac:dyDescent="0.25">
      <c r="A14" s="21">
        <v>36</v>
      </c>
      <c r="B14" s="15">
        <f>CC_s!B14/3</f>
        <v>1</v>
      </c>
      <c r="C14" s="16">
        <f>CC_s!C14/3</f>
        <v>1</v>
      </c>
      <c r="D14" s="16"/>
      <c r="E14" s="16">
        <f>CC_s!E14/3</f>
        <v>0</v>
      </c>
      <c r="F14" s="16">
        <f>CC_s!F14/3</f>
        <v>0</v>
      </c>
      <c r="G14" s="16">
        <f>CC_s!G14/3</f>
        <v>0.5</v>
      </c>
      <c r="H14" s="16">
        <f>CC_s!H14/3</f>
        <v>0.5</v>
      </c>
      <c r="I14" s="16">
        <f>CC_s!I14/3</f>
        <v>2.5</v>
      </c>
      <c r="J14" s="16">
        <f>CC_s!J14/3</f>
        <v>1</v>
      </c>
      <c r="K14" s="17">
        <f>CC_s!K14/3</f>
        <v>0</v>
      </c>
      <c r="L14" s="15">
        <f>CC_s!L14/3</f>
        <v>-1</v>
      </c>
      <c r="M14" s="16">
        <f>CC_s!M14/3</f>
        <v>-2.5</v>
      </c>
      <c r="N14" s="16">
        <f>CC_s!N14/3</f>
        <v>-1.5</v>
      </c>
      <c r="O14" s="16">
        <f>CC_s!O14/3</f>
        <v>-1</v>
      </c>
      <c r="P14" s="16"/>
      <c r="Q14" s="16">
        <f>CC_s!Q14/3</f>
        <v>0</v>
      </c>
      <c r="R14" s="16">
        <f>CC_s!R14/3</f>
        <v>0.5</v>
      </c>
      <c r="S14" s="17"/>
      <c r="T14" s="15">
        <f>CC_s!T14/3</f>
        <v>3</v>
      </c>
      <c r="U14" s="16"/>
      <c r="V14" s="16">
        <f>CC_s!V14/3</f>
        <v>0</v>
      </c>
      <c r="W14" s="16"/>
      <c r="X14" s="16">
        <f>CC_s!X14/3</f>
        <v>-1</v>
      </c>
      <c r="Y14" s="16">
        <f>CC_s!Y14/3</f>
        <v>0</v>
      </c>
      <c r="Z14" s="17">
        <f>CC_s!Z14/3</f>
        <v>1.5</v>
      </c>
      <c r="AA14" s="15">
        <f>CC_s!AA14/3</f>
        <v>1</v>
      </c>
      <c r="AB14" s="16">
        <f>CC_s!AB14/3</f>
        <v>1</v>
      </c>
      <c r="AC14" s="16">
        <f>CC_s!AC14/3</f>
        <v>3</v>
      </c>
      <c r="AD14" s="16">
        <f>CC_s!AD14/3</f>
        <v>2</v>
      </c>
      <c r="AE14" s="16">
        <f>CC_s!AE14/3</f>
        <v>2</v>
      </c>
      <c r="AF14" s="16">
        <f>CC_s!AF14/3</f>
        <v>2</v>
      </c>
      <c r="AG14" s="16">
        <f>CC_s!AG14/3</f>
        <v>1</v>
      </c>
      <c r="AH14" s="17">
        <f>CC_s!AH14/3</f>
        <v>0</v>
      </c>
      <c r="AI14" s="15"/>
      <c r="AJ14" s="16">
        <f>CC_s!AJ14/3</f>
        <v>2.5</v>
      </c>
      <c r="AK14" s="16">
        <f>CC_s!AK14/3</f>
        <v>3.5</v>
      </c>
      <c r="AL14" s="16">
        <f>CC_s!AL14/3</f>
        <v>1.5</v>
      </c>
      <c r="AM14" s="16">
        <f>CC_s!AM14/3</f>
        <v>1.5</v>
      </c>
      <c r="AN14" s="16">
        <f>CC_s!AN14/3</f>
        <v>-1</v>
      </c>
      <c r="AO14" s="16">
        <f>CC_s!AO14/3</f>
        <v>3.5</v>
      </c>
      <c r="AP14" s="16">
        <f>CC_s!AP14/3</f>
        <v>2.5</v>
      </c>
      <c r="AQ14" s="17">
        <f>CC_s!AQ14/3</f>
        <v>-0.5</v>
      </c>
      <c r="AR14" s="15"/>
      <c r="AS14" s="16">
        <f>CC_s!AS14/3</f>
        <v>0.5</v>
      </c>
      <c r="AT14" s="16">
        <f>CC_s!AT14/3</f>
        <v>0</v>
      </c>
      <c r="AU14" s="16">
        <f>CC_s!AU14/3</f>
        <v>3.5</v>
      </c>
      <c r="AV14" s="16">
        <f>CC_s!AV14/3</f>
        <v>1</v>
      </c>
      <c r="AW14" s="16"/>
      <c r="AX14" s="16"/>
      <c r="AY14" s="16">
        <f>CC_s!AY14/3</f>
        <v>5</v>
      </c>
      <c r="AZ14" s="17">
        <f>CC_s!AZ14/3</f>
        <v>-0.5</v>
      </c>
      <c r="BA14" s="15">
        <f>CC_s!BA14/3</f>
        <v>0.5</v>
      </c>
      <c r="BB14" s="16"/>
      <c r="BC14" s="16">
        <f>CC_s!BC14/3</f>
        <v>0</v>
      </c>
      <c r="BD14" s="16"/>
      <c r="BE14" s="16">
        <f>CC_s!BE14/3</f>
        <v>0</v>
      </c>
      <c r="BF14" s="16">
        <f>CC_s!BF14/3</f>
        <v>1</v>
      </c>
      <c r="BG14" s="16">
        <f>CC_s!BG14/3</f>
        <v>0</v>
      </c>
      <c r="BH14" s="16"/>
      <c r="BI14" s="15">
        <f>CC_s!BI14/3</f>
        <v>0.5</v>
      </c>
      <c r="BJ14" s="16">
        <f>CC_s!BJ14/3</f>
        <v>0</v>
      </c>
      <c r="BK14" s="16">
        <f>CC_s!BK14/3</f>
        <v>1.5</v>
      </c>
      <c r="BL14" s="16">
        <f>CC_s!BL14/3</f>
        <v>-0.5</v>
      </c>
      <c r="BM14" s="16">
        <f>CC_s!BM14/3</f>
        <v>-1.5</v>
      </c>
      <c r="BN14" s="16">
        <f>CC_s!BN14/3</f>
        <v>3.5</v>
      </c>
      <c r="BO14" s="16">
        <f>CC_s!BO14/3</f>
        <v>1.5</v>
      </c>
      <c r="BP14" s="17"/>
      <c r="BQ14" s="15">
        <f>CC_s!BQ14/3</f>
        <v>-3.5</v>
      </c>
      <c r="BR14" s="16"/>
      <c r="BS14" s="16">
        <f>CC_s!BS14/3</f>
        <v>-1</v>
      </c>
      <c r="BT14" s="16"/>
      <c r="BU14" s="16"/>
      <c r="BV14" s="16">
        <f>CC_s!BV14/3</f>
        <v>-0.5</v>
      </c>
      <c r="BW14" s="16">
        <f>CC_s!BW14/3</f>
        <v>-5</v>
      </c>
      <c r="BX14" s="16"/>
      <c r="BY14" s="17">
        <f>CC_s!BY14/3</f>
        <v>1.5</v>
      </c>
    </row>
    <row r="15" spans="1:77" x14ac:dyDescent="0.25">
      <c r="A15" s="21">
        <v>39</v>
      </c>
      <c r="B15" s="15">
        <f>CC_s!B15/3</f>
        <v>-1.5</v>
      </c>
      <c r="C15" s="16">
        <f>CC_s!C15/3</f>
        <v>1</v>
      </c>
      <c r="D15" s="16"/>
      <c r="E15" s="16">
        <f>CC_s!E15/3</f>
        <v>1.5</v>
      </c>
      <c r="F15" s="16">
        <f>CC_s!F15/3</f>
        <v>1.5</v>
      </c>
      <c r="G15" s="16">
        <f>CC_s!G15/3</f>
        <v>1.5</v>
      </c>
      <c r="H15" s="16">
        <f>CC_s!H15/3</f>
        <v>0</v>
      </c>
      <c r="I15" s="16">
        <f>CC_s!I15/3</f>
        <v>2</v>
      </c>
      <c r="J15" s="16">
        <f>CC_s!J15/3</f>
        <v>-0.5</v>
      </c>
      <c r="K15" s="17">
        <f>CC_s!K15/3</f>
        <v>0.5</v>
      </c>
      <c r="L15" s="15">
        <f>CC_s!L15/3</f>
        <v>0</v>
      </c>
      <c r="M15" s="16">
        <f>CC_s!M15/3</f>
        <v>0.5</v>
      </c>
      <c r="N15" s="16">
        <f>CC_s!N15/3</f>
        <v>-1</v>
      </c>
      <c r="O15" s="16">
        <f>CC_s!O15/3</f>
        <v>0</v>
      </c>
      <c r="P15" s="16"/>
      <c r="Q15" s="16">
        <f>CC_s!Q15/3</f>
        <v>0</v>
      </c>
      <c r="R15" s="16">
        <f>CC_s!R15/3</f>
        <v>1</v>
      </c>
      <c r="S15" s="17"/>
      <c r="T15" s="15">
        <f>CC_s!T15/3</f>
        <v>2.5</v>
      </c>
      <c r="U15" s="16"/>
      <c r="V15" s="16">
        <f>CC_s!V15/3</f>
        <v>0.5</v>
      </c>
      <c r="W15" s="16"/>
      <c r="X15" s="16">
        <f>CC_s!X15/3</f>
        <v>0.5</v>
      </c>
      <c r="Y15" s="16">
        <f>CC_s!Y15/3</f>
        <v>1</v>
      </c>
      <c r="Z15" s="17">
        <f>CC_s!Z15/3</f>
        <v>-1</v>
      </c>
      <c r="AA15" s="15">
        <f>CC_s!AA15/3</f>
        <v>-0.5</v>
      </c>
      <c r="AB15" s="16">
        <f>CC_s!AB15/3</f>
        <v>1</v>
      </c>
      <c r="AC15" s="16">
        <f>CC_s!AC15/3</f>
        <v>0.5</v>
      </c>
      <c r="AD15" s="16">
        <f>CC_s!AD15/3</f>
        <v>2.5</v>
      </c>
      <c r="AE15" s="16">
        <f>CC_s!AE15/3</f>
        <v>1</v>
      </c>
      <c r="AF15" s="16">
        <f>CC_s!AF15/3</f>
        <v>0</v>
      </c>
      <c r="AG15" s="16">
        <f>CC_s!AG15/3</f>
        <v>0</v>
      </c>
      <c r="AH15" s="17">
        <f>CC_s!AH15/3</f>
        <v>0.5</v>
      </c>
      <c r="AI15" s="15"/>
      <c r="AJ15" s="16">
        <f>CC_s!AJ15/3</f>
        <v>-1</v>
      </c>
      <c r="AK15" s="16">
        <f>CC_s!AK15/3</f>
        <v>6</v>
      </c>
      <c r="AL15" s="16">
        <f>CC_s!AL15/3</f>
        <v>1</v>
      </c>
      <c r="AM15" s="16">
        <f>CC_s!AM15/3</f>
        <v>1.5</v>
      </c>
      <c r="AN15" s="16">
        <f>CC_s!AN15/3</f>
        <v>0</v>
      </c>
      <c r="AO15" s="16">
        <f>CC_s!AO15/3</f>
        <v>4</v>
      </c>
      <c r="AP15" s="16">
        <f>CC_s!AP15/3</f>
        <v>2</v>
      </c>
      <c r="AQ15" s="17">
        <f>CC_s!AQ15/3</f>
        <v>-0.5</v>
      </c>
      <c r="AR15" s="15"/>
      <c r="AS15" s="16">
        <f>CC_s!AS15/3</f>
        <v>-3</v>
      </c>
      <c r="AT15" s="16">
        <f>CC_s!AT15/3</f>
        <v>1.5</v>
      </c>
      <c r="AU15" s="16">
        <f>CC_s!AU15/3</f>
        <v>1</v>
      </c>
      <c r="AV15" s="16">
        <f>CC_s!AV15/3</f>
        <v>-0.5</v>
      </c>
      <c r="AW15" s="16"/>
      <c r="AX15" s="16"/>
      <c r="AY15" s="16">
        <f>CC_s!AY15/3</f>
        <v>3.5</v>
      </c>
      <c r="AZ15" s="17">
        <f>CC_s!AZ15/3</f>
        <v>-2.5</v>
      </c>
      <c r="BA15" s="15">
        <f>CC_s!BA15/3</f>
        <v>-1.5</v>
      </c>
      <c r="BB15" s="16"/>
      <c r="BC15" s="16">
        <f>CC_s!BC15/3</f>
        <v>0</v>
      </c>
      <c r="BD15" s="16"/>
      <c r="BE15" s="16">
        <f>CC_s!BE15/3</f>
        <v>0</v>
      </c>
      <c r="BF15" s="16">
        <f>CC_s!BF15/3</f>
        <v>0</v>
      </c>
      <c r="BG15" s="16">
        <f>CC_s!BG15/3</f>
        <v>-0.5</v>
      </c>
      <c r="BH15" s="16"/>
      <c r="BI15" s="15">
        <f>CC_s!BI15/3</f>
        <v>0</v>
      </c>
      <c r="BJ15" s="16">
        <f>CC_s!BJ15/3</f>
        <v>3.5</v>
      </c>
      <c r="BK15" s="16">
        <f>CC_s!BK15/3</f>
        <v>0.5</v>
      </c>
      <c r="BL15" s="16">
        <f>CC_s!BL15/3</f>
        <v>0.5</v>
      </c>
      <c r="BM15" s="16">
        <f>CC_s!BM15/3</f>
        <v>3</v>
      </c>
      <c r="BN15" s="16">
        <f>CC_s!BN15/3</f>
        <v>3</v>
      </c>
      <c r="BO15" s="16">
        <f>CC_s!BO15/3</f>
        <v>0.5</v>
      </c>
      <c r="BP15" s="17"/>
      <c r="BQ15" s="15">
        <f>CC_s!BQ15/3</f>
        <v>-3</v>
      </c>
      <c r="BR15" s="16"/>
      <c r="BS15" s="16">
        <f>CC_s!BS15/3</f>
        <v>-1.5</v>
      </c>
      <c r="BT15" s="16"/>
      <c r="BU15" s="16"/>
      <c r="BV15" s="16">
        <f>CC_s!BV15/3</f>
        <v>0.5</v>
      </c>
      <c r="BW15" s="16">
        <f>CC_s!BW15/3</f>
        <v>-2</v>
      </c>
      <c r="BX15" s="16"/>
      <c r="BY15" s="17">
        <f>CC_s!BY15/3</f>
        <v>1.5</v>
      </c>
    </row>
    <row r="16" spans="1:77" x14ac:dyDescent="0.25">
      <c r="A16" s="21">
        <v>42</v>
      </c>
      <c r="B16" s="15">
        <f>CC_s!B16/3</f>
        <v>0</v>
      </c>
      <c r="C16" s="16">
        <f>CC_s!C16/3</f>
        <v>1</v>
      </c>
      <c r="D16" s="16"/>
      <c r="E16" s="16">
        <f>CC_s!E16/3</f>
        <v>2</v>
      </c>
      <c r="F16" s="16">
        <f>CC_s!F16/3</f>
        <v>0.5</v>
      </c>
      <c r="G16" s="16">
        <f>CC_s!G16/3</f>
        <v>0.5</v>
      </c>
      <c r="H16" s="16">
        <f>CC_s!H16/3</f>
        <v>1</v>
      </c>
      <c r="I16" s="16">
        <f>CC_s!I16/3</f>
        <v>0</v>
      </c>
      <c r="J16" s="16">
        <f>CC_s!J16/3</f>
        <v>-0.5</v>
      </c>
      <c r="K16" s="17">
        <f>CC_s!K16/3</f>
        <v>2.5</v>
      </c>
      <c r="L16" s="15">
        <f>CC_s!L16/3</f>
        <v>1.5</v>
      </c>
      <c r="M16" s="16">
        <f>CC_s!M16/3</f>
        <v>-3</v>
      </c>
      <c r="N16" s="16">
        <f>CC_s!N16/3</f>
        <v>1</v>
      </c>
      <c r="O16" s="16">
        <f>CC_s!O16/3</f>
        <v>1.5</v>
      </c>
      <c r="P16" s="16"/>
      <c r="Q16" s="16">
        <f>CC_s!Q16/3</f>
        <v>0</v>
      </c>
      <c r="R16" s="16">
        <f>CC_s!R16/3</f>
        <v>1.5</v>
      </c>
      <c r="S16" s="17"/>
      <c r="T16" s="15">
        <f>CC_s!T16/3</f>
        <v>3.5</v>
      </c>
      <c r="U16" s="16"/>
      <c r="V16" s="16">
        <f>CC_s!V16/3</f>
        <v>1</v>
      </c>
      <c r="W16" s="16"/>
      <c r="X16" s="16">
        <f>CC_s!X16/3</f>
        <v>-2</v>
      </c>
      <c r="Y16" s="16">
        <f>CC_s!Y16/3</f>
        <v>1</v>
      </c>
      <c r="Z16" s="17">
        <f>CC_s!Z16/3</f>
        <v>1.5</v>
      </c>
      <c r="AA16" s="15">
        <f>CC_s!AA16/3</f>
        <v>-0.5</v>
      </c>
      <c r="AB16" s="16">
        <f>CC_s!AB16/3</f>
        <v>2</v>
      </c>
      <c r="AC16" s="16">
        <f>CC_s!AC16/3</f>
        <v>3</v>
      </c>
      <c r="AD16" s="16">
        <f>CC_s!AD16/3</f>
        <v>1</v>
      </c>
      <c r="AE16" s="16">
        <f>CC_s!AE16/3</f>
        <v>0.5</v>
      </c>
      <c r="AF16" s="16">
        <f>CC_s!AF16/3</f>
        <v>-0.5</v>
      </c>
      <c r="AG16" s="16">
        <f>CC_s!AG16/3</f>
        <v>1.5</v>
      </c>
      <c r="AH16" s="17">
        <f>CC_s!AH16/3</f>
        <v>0.5</v>
      </c>
      <c r="AI16" s="15"/>
      <c r="AJ16" s="16">
        <f>CC_s!AJ16/3</f>
        <v>3</v>
      </c>
      <c r="AK16" s="16"/>
      <c r="AL16" s="16">
        <f>CC_s!AL16/3</f>
        <v>2</v>
      </c>
      <c r="AM16" s="16">
        <f>CC_s!AM16/3</f>
        <v>4.5</v>
      </c>
      <c r="AN16" s="16">
        <f>CC_s!AN16/3</f>
        <v>1.5</v>
      </c>
      <c r="AO16" s="16">
        <f>CC_s!AO16/3</f>
        <v>-2.5</v>
      </c>
      <c r="AP16" s="16">
        <f>CC_s!AP16/3</f>
        <v>2</v>
      </c>
      <c r="AQ16" s="17">
        <f>CC_s!AQ16/3</f>
        <v>2</v>
      </c>
      <c r="AR16" s="15"/>
      <c r="AS16" s="16">
        <f>CC_s!AS16/3</f>
        <v>-1.5</v>
      </c>
      <c r="AT16" s="16">
        <f>CC_s!AT16/3</f>
        <v>-0.5</v>
      </c>
      <c r="AU16" s="16">
        <f>CC_s!AU16/3</f>
        <v>-1</v>
      </c>
      <c r="AV16" s="16">
        <f>CC_s!AV16/3</f>
        <v>-1.5</v>
      </c>
      <c r="AW16" s="16"/>
      <c r="AX16" s="16"/>
      <c r="AY16" s="16">
        <f>CC_s!AY16/3</f>
        <v>0</v>
      </c>
      <c r="AZ16" s="17">
        <f>CC_s!AZ16/3</f>
        <v>1.5</v>
      </c>
      <c r="BA16" s="15">
        <f>CC_s!BA16/3</f>
        <v>0</v>
      </c>
      <c r="BB16" s="16"/>
      <c r="BC16" s="16">
        <f>CC_s!BC16/3</f>
        <v>0</v>
      </c>
      <c r="BD16" s="16"/>
      <c r="BE16" s="16">
        <f>CC_s!BE16/3</f>
        <v>0</v>
      </c>
      <c r="BF16" s="16">
        <f>CC_s!BF16/3</f>
        <v>0</v>
      </c>
      <c r="BG16" s="16">
        <f>CC_s!BG16/3</f>
        <v>0</v>
      </c>
      <c r="BH16" s="16"/>
      <c r="BI16" s="15">
        <f>CC_s!BI16/3</f>
        <v>-0.5</v>
      </c>
      <c r="BJ16" s="16">
        <f>CC_s!BJ16/3</f>
        <v>2</v>
      </c>
      <c r="BK16" s="16">
        <f>CC_s!BK16/3</f>
        <v>1</v>
      </c>
      <c r="BL16" s="16">
        <f>CC_s!BL16/3</f>
        <v>-0.5</v>
      </c>
      <c r="BM16" s="16">
        <f>CC_s!BM16/3</f>
        <v>0.5</v>
      </c>
      <c r="BN16" s="16">
        <f>CC_s!BN16/3</f>
        <v>0.5</v>
      </c>
      <c r="BO16" s="16">
        <f>CC_s!BO16/3</f>
        <v>2</v>
      </c>
      <c r="BP16" s="17"/>
      <c r="BQ16" s="15">
        <f>CC_s!BQ16/3</f>
        <v>-1.5</v>
      </c>
      <c r="BR16" s="16"/>
      <c r="BS16" s="16">
        <f>CC_s!BS16/3</f>
        <v>-1</v>
      </c>
      <c r="BT16" s="16"/>
      <c r="BU16" s="16"/>
      <c r="BV16" s="16">
        <f>CC_s!BV16/3</f>
        <v>-0.5</v>
      </c>
      <c r="BW16" s="16">
        <f>CC_s!BW16/3</f>
        <v>1.5</v>
      </c>
      <c r="BX16" s="16"/>
      <c r="BY16" s="17">
        <f>CC_s!BY16/3</f>
        <v>-2</v>
      </c>
    </row>
    <row r="17" spans="1:77" x14ac:dyDescent="0.25">
      <c r="A17" s="21">
        <v>45</v>
      </c>
      <c r="B17" s="15">
        <f>CC_s!B17/3</f>
        <v>0</v>
      </c>
      <c r="C17" s="16">
        <f>CC_s!C17/3</f>
        <v>1</v>
      </c>
      <c r="D17" s="16"/>
      <c r="E17" s="16">
        <f>CC_s!E17/3</f>
        <v>1</v>
      </c>
      <c r="F17" s="16">
        <f>CC_s!F17/3</f>
        <v>1.5</v>
      </c>
      <c r="G17" s="16">
        <f>CC_s!G17/3</f>
        <v>0.5</v>
      </c>
      <c r="H17" s="16">
        <f>CC_s!H17/3</f>
        <v>0.5</v>
      </c>
      <c r="I17" s="16">
        <f>CC_s!I17/3</f>
        <v>0</v>
      </c>
      <c r="J17" s="16">
        <f>CC_s!J17/3</f>
        <v>1.5</v>
      </c>
      <c r="K17" s="17">
        <f>CC_s!K17/3</f>
        <v>1</v>
      </c>
      <c r="L17" s="15">
        <f>CC_s!L17/3</f>
        <v>1</v>
      </c>
      <c r="M17" s="16">
        <f>CC_s!M17/3</f>
        <v>0</v>
      </c>
      <c r="N17" s="16">
        <f>CC_s!N17/3</f>
        <v>0</v>
      </c>
      <c r="O17" s="16">
        <f>CC_s!O17/3</f>
        <v>1.5</v>
      </c>
      <c r="P17" s="16"/>
      <c r="Q17" s="16">
        <f>CC_s!Q17/3</f>
        <v>0.5</v>
      </c>
      <c r="R17" s="16">
        <f>CC_s!R17/3</f>
        <v>-0.5</v>
      </c>
      <c r="S17" s="17"/>
      <c r="T17" s="15">
        <f>CC_s!T17/3</f>
        <v>-0.5</v>
      </c>
      <c r="U17" s="16"/>
      <c r="V17" s="16">
        <f>CC_s!V17/3</f>
        <v>3</v>
      </c>
      <c r="W17" s="16"/>
      <c r="X17" s="16">
        <f>CC_s!X17/3</f>
        <v>-1</v>
      </c>
      <c r="Y17" s="16">
        <f>CC_s!Y17/3</f>
        <v>-0.5</v>
      </c>
      <c r="Z17" s="17">
        <f>CC_s!Z17/3</f>
        <v>0.5</v>
      </c>
      <c r="AA17" s="15">
        <f>CC_s!AA17/3</f>
        <v>-0.5</v>
      </c>
      <c r="AB17" s="16">
        <f>CC_s!AB17/3</f>
        <v>0.5</v>
      </c>
      <c r="AC17" s="16">
        <f>CC_s!AC17/3</f>
        <v>0</v>
      </c>
      <c r="AD17" s="16">
        <f>CC_s!AD17/3</f>
        <v>2.5</v>
      </c>
      <c r="AE17" s="16">
        <f>CC_s!AE17/3</f>
        <v>3</v>
      </c>
      <c r="AF17" s="16">
        <f>CC_s!AF17/3</f>
        <v>-1</v>
      </c>
      <c r="AG17" s="16">
        <f>CC_s!AG17/3</f>
        <v>1.5</v>
      </c>
      <c r="AH17" s="17">
        <f>CC_s!AH17/3</f>
        <v>0</v>
      </c>
      <c r="AI17" s="15"/>
      <c r="AJ17" s="16">
        <f>CC_s!AJ17/3</f>
        <v>-0.5</v>
      </c>
      <c r="AK17" s="16"/>
      <c r="AL17" s="16">
        <f>CC_s!AL17/3</f>
        <v>2</v>
      </c>
      <c r="AM17" s="16">
        <f>CC_s!AM17/3</f>
        <v>1</v>
      </c>
      <c r="AN17" s="16"/>
      <c r="AO17" s="16">
        <f>CC_s!AO17/3</f>
        <v>4.5</v>
      </c>
      <c r="AP17" s="16">
        <f>CC_s!AP17/3</f>
        <v>1.5</v>
      </c>
      <c r="AQ17" s="17">
        <f>CC_s!AQ17/3</f>
        <v>0.5</v>
      </c>
      <c r="AR17" s="15"/>
      <c r="AS17" s="16">
        <f>CC_s!AS17/3</f>
        <v>-2.5</v>
      </c>
      <c r="AT17" s="16">
        <f>CC_s!AT17/3</f>
        <v>2.5</v>
      </c>
      <c r="AU17" s="16">
        <f>CC_s!AU17/3</f>
        <v>-0.5</v>
      </c>
      <c r="AV17" s="16">
        <f>CC_s!AV17/3</f>
        <v>-0.5</v>
      </c>
      <c r="AW17" s="16"/>
      <c r="AX17" s="16"/>
      <c r="AY17" s="16">
        <f>CC_s!AY17/3</f>
        <v>1</v>
      </c>
      <c r="AZ17" s="17">
        <f>CC_s!AZ17/3</f>
        <v>0</v>
      </c>
      <c r="BA17" s="15">
        <f>CC_s!BA17/3</f>
        <v>0.5</v>
      </c>
      <c r="BB17" s="16"/>
      <c r="BC17" s="16">
        <f>CC_s!BC17/3</f>
        <v>1</v>
      </c>
      <c r="BD17" s="16"/>
      <c r="BE17" s="16">
        <f>CC_s!BE17/3</f>
        <v>0</v>
      </c>
      <c r="BF17" s="16">
        <f>CC_s!BF17/3</f>
        <v>0</v>
      </c>
      <c r="BG17" s="16">
        <f>CC_s!BG17/3</f>
        <v>0</v>
      </c>
      <c r="BH17" s="16"/>
      <c r="BI17" s="15">
        <f>CC_s!BI17/3</f>
        <v>1.5</v>
      </c>
      <c r="BJ17" s="16">
        <f>CC_s!BJ17/3</f>
        <v>1</v>
      </c>
      <c r="BK17" s="16">
        <f>CC_s!BK17/3</f>
        <v>1.5</v>
      </c>
      <c r="BL17" s="16">
        <f>CC_s!BL17/3</f>
        <v>0</v>
      </c>
      <c r="BM17" s="16">
        <f>CC_s!BM17/3</f>
        <v>0</v>
      </c>
      <c r="BN17" s="16">
        <f>CC_s!BN17/3</f>
        <v>2.5</v>
      </c>
      <c r="BO17" s="16">
        <f>CC_s!BO17/3</f>
        <v>1.5</v>
      </c>
      <c r="BP17" s="17"/>
      <c r="BQ17" s="15">
        <f>CC_s!BQ17/3</f>
        <v>1.5</v>
      </c>
      <c r="BR17" s="16"/>
      <c r="BS17" s="16"/>
      <c r="BT17" s="16"/>
      <c r="BU17" s="16"/>
      <c r="BV17" s="16">
        <f>CC_s!BV17/3</f>
        <v>-0.5</v>
      </c>
      <c r="BW17" s="16">
        <f>CC_s!BW17/3</f>
        <v>-3.5</v>
      </c>
      <c r="BX17" s="16"/>
      <c r="BY17" s="17">
        <f>CC_s!BY17/3</f>
        <v>0.5</v>
      </c>
    </row>
    <row r="18" spans="1:77" x14ac:dyDescent="0.25">
      <c r="A18" s="21">
        <v>48</v>
      </c>
      <c r="B18" s="15">
        <f>CC_s!B18/3</f>
        <v>0.5</v>
      </c>
      <c r="C18" s="16">
        <f>CC_s!C18/3</f>
        <v>0</v>
      </c>
      <c r="D18" s="16"/>
      <c r="E18" s="16">
        <f>CC_s!E18/3</f>
        <v>0</v>
      </c>
      <c r="F18" s="16">
        <f>CC_s!F18/3</f>
        <v>1</v>
      </c>
      <c r="G18" s="16">
        <f>CC_s!G18/3</f>
        <v>0</v>
      </c>
      <c r="H18" s="16">
        <f>CC_s!H18/3</f>
        <v>1</v>
      </c>
      <c r="I18" s="16">
        <f>CC_s!I18/3</f>
        <v>0.5</v>
      </c>
      <c r="J18" s="16"/>
      <c r="K18" s="17">
        <f>CC_s!K18/3</f>
        <v>0.5</v>
      </c>
      <c r="L18" s="15">
        <f>CC_s!L18/3</f>
        <v>2</v>
      </c>
      <c r="M18" s="16">
        <f>CC_s!M18/3</f>
        <v>0</v>
      </c>
      <c r="N18" s="16">
        <f>CC_s!N18/3</f>
        <v>0.5</v>
      </c>
      <c r="O18" s="16">
        <f>CC_s!O18/3</f>
        <v>-1.5</v>
      </c>
      <c r="P18" s="16"/>
      <c r="Q18" s="16">
        <f>CC_s!Q18/3</f>
        <v>2.5</v>
      </c>
      <c r="R18" s="16">
        <f>CC_s!R18/3</f>
        <v>1</v>
      </c>
      <c r="S18" s="17"/>
      <c r="T18" s="15">
        <f>CC_s!T18/3</f>
        <v>2</v>
      </c>
      <c r="U18" s="16"/>
      <c r="V18" s="16">
        <f>CC_s!V18/3</f>
        <v>3</v>
      </c>
      <c r="W18" s="16"/>
      <c r="X18" s="16">
        <f>CC_s!X18/3</f>
        <v>1</v>
      </c>
      <c r="Y18" s="16">
        <f>CC_s!Y18/3</f>
        <v>0</v>
      </c>
      <c r="Z18" s="17">
        <f>CC_s!Z18/3</f>
        <v>-2</v>
      </c>
      <c r="AA18" s="15">
        <f>CC_s!AA18/3</f>
        <v>0</v>
      </c>
      <c r="AB18" s="16">
        <f>CC_s!AB18/3</f>
        <v>1.5</v>
      </c>
      <c r="AC18" s="16">
        <f>CC_s!AC18/3</f>
        <v>0.5</v>
      </c>
      <c r="AD18" s="16">
        <f>CC_s!AD18/3</f>
        <v>1.5</v>
      </c>
      <c r="AE18" s="16">
        <f>CC_s!AE18/3</f>
        <v>3.5</v>
      </c>
      <c r="AF18" s="16">
        <f>CC_s!AF18/3</f>
        <v>1</v>
      </c>
      <c r="AG18" s="16">
        <f>CC_s!AG18/3</f>
        <v>2</v>
      </c>
      <c r="AH18" s="17">
        <f>CC_s!AH18/3</f>
        <v>0</v>
      </c>
      <c r="AI18" s="15"/>
      <c r="AJ18" s="16">
        <f>CC_s!AJ18/3</f>
        <v>1</v>
      </c>
      <c r="AK18" s="16"/>
      <c r="AL18" s="16">
        <f>CC_s!AL18/3</f>
        <v>1.5</v>
      </c>
      <c r="AM18" s="16">
        <f>CC_s!AM18/3</f>
        <v>1.5</v>
      </c>
      <c r="AN18" s="16"/>
      <c r="AO18" s="16">
        <f>CC_s!AO18/3</f>
        <v>0</v>
      </c>
      <c r="AP18" s="16">
        <f>CC_s!AP18/3</f>
        <v>0</v>
      </c>
      <c r="AQ18" s="17">
        <f>CC_s!AQ18/3</f>
        <v>5</v>
      </c>
      <c r="AR18" s="15"/>
      <c r="AS18" s="16">
        <f>CC_s!AS18/3</f>
        <v>-4.5</v>
      </c>
      <c r="AT18" s="16">
        <f>CC_s!AT18/3</f>
        <v>-1</v>
      </c>
      <c r="AU18" s="16">
        <f>CC_s!AU18/3</f>
        <v>-1</v>
      </c>
      <c r="AV18" s="16">
        <f>CC_s!AV18/3</f>
        <v>1</v>
      </c>
      <c r="AW18" s="16"/>
      <c r="AX18" s="16"/>
      <c r="AY18" s="16">
        <f>CC_s!AY18/3</f>
        <v>-0.5</v>
      </c>
      <c r="AZ18" s="17">
        <f>CC_s!AZ18/3</f>
        <v>3.5</v>
      </c>
      <c r="BA18" s="15">
        <f>CC_s!BA18/3</f>
        <v>0.5</v>
      </c>
      <c r="BB18" s="16"/>
      <c r="BC18" s="16"/>
      <c r="BD18" s="16"/>
      <c r="BE18" s="16">
        <f>CC_s!BE18/3</f>
        <v>0</v>
      </c>
      <c r="BF18" s="16">
        <f>CC_s!BF18/3</f>
        <v>0</v>
      </c>
      <c r="BG18" s="16">
        <f>CC_s!BG18/3</f>
        <v>-0.5</v>
      </c>
      <c r="BH18" s="16"/>
      <c r="BI18" s="15">
        <f>CC_s!BI18/3</f>
        <v>0</v>
      </c>
      <c r="BJ18" s="16">
        <f>CC_s!BJ18/3</f>
        <v>0</v>
      </c>
      <c r="BK18" s="16">
        <f>CC_s!BK18/3</f>
        <v>-2</v>
      </c>
      <c r="BL18" s="16">
        <f>CC_s!BL18/3</f>
        <v>-0.5</v>
      </c>
      <c r="BM18" s="16">
        <f>CC_s!BM18/3</f>
        <v>1</v>
      </c>
      <c r="BN18" s="16">
        <f>CC_s!BN18/3</f>
        <v>1.5</v>
      </c>
      <c r="BO18" s="16">
        <f>CC_s!BO18/3</f>
        <v>-0.5</v>
      </c>
      <c r="BP18" s="17"/>
      <c r="BQ18" s="15">
        <f>CC_s!BQ18/3</f>
        <v>-0.5</v>
      </c>
      <c r="BR18" s="16"/>
      <c r="BS18" s="16"/>
      <c r="BT18" s="16"/>
      <c r="BU18" s="16"/>
      <c r="BV18" s="16"/>
      <c r="BW18" s="16">
        <f>CC_s!BW18/3</f>
        <v>-2</v>
      </c>
      <c r="BX18" s="16"/>
      <c r="BY18" s="17">
        <f>CC_s!BY18/3</f>
        <v>-0.5</v>
      </c>
    </row>
    <row r="19" spans="1:77" x14ac:dyDescent="0.25">
      <c r="A19" s="21">
        <v>51</v>
      </c>
      <c r="B19" s="15">
        <f>CC_s!B19/3</f>
        <v>1</v>
      </c>
      <c r="C19" s="16">
        <f>CC_s!C19/3</f>
        <v>0.5</v>
      </c>
      <c r="D19" s="16"/>
      <c r="E19" s="16">
        <f>CC_s!E19/3</f>
        <v>0.5</v>
      </c>
      <c r="F19" s="16">
        <f>CC_s!F19/3</f>
        <v>0</v>
      </c>
      <c r="G19" s="16">
        <f>CC_s!G19/3</f>
        <v>0</v>
      </c>
      <c r="H19" s="16">
        <f>CC_s!H19/3</f>
        <v>0.5</v>
      </c>
      <c r="I19" s="16">
        <f>CC_s!I19/3</f>
        <v>1.5</v>
      </c>
      <c r="J19" s="16"/>
      <c r="K19" s="17">
        <f>CC_s!K19/3</f>
        <v>-0.5</v>
      </c>
      <c r="L19" s="15">
        <f>CC_s!L19/3</f>
        <v>1</v>
      </c>
      <c r="M19" s="16">
        <f>CC_s!M19/3</f>
        <v>-0.5</v>
      </c>
      <c r="N19" s="16">
        <f>CC_s!N19/3</f>
        <v>0.5</v>
      </c>
      <c r="O19" s="16">
        <f>CC_s!O19/3</f>
        <v>2</v>
      </c>
      <c r="P19" s="16"/>
      <c r="Q19" s="16">
        <f>CC_s!Q19/3</f>
        <v>2</v>
      </c>
      <c r="R19" s="16">
        <f>CC_s!R19/3</f>
        <v>0</v>
      </c>
      <c r="S19" s="17"/>
      <c r="T19" s="15">
        <f>CC_s!T19/3</f>
        <v>3.5</v>
      </c>
      <c r="U19" s="16"/>
      <c r="V19" s="16">
        <f>CC_s!V19/3</f>
        <v>1.5</v>
      </c>
      <c r="W19" s="16"/>
      <c r="X19" s="16">
        <f>CC_s!X19/3</f>
        <v>1</v>
      </c>
      <c r="Y19" s="16">
        <f>CC_s!Y19/3</f>
        <v>-1</v>
      </c>
      <c r="Z19" s="17">
        <f>CC_s!Z19/3</f>
        <v>0</v>
      </c>
      <c r="AA19" s="15">
        <f>CC_s!AA19/3</f>
        <v>-1.5</v>
      </c>
      <c r="AB19" s="16">
        <f>CC_s!AB19/3</f>
        <v>1</v>
      </c>
      <c r="AC19" s="16">
        <f>CC_s!AC19/3</f>
        <v>1</v>
      </c>
      <c r="AD19" s="16">
        <f>CC_s!AD19/3</f>
        <v>2.5</v>
      </c>
      <c r="AE19" s="16">
        <f>CC_s!AE19/3</f>
        <v>1</v>
      </c>
      <c r="AF19" s="16">
        <f>CC_s!AF19/3</f>
        <v>3</v>
      </c>
      <c r="AG19" s="16">
        <f>CC_s!AG19/3</f>
        <v>1</v>
      </c>
      <c r="AH19" s="17">
        <f>CC_s!AH19/3</f>
        <v>-0.5</v>
      </c>
      <c r="AI19" s="15"/>
      <c r="AJ19" s="16">
        <f>CC_s!AJ19/3</f>
        <v>2.5</v>
      </c>
      <c r="AK19" s="16"/>
      <c r="AL19" s="16">
        <f>CC_s!AL19/3</f>
        <v>3.5</v>
      </c>
      <c r="AM19" s="16">
        <f>CC_s!AM19/3</f>
        <v>-0.5</v>
      </c>
      <c r="AN19" s="16"/>
      <c r="AO19" s="16">
        <f>CC_s!AO19/3</f>
        <v>1.5</v>
      </c>
      <c r="AP19" s="16"/>
      <c r="AQ19" s="17">
        <f>CC_s!AQ19/3</f>
        <v>3</v>
      </c>
      <c r="AR19" s="15"/>
      <c r="AS19" s="16">
        <f>CC_s!AS19/3</f>
        <v>-0.5</v>
      </c>
      <c r="AT19" s="16">
        <f>CC_s!AT19/3</f>
        <v>3.5</v>
      </c>
      <c r="AU19" s="16">
        <f>CC_s!AU19/3</f>
        <v>-0.5</v>
      </c>
      <c r="AV19" s="16">
        <f>CC_s!AV19/3</f>
        <v>0.5</v>
      </c>
      <c r="AW19" s="16"/>
      <c r="AX19" s="16"/>
      <c r="AY19" s="16">
        <f>CC_s!AY19/3</f>
        <v>1.5</v>
      </c>
      <c r="AZ19" s="17">
        <f>CC_s!AZ19/3</f>
        <v>1.5</v>
      </c>
      <c r="BA19" s="15">
        <f>CC_s!BA19/3</f>
        <v>0</v>
      </c>
      <c r="BB19" s="16"/>
      <c r="BC19" s="16"/>
      <c r="BD19" s="16"/>
      <c r="BE19" s="16">
        <f>CC_s!BE19/3</f>
        <v>0</v>
      </c>
      <c r="BF19" s="16">
        <f>CC_s!BF19/3</f>
        <v>0</v>
      </c>
      <c r="BG19" s="16">
        <f>CC_s!BG19/3</f>
        <v>0</v>
      </c>
      <c r="BH19" s="16"/>
      <c r="BI19" s="15">
        <f>CC_s!BI19/3</f>
        <v>-0.5</v>
      </c>
      <c r="BJ19" s="16">
        <f>CC_s!BJ19/3</f>
        <v>2</v>
      </c>
      <c r="BK19" s="16">
        <f>CC_s!BK19/3</f>
        <v>-1</v>
      </c>
      <c r="BL19" s="16">
        <f>CC_s!BL19/3</f>
        <v>3.5</v>
      </c>
      <c r="BM19" s="16">
        <f>CC_s!BM19/3</f>
        <v>0.5</v>
      </c>
      <c r="BN19" s="16">
        <f>CC_s!BN19/3</f>
        <v>3</v>
      </c>
      <c r="BO19" s="16">
        <f>CC_s!BO19/3</f>
        <v>0.5</v>
      </c>
      <c r="BP19" s="17"/>
      <c r="BQ19" s="15">
        <f>CC_s!BQ19/3</f>
        <v>-3</v>
      </c>
      <c r="BR19" s="16"/>
      <c r="BS19" s="16"/>
      <c r="BT19" s="16"/>
      <c r="BU19" s="16"/>
      <c r="BV19" s="16"/>
      <c r="BW19" s="16">
        <f>CC_s!BW19/3</f>
        <v>-5</v>
      </c>
      <c r="BX19" s="16"/>
      <c r="BY19" s="17">
        <f>CC_s!BY19/3</f>
        <v>1</v>
      </c>
    </row>
    <row r="20" spans="1:77" x14ac:dyDescent="0.25">
      <c r="A20" s="21">
        <v>54</v>
      </c>
      <c r="B20" s="15">
        <f>CC_s!B20/3</f>
        <v>0.5</v>
      </c>
      <c r="C20" s="16">
        <f>CC_s!C20/3</f>
        <v>0</v>
      </c>
      <c r="D20" s="16"/>
      <c r="E20" s="16">
        <f>CC_s!E20/3</f>
        <v>0.5</v>
      </c>
      <c r="F20" s="16">
        <f>CC_s!F20/3</f>
        <v>0</v>
      </c>
      <c r="G20" s="16">
        <f>CC_s!G20/3</f>
        <v>0</v>
      </c>
      <c r="H20" s="16">
        <f>CC_s!H20/3</f>
        <v>0</v>
      </c>
      <c r="I20" s="16">
        <f>CC_s!I20/3</f>
        <v>1</v>
      </c>
      <c r="J20" s="16"/>
      <c r="K20" s="17">
        <f>CC_s!K20/3</f>
        <v>0.5</v>
      </c>
      <c r="L20" s="15">
        <f>CC_s!L20/3</f>
        <v>1.5</v>
      </c>
      <c r="M20" s="16">
        <f>CC_s!M20/3</f>
        <v>-0.5</v>
      </c>
      <c r="N20" s="16">
        <f>CC_s!N20/3</f>
        <v>1</v>
      </c>
      <c r="O20" s="16">
        <f>CC_s!O20/3</f>
        <v>0</v>
      </c>
      <c r="P20" s="16"/>
      <c r="Q20" s="16">
        <f>CC_s!Q20/3</f>
        <v>1.5</v>
      </c>
      <c r="R20" s="16">
        <f>CC_s!R20/3</f>
        <v>0</v>
      </c>
      <c r="S20" s="17"/>
      <c r="T20" s="15">
        <f>CC_s!T20/3</f>
        <v>0.5</v>
      </c>
      <c r="U20" s="16"/>
      <c r="V20" s="16">
        <f>CC_s!V20/3</f>
        <v>-1</v>
      </c>
      <c r="W20" s="16"/>
      <c r="X20" s="16">
        <f>CC_s!X20/3</f>
        <v>0.5</v>
      </c>
      <c r="Y20" s="16">
        <f>CC_s!Y20/3</f>
        <v>0</v>
      </c>
      <c r="Z20" s="17">
        <f>CC_s!Z20/3</f>
        <v>1.5</v>
      </c>
      <c r="AA20" s="15">
        <f>CC_s!AA20/3</f>
        <v>-1</v>
      </c>
      <c r="AB20" s="16">
        <f>CC_s!AB20/3</f>
        <v>1.5</v>
      </c>
      <c r="AC20" s="16">
        <f>CC_s!AC20/3</f>
        <v>1.5</v>
      </c>
      <c r="AD20" s="16">
        <f>CC_s!AD20/3</f>
        <v>2</v>
      </c>
      <c r="AE20" s="16">
        <f>CC_s!AE20/3</f>
        <v>2</v>
      </c>
      <c r="AF20" s="16">
        <f>CC_s!AF20/3</f>
        <v>2</v>
      </c>
      <c r="AG20" s="16">
        <f>CC_s!AG20/3</f>
        <v>0</v>
      </c>
      <c r="AH20" s="17">
        <f>CC_s!AH20/3</f>
        <v>1</v>
      </c>
      <c r="AI20" s="15"/>
      <c r="AJ20" s="16">
        <f>CC_s!AJ20/3</f>
        <v>1.5</v>
      </c>
      <c r="AK20" s="16"/>
      <c r="AL20" s="16">
        <f>CC_s!AL20/3</f>
        <v>1.5</v>
      </c>
      <c r="AM20" s="16">
        <f>CC_s!AM20/3</f>
        <v>1.5</v>
      </c>
      <c r="AN20" s="16"/>
      <c r="AO20" s="16">
        <f>CC_s!AO20/3</f>
        <v>1</v>
      </c>
      <c r="AP20" s="16"/>
      <c r="AQ20" s="17">
        <f>CC_s!AQ20/3</f>
        <v>1.5</v>
      </c>
      <c r="AR20" s="15"/>
      <c r="AS20" s="16">
        <f>CC_s!AS20/3</f>
        <v>-3.5</v>
      </c>
      <c r="AT20" s="16">
        <f>CC_s!AT20/3</f>
        <v>0.5</v>
      </c>
      <c r="AU20" s="16">
        <f>CC_s!AU20/3</f>
        <v>-1</v>
      </c>
      <c r="AV20" s="16">
        <f>CC_s!AV20/3</f>
        <v>-2</v>
      </c>
      <c r="AW20" s="16"/>
      <c r="AX20" s="16"/>
      <c r="AY20" s="16">
        <f>CC_s!AY20/3</f>
        <v>0.5</v>
      </c>
      <c r="AZ20" s="17">
        <f>CC_s!AZ20/3</f>
        <v>0.5</v>
      </c>
      <c r="BA20" s="15">
        <f>CC_s!BA20/3</f>
        <v>0</v>
      </c>
      <c r="BB20" s="16"/>
      <c r="BC20" s="16"/>
      <c r="BD20" s="16"/>
      <c r="BE20" s="16">
        <f>CC_s!BE20/3</f>
        <v>0</v>
      </c>
      <c r="BF20" s="16">
        <f>CC_s!BF20/3</f>
        <v>0.5</v>
      </c>
      <c r="BG20" s="16">
        <f>CC_s!BG20/3</f>
        <v>0</v>
      </c>
      <c r="BH20" s="16"/>
      <c r="BI20" s="15">
        <f>CC_s!BI20/3</f>
        <v>-0.5</v>
      </c>
      <c r="BJ20" s="16">
        <f>CC_s!BJ20/3</f>
        <v>2.5</v>
      </c>
      <c r="BK20" s="16">
        <f>CC_s!BK20/3</f>
        <v>0</v>
      </c>
      <c r="BL20" s="16">
        <f>CC_s!BL20/3</f>
        <v>1</v>
      </c>
      <c r="BM20" s="16">
        <f>CC_s!BM20/3</f>
        <v>-0.5</v>
      </c>
      <c r="BN20" s="16">
        <f>CC_s!BN20/3</f>
        <v>1.5</v>
      </c>
      <c r="BO20" s="16">
        <f>CC_s!BO20/3</f>
        <v>0.5</v>
      </c>
      <c r="BP20" s="17"/>
      <c r="BQ20" s="15">
        <f>CC_s!BQ20/3</f>
        <v>0.5</v>
      </c>
      <c r="BR20" s="16"/>
      <c r="BS20" s="16"/>
      <c r="BT20" s="16"/>
      <c r="BU20" s="16"/>
      <c r="BV20" s="16"/>
      <c r="BW20" s="16">
        <f>CC_s!BW20/3</f>
        <v>-4.5</v>
      </c>
      <c r="BX20" s="16"/>
      <c r="BY20" s="17">
        <f>CC_s!BY20/3</f>
        <v>-0.5</v>
      </c>
    </row>
    <row r="21" spans="1:77" x14ac:dyDescent="0.25">
      <c r="A21" s="21">
        <v>57</v>
      </c>
      <c r="B21" s="15">
        <f>CC_s!B21/3</f>
        <v>1.5</v>
      </c>
      <c r="C21" s="16">
        <f>CC_s!C21/3</f>
        <v>0</v>
      </c>
      <c r="D21" s="16"/>
      <c r="E21" s="16">
        <f>CC_s!E21/3</f>
        <v>-1.5</v>
      </c>
      <c r="F21" s="16">
        <f>CC_s!F21/3</f>
        <v>1</v>
      </c>
      <c r="G21" s="16">
        <f>CC_s!G21/3</f>
        <v>0</v>
      </c>
      <c r="H21" s="16">
        <f>CC_s!H21/3</f>
        <v>1</v>
      </c>
      <c r="I21" s="16">
        <f>CC_s!I21/3</f>
        <v>-1</v>
      </c>
      <c r="J21" s="16"/>
      <c r="K21" s="17">
        <f>CC_s!K21/3</f>
        <v>0</v>
      </c>
      <c r="L21" s="15">
        <f>CC_s!L21/3</f>
        <v>0.5</v>
      </c>
      <c r="M21" s="16">
        <f>CC_s!M21/3</f>
        <v>0</v>
      </c>
      <c r="N21" s="16">
        <f>CC_s!N21/3</f>
        <v>1</v>
      </c>
      <c r="O21" s="16">
        <f>CC_s!O21/3</f>
        <v>0.5</v>
      </c>
      <c r="P21" s="16"/>
      <c r="Q21" s="16">
        <f>CC_s!Q21/3</f>
        <v>-0.5</v>
      </c>
      <c r="R21" s="16">
        <f>CC_s!R21/3</f>
        <v>1.5</v>
      </c>
      <c r="S21" s="17"/>
      <c r="T21" s="15">
        <f>CC_s!T21/3</f>
        <v>1.5</v>
      </c>
      <c r="U21" s="16"/>
      <c r="V21" s="16">
        <f>CC_s!V21/3</f>
        <v>1</v>
      </c>
      <c r="W21" s="16"/>
      <c r="X21" s="16">
        <f>CC_s!X21/3</f>
        <v>1.5</v>
      </c>
      <c r="Y21" s="16">
        <f>CC_s!Y21/3</f>
        <v>0</v>
      </c>
      <c r="Z21" s="17">
        <f>CC_s!Z21/3</f>
        <v>1.5</v>
      </c>
      <c r="AA21" s="15">
        <f>CC_s!AA21/3</f>
        <v>0</v>
      </c>
      <c r="AB21" s="16">
        <f>CC_s!AB21/3</f>
        <v>0.5</v>
      </c>
      <c r="AC21" s="16">
        <f>CC_s!AC21/3</f>
        <v>-0.5</v>
      </c>
      <c r="AD21" s="16">
        <f>CC_s!AD21/3</f>
        <v>1.5</v>
      </c>
      <c r="AE21" s="16">
        <f>CC_s!AE21/3</f>
        <v>0</v>
      </c>
      <c r="AF21" s="16">
        <f>CC_s!AF21/3</f>
        <v>-0.5</v>
      </c>
      <c r="AG21" s="16">
        <f>CC_s!AG21/3</f>
        <v>1.5</v>
      </c>
      <c r="AH21" s="17">
        <f>CC_s!AH21/3</f>
        <v>3</v>
      </c>
      <c r="AI21" s="15"/>
      <c r="AJ21" s="16">
        <f>CC_s!AJ21/3</f>
        <v>-1</v>
      </c>
      <c r="AK21" s="16"/>
      <c r="AL21" s="16">
        <f>CC_s!AL21/3</f>
        <v>1</v>
      </c>
      <c r="AM21" s="16">
        <f>CC_s!AM21/3</f>
        <v>2</v>
      </c>
      <c r="AN21" s="16"/>
      <c r="AO21" s="16">
        <f>CC_s!AO21/3</f>
        <v>1.5</v>
      </c>
      <c r="AP21" s="16"/>
      <c r="AQ21" s="17">
        <f>CC_s!AQ21/3</f>
        <v>1.5</v>
      </c>
      <c r="AR21" s="15"/>
      <c r="AS21" s="16">
        <f>CC_s!AS21/3</f>
        <v>-1</v>
      </c>
      <c r="AT21" s="16">
        <f>CC_s!AT21/3</f>
        <v>-0.5</v>
      </c>
      <c r="AU21" s="16">
        <f>CC_s!AU21/3</f>
        <v>-2.5</v>
      </c>
      <c r="AV21" s="16">
        <f>CC_s!AV21/3</f>
        <v>3</v>
      </c>
      <c r="AW21" s="16"/>
      <c r="AX21" s="16"/>
      <c r="AY21" s="16">
        <f>CC_s!AY21/3</f>
        <v>8</v>
      </c>
      <c r="AZ21" s="17">
        <f>CC_s!AZ21/3</f>
        <v>2</v>
      </c>
      <c r="BA21" s="15">
        <f>CC_s!BA21/3</f>
        <v>0</v>
      </c>
      <c r="BB21" s="16"/>
      <c r="BC21" s="16"/>
      <c r="BD21" s="16"/>
      <c r="BE21" s="16">
        <f>CC_s!BE21/3</f>
        <v>0</v>
      </c>
      <c r="BF21" s="16">
        <f>CC_s!BF21/3</f>
        <v>0</v>
      </c>
      <c r="BG21" s="16">
        <f>CC_s!BG21/3</f>
        <v>0.5</v>
      </c>
      <c r="BH21" s="16"/>
      <c r="BI21" s="15">
        <f>CC_s!BI21/3</f>
        <v>1</v>
      </c>
      <c r="BJ21" s="16">
        <f>CC_s!BJ21/3</f>
        <v>2</v>
      </c>
      <c r="BK21" s="16">
        <f>CC_s!BK21/3</f>
        <v>0</v>
      </c>
      <c r="BL21" s="16">
        <f>CC_s!BL21/3</f>
        <v>-1</v>
      </c>
      <c r="BM21" s="16">
        <f>CC_s!BM21/3</f>
        <v>1</v>
      </c>
      <c r="BN21" s="16">
        <f>CC_s!BN21/3</f>
        <v>1.5</v>
      </c>
      <c r="BO21" s="16">
        <f>CC_s!BO21/3</f>
        <v>0.5</v>
      </c>
      <c r="BP21" s="17"/>
      <c r="BQ21" s="15">
        <f>CC_s!BQ21/3</f>
        <v>-2</v>
      </c>
      <c r="BR21" s="16"/>
      <c r="BS21" s="16"/>
      <c r="BT21" s="16"/>
      <c r="BU21" s="16"/>
      <c r="BV21" s="16"/>
      <c r="BW21" s="16">
        <f>CC_s!BW21/3</f>
        <v>1</v>
      </c>
      <c r="BX21" s="16"/>
      <c r="BY21" s="62"/>
    </row>
    <row r="22" spans="1:77" x14ac:dyDescent="0.25">
      <c r="A22" s="21">
        <v>60</v>
      </c>
      <c r="B22" s="15">
        <f>CC_s!B22/3</f>
        <v>-0.5</v>
      </c>
      <c r="C22" s="16">
        <f>CC_s!C22/3</f>
        <v>0</v>
      </c>
      <c r="D22" s="16"/>
      <c r="E22" s="16">
        <f>CC_s!E22/3</f>
        <v>0</v>
      </c>
      <c r="F22" s="16">
        <f>CC_s!F22/3</f>
        <v>0</v>
      </c>
      <c r="G22" s="16">
        <f>CC_s!G22/3</f>
        <v>1</v>
      </c>
      <c r="H22" s="16">
        <f>CC_s!H22/3</f>
        <v>0</v>
      </c>
      <c r="I22" s="16">
        <f>CC_s!I22/3</f>
        <v>0</v>
      </c>
      <c r="J22" s="16"/>
      <c r="K22" s="17">
        <f>[1]CC!K22/3</f>
        <v>0.5</v>
      </c>
      <c r="L22" s="15"/>
      <c r="M22" s="16">
        <f>CC_s!M22/3</f>
        <v>0</v>
      </c>
      <c r="N22" s="16">
        <f>CC_s!N22/3</f>
        <v>1</v>
      </c>
      <c r="O22" s="16">
        <f>CC_s!O22/3</f>
        <v>0.5</v>
      </c>
      <c r="P22" s="16"/>
      <c r="Q22" s="16">
        <f>CC_s!Q22/3</f>
        <v>1</v>
      </c>
      <c r="R22" s="16">
        <f>CC_s!R22/3</f>
        <v>0</v>
      </c>
      <c r="S22" s="17"/>
      <c r="T22" s="15">
        <f>CC_s!T22/3</f>
        <v>-1.5</v>
      </c>
      <c r="U22" s="16"/>
      <c r="V22" s="16">
        <f>CC_s!V22/3</f>
        <v>0.5</v>
      </c>
      <c r="W22" s="16"/>
      <c r="X22" s="16">
        <f>CC_s!X22/3</f>
        <v>0</v>
      </c>
      <c r="Y22" s="16">
        <f>CC_s!Y22/3</f>
        <v>0</v>
      </c>
      <c r="Z22" s="17">
        <f>CC_s!Z22/3</f>
        <v>-1.5</v>
      </c>
      <c r="AA22" s="15">
        <f>CC_s!AA22/3</f>
        <v>0</v>
      </c>
      <c r="AB22" s="16">
        <f>CC_s!AB22/3</f>
        <v>1</v>
      </c>
      <c r="AC22" s="16">
        <f>CC_s!AC22/3</f>
        <v>2.5</v>
      </c>
      <c r="AD22" s="16">
        <f>CC_s!AD22/3</f>
        <v>2</v>
      </c>
      <c r="AE22" s="16">
        <f>CC_s!AE22/3</f>
        <v>2</v>
      </c>
      <c r="AF22" s="16">
        <f>CC_s!AF22/3</f>
        <v>2.5</v>
      </c>
      <c r="AG22" s="16">
        <f>CC_s!AG22/3</f>
        <v>0</v>
      </c>
      <c r="AH22" s="17">
        <f>CC_s!AH22/3</f>
        <v>2</v>
      </c>
      <c r="AI22" s="15"/>
      <c r="AJ22" s="16">
        <f>CC_s!AJ22/3</f>
        <v>3</v>
      </c>
      <c r="AK22" s="16"/>
      <c r="AL22" s="16">
        <f>CC_s!AL22/3</f>
        <v>-0.5</v>
      </c>
      <c r="AM22" s="16">
        <f>CC_s!AM22/3</f>
        <v>2.5</v>
      </c>
      <c r="AN22" s="16"/>
      <c r="AO22" s="16">
        <f>CC_s!AO22/3</f>
        <v>-1</v>
      </c>
      <c r="AP22" s="16"/>
      <c r="AQ22" s="17">
        <f>CC_s!AQ22/3</f>
        <v>1</v>
      </c>
      <c r="AR22" s="15"/>
      <c r="AS22" s="16">
        <f>CC_s!AS22/3</f>
        <v>-3.5</v>
      </c>
      <c r="AT22" s="16">
        <f>CC_s!AT22/3</f>
        <v>0.5</v>
      </c>
      <c r="AU22" s="16">
        <f>CC_s!AU22/3</f>
        <v>-3</v>
      </c>
      <c r="AV22" s="16">
        <f>CC_s!AV22/3</f>
        <v>0.5</v>
      </c>
      <c r="AW22" s="16"/>
      <c r="AX22" s="16"/>
      <c r="AY22" s="16">
        <f>CC_s!AY22/3</f>
        <v>0</v>
      </c>
      <c r="AZ22" s="17">
        <f>CC_s!AZ22/3</f>
        <v>2</v>
      </c>
      <c r="BA22" s="15">
        <f>CC_s!BA22/3</f>
        <v>0</v>
      </c>
      <c r="BB22" s="16"/>
      <c r="BC22" s="16"/>
      <c r="BD22" s="16"/>
      <c r="BE22" s="16">
        <f>CC_s!BE22/3</f>
        <v>0</v>
      </c>
      <c r="BF22" s="16">
        <f>CC_s!BF22/3</f>
        <v>0</v>
      </c>
      <c r="BG22" s="16">
        <f>CC_s!BG22/3</f>
        <v>0</v>
      </c>
      <c r="BH22" s="16"/>
      <c r="BI22" s="15">
        <f>CC_s!BI22/3</f>
        <v>-1.5</v>
      </c>
      <c r="BJ22" s="16">
        <f>CC_s!BJ22/3</f>
        <v>5</v>
      </c>
      <c r="BK22" s="16">
        <f>CC_s!BK22/3</f>
        <v>1.5</v>
      </c>
      <c r="BL22" s="16">
        <f>CC_s!BL22/3</f>
        <v>0.5</v>
      </c>
      <c r="BM22" s="16">
        <f>CC_s!BM22/3</f>
        <v>1</v>
      </c>
      <c r="BN22" s="16">
        <f>CC_s!BN22/3</f>
        <v>-1.5</v>
      </c>
      <c r="BO22" s="16">
        <f>CC_s!BO22/3</f>
        <v>-0.5</v>
      </c>
      <c r="BP22" s="17"/>
      <c r="BQ22" s="15">
        <f>CC_s!BQ22/3</f>
        <v>-1</v>
      </c>
      <c r="BR22" s="16"/>
      <c r="BS22" s="16"/>
      <c r="BT22" s="16"/>
      <c r="BU22" s="16"/>
      <c r="BV22" s="16"/>
      <c r="BW22" s="16">
        <f>CC_s!BW22/3</f>
        <v>-5</v>
      </c>
      <c r="BX22" s="16"/>
      <c r="BY22" s="62"/>
    </row>
    <row r="23" spans="1:77" x14ac:dyDescent="0.25">
      <c r="A23" s="20"/>
      <c r="B23" s="12"/>
      <c r="C23" s="13"/>
      <c r="D23" s="13"/>
      <c r="E23" s="13"/>
      <c r="F23" s="13"/>
      <c r="G23" s="13"/>
      <c r="H23" s="13"/>
      <c r="I23" s="13"/>
      <c r="J23" s="13"/>
      <c r="K23" s="14"/>
      <c r="L23" s="12"/>
      <c r="M23" s="13"/>
      <c r="N23" s="13"/>
      <c r="O23" s="13"/>
      <c r="P23" s="13"/>
      <c r="Q23" s="13"/>
      <c r="R23" s="13"/>
      <c r="S23" s="14"/>
      <c r="T23" s="12"/>
      <c r="U23" s="13"/>
      <c r="V23" s="13"/>
      <c r="W23" s="13"/>
      <c r="X23" s="13"/>
      <c r="Y23" s="13"/>
      <c r="Z23" s="14"/>
      <c r="AA23" s="12"/>
      <c r="AB23" s="13"/>
      <c r="AC23" s="13"/>
      <c r="AD23" s="13"/>
      <c r="AE23" s="13"/>
      <c r="AF23" s="13"/>
      <c r="AG23" s="13"/>
      <c r="AH23" s="14"/>
      <c r="AI23" s="12"/>
      <c r="AJ23" s="13"/>
      <c r="AK23" s="13"/>
      <c r="AL23" s="13"/>
      <c r="AM23" s="13"/>
      <c r="AN23" s="13"/>
      <c r="AO23" s="13"/>
      <c r="AP23" s="13"/>
      <c r="AQ23" s="14"/>
      <c r="AR23" s="12"/>
      <c r="AS23" s="13"/>
      <c r="AT23" s="13"/>
      <c r="AU23" s="13"/>
      <c r="AV23" s="13"/>
      <c r="AW23" s="13"/>
      <c r="AX23" s="13"/>
      <c r="AY23" s="13"/>
      <c r="AZ23" s="14"/>
      <c r="BA23" s="12"/>
      <c r="BB23" s="13"/>
      <c r="BC23" s="13"/>
      <c r="BD23" s="13"/>
      <c r="BE23" s="64"/>
      <c r="BF23" s="64"/>
      <c r="BG23" s="64"/>
      <c r="BH23" s="13"/>
      <c r="BI23" s="12"/>
      <c r="BJ23" s="13"/>
      <c r="BK23" s="13"/>
      <c r="BL23" s="13"/>
      <c r="BM23" s="13"/>
      <c r="BN23" s="13"/>
      <c r="BO23" s="13"/>
      <c r="BP23" s="14"/>
      <c r="BQ23" s="12"/>
      <c r="BR23" s="13"/>
      <c r="BS23" s="13"/>
      <c r="BT23" s="13"/>
      <c r="BU23" s="13"/>
      <c r="BV23" s="13"/>
      <c r="BW23" s="13"/>
      <c r="BX23" s="13"/>
      <c r="BY23" s="14"/>
    </row>
    <row r="24" spans="1:77" x14ac:dyDescent="0.25">
      <c r="A24" s="125" t="s">
        <v>186</v>
      </c>
      <c r="B24" s="126">
        <v>30.34</v>
      </c>
      <c r="C24" s="127">
        <v>63.64</v>
      </c>
      <c r="D24" s="127">
        <v>49.19</v>
      </c>
      <c r="E24" s="127">
        <v>48.75</v>
      </c>
      <c r="F24" s="127">
        <v>125.5</v>
      </c>
      <c r="G24" s="127">
        <v>32.22</v>
      </c>
      <c r="H24" s="127">
        <v>134.30000000000001</v>
      </c>
      <c r="I24" s="127">
        <v>44.59</v>
      </c>
      <c r="J24" s="127">
        <v>21.74</v>
      </c>
      <c r="K24" s="128">
        <v>27.16</v>
      </c>
      <c r="L24" s="126">
        <v>12.28</v>
      </c>
      <c r="M24" s="127">
        <v>12.03</v>
      </c>
      <c r="N24" s="127">
        <v>8.1859999999999999</v>
      </c>
      <c r="O24" s="127">
        <v>11.53</v>
      </c>
      <c r="P24" s="127">
        <v>7.883</v>
      </c>
      <c r="Q24" s="127">
        <v>17.7</v>
      </c>
      <c r="R24" s="127">
        <v>11.74</v>
      </c>
      <c r="S24" s="128">
        <v>8.9329999999999998</v>
      </c>
      <c r="T24" s="129">
        <v>4.355E+16</v>
      </c>
      <c r="U24" s="127">
        <v>26.53</v>
      </c>
      <c r="V24" s="127">
        <v>119.6</v>
      </c>
      <c r="W24" s="127">
        <v>8.3889999999999993</v>
      </c>
      <c r="X24" s="127">
        <v>4.1159999999999997</v>
      </c>
      <c r="Y24" s="127">
        <v>16.37</v>
      </c>
      <c r="Z24" s="127">
        <v>8.5039999999999996</v>
      </c>
      <c r="AA24" s="148">
        <v>2.092E+16</v>
      </c>
      <c r="AB24" s="127">
        <v>111</v>
      </c>
      <c r="AC24" s="127">
        <v>207</v>
      </c>
      <c r="AD24" s="127">
        <v>708.2</v>
      </c>
      <c r="AE24" s="127">
        <v>128</v>
      </c>
      <c r="AF24" s="129">
        <v>-1.858E+16</v>
      </c>
      <c r="AG24" s="127">
        <v>152</v>
      </c>
      <c r="AH24" s="128">
        <v>44.53</v>
      </c>
      <c r="AI24" s="126">
        <v>21.11</v>
      </c>
      <c r="AJ24" s="127">
        <v>52.94</v>
      </c>
      <c r="AK24" s="129">
        <v>-4126000000000000</v>
      </c>
      <c r="AL24" s="127">
        <v>49.85</v>
      </c>
      <c r="AM24" s="127">
        <v>72.5</v>
      </c>
      <c r="AN24" s="127">
        <v>67.12</v>
      </c>
      <c r="AO24" s="127">
        <v>38.31</v>
      </c>
      <c r="AP24" s="129">
        <v>335.8</v>
      </c>
      <c r="AQ24" s="128">
        <v>85.62</v>
      </c>
      <c r="AR24" s="126">
        <v>59.86</v>
      </c>
      <c r="AS24" s="127">
        <v>7.476</v>
      </c>
      <c r="AT24" s="127">
        <v>10.87</v>
      </c>
      <c r="AU24" s="127">
        <v>7.8289999999999997</v>
      </c>
      <c r="AV24" s="127">
        <v>12</v>
      </c>
      <c r="AW24" s="127">
        <v>13.74</v>
      </c>
      <c r="AX24" s="127">
        <v>13.22</v>
      </c>
      <c r="AY24" s="127">
        <v>27.15</v>
      </c>
      <c r="AZ24" s="128">
        <v>15.65</v>
      </c>
      <c r="BA24" s="126">
        <v>16.55</v>
      </c>
      <c r="BB24" s="127">
        <v>12.62</v>
      </c>
      <c r="BC24" s="127">
        <v>5.3579999999999997</v>
      </c>
      <c r="BD24" s="127">
        <v>11.71</v>
      </c>
      <c r="BE24" s="127">
        <v>12.27</v>
      </c>
      <c r="BF24" s="127">
        <v>12.32</v>
      </c>
      <c r="BG24" s="127">
        <v>4.9930000000000003</v>
      </c>
      <c r="BH24" s="127">
        <v>5.9260000000000002</v>
      </c>
      <c r="BI24" s="126">
        <v>21.6</v>
      </c>
      <c r="BJ24" s="129">
        <v>-3192000000000000</v>
      </c>
      <c r="BK24" s="127">
        <v>25.7</v>
      </c>
      <c r="BL24" s="127">
        <v>76.87</v>
      </c>
      <c r="BM24" s="127">
        <v>23.89</v>
      </c>
      <c r="BN24" s="129">
        <v>2.921E+16</v>
      </c>
      <c r="BO24" s="127">
        <v>62.88</v>
      </c>
      <c r="BP24" s="130">
        <v>18337504297</v>
      </c>
      <c r="BQ24" s="126">
        <v>17.64</v>
      </c>
      <c r="BR24" s="127">
        <v>8.7070000000000007</v>
      </c>
      <c r="BS24" s="127">
        <v>14</v>
      </c>
      <c r="BT24" s="129">
        <v>1.091E+16</v>
      </c>
      <c r="BU24" s="127">
        <v>20.61</v>
      </c>
      <c r="BV24" s="127">
        <v>34.56</v>
      </c>
      <c r="BW24" s="127">
        <v>16.36</v>
      </c>
      <c r="BX24" s="127">
        <v>15.98</v>
      </c>
      <c r="BY24" s="128">
        <v>15.18</v>
      </c>
    </row>
    <row r="25" spans="1:77" x14ac:dyDescent="0.25">
      <c r="A25" s="22" t="s">
        <v>25</v>
      </c>
      <c r="B25" s="15">
        <f>ROUND(B24/3,0)</f>
        <v>10</v>
      </c>
      <c r="C25" s="16">
        <f t="shared" ref="C25:BV25" si="0">ROUND(C24/3,0)</f>
        <v>21</v>
      </c>
      <c r="D25" s="16">
        <f t="shared" si="0"/>
        <v>16</v>
      </c>
      <c r="E25" s="16">
        <f t="shared" si="0"/>
        <v>16</v>
      </c>
      <c r="F25" s="16">
        <f t="shared" si="0"/>
        <v>42</v>
      </c>
      <c r="G25" s="16">
        <f t="shared" si="0"/>
        <v>11</v>
      </c>
      <c r="H25" s="16">
        <f t="shared" si="0"/>
        <v>45</v>
      </c>
      <c r="I25" s="16">
        <f t="shared" si="0"/>
        <v>15</v>
      </c>
      <c r="J25" s="16">
        <f t="shared" si="0"/>
        <v>7</v>
      </c>
      <c r="K25" s="17">
        <f t="shared" si="0"/>
        <v>9</v>
      </c>
      <c r="L25" s="15">
        <f t="shared" si="0"/>
        <v>4</v>
      </c>
      <c r="M25" s="16">
        <f t="shared" si="0"/>
        <v>4</v>
      </c>
      <c r="N25" s="16">
        <f t="shared" si="0"/>
        <v>3</v>
      </c>
      <c r="O25" s="16">
        <f t="shared" si="0"/>
        <v>4</v>
      </c>
      <c r="P25" s="16">
        <f t="shared" si="0"/>
        <v>3</v>
      </c>
      <c r="Q25" s="16">
        <f t="shared" si="0"/>
        <v>6</v>
      </c>
      <c r="R25" s="16">
        <f t="shared" si="0"/>
        <v>4</v>
      </c>
      <c r="S25" s="17">
        <f t="shared" si="0"/>
        <v>3</v>
      </c>
      <c r="T25" s="43">
        <f t="shared" si="0"/>
        <v>1.45166666666667E+16</v>
      </c>
      <c r="U25" s="16">
        <f t="shared" si="0"/>
        <v>9</v>
      </c>
      <c r="V25" s="16">
        <f t="shared" si="0"/>
        <v>40</v>
      </c>
      <c r="W25" s="16">
        <f t="shared" si="0"/>
        <v>3</v>
      </c>
      <c r="X25" s="16">
        <f t="shared" si="0"/>
        <v>1</v>
      </c>
      <c r="Y25" s="16">
        <f t="shared" si="0"/>
        <v>5</v>
      </c>
      <c r="Z25" s="17">
        <f t="shared" si="0"/>
        <v>3</v>
      </c>
      <c r="AA25" s="43">
        <f t="shared" si="0"/>
        <v>6973333333333330</v>
      </c>
      <c r="AB25" s="16">
        <f t="shared" si="0"/>
        <v>37</v>
      </c>
      <c r="AC25" s="16">
        <f t="shared" si="0"/>
        <v>69</v>
      </c>
      <c r="AD25" s="16">
        <f t="shared" si="0"/>
        <v>236</v>
      </c>
      <c r="AE25" s="16">
        <f t="shared" si="0"/>
        <v>43</v>
      </c>
      <c r="AF25" s="47">
        <f t="shared" si="0"/>
        <v>-6193333333333330</v>
      </c>
      <c r="AG25" s="16">
        <f t="shared" si="0"/>
        <v>51</v>
      </c>
      <c r="AH25" s="17">
        <f t="shared" si="0"/>
        <v>15</v>
      </c>
      <c r="AI25" s="15">
        <f t="shared" si="0"/>
        <v>7</v>
      </c>
      <c r="AJ25" s="16">
        <f t="shared" si="0"/>
        <v>18</v>
      </c>
      <c r="AK25" s="47">
        <f t="shared" si="0"/>
        <v>-1375333333333330</v>
      </c>
      <c r="AL25" s="16">
        <f t="shared" si="0"/>
        <v>17</v>
      </c>
      <c r="AM25" s="16">
        <f t="shared" si="0"/>
        <v>24</v>
      </c>
      <c r="AN25" s="16">
        <f t="shared" si="0"/>
        <v>22</v>
      </c>
      <c r="AO25" s="16">
        <f t="shared" si="0"/>
        <v>13</v>
      </c>
      <c r="AP25" s="47">
        <f t="shared" si="0"/>
        <v>112</v>
      </c>
      <c r="AQ25" s="17">
        <f t="shared" si="0"/>
        <v>29</v>
      </c>
      <c r="AR25" s="15">
        <f t="shared" si="0"/>
        <v>20</v>
      </c>
      <c r="AS25" s="16">
        <f t="shared" si="0"/>
        <v>2</v>
      </c>
      <c r="AT25" s="16">
        <f t="shared" si="0"/>
        <v>4</v>
      </c>
      <c r="AU25" s="16">
        <f t="shared" si="0"/>
        <v>3</v>
      </c>
      <c r="AV25" s="16">
        <f t="shared" si="0"/>
        <v>4</v>
      </c>
      <c r="AW25" s="16">
        <f t="shared" si="0"/>
        <v>5</v>
      </c>
      <c r="AX25" s="16">
        <f t="shared" si="0"/>
        <v>4</v>
      </c>
      <c r="AY25" s="16">
        <f t="shared" si="0"/>
        <v>9</v>
      </c>
      <c r="AZ25" s="17">
        <f t="shared" si="0"/>
        <v>5</v>
      </c>
      <c r="BA25" s="15">
        <f t="shared" si="0"/>
        <v>6</v>
      </c>
      <c r="BB25" s="16">
        <f t="shared" si="0"/>
        <v>4</v>
      </c>
      <c r="BC25" s="16">
        <f t="shared" si="0"/>
        <v>2</v>
      </c>
      <c r="BD25" s="16">
        <f t="shared" si="0"/>
        <v>4</v>
      </c>
      <c r="BE25" s="16">
        <f t="shared" si="0"/>
        <v>4</v>
      </c>
      <c r="BF25" s="16">
        <f t="shared" si="0"/>
        <v>4</v>
      </c>
      <c r="BG25" s="16">
        <f t="shared" si="0"/>
        <v>2</v>
      </c>
      <c r="BH25" s="16">
        <f t="shared" si="0"/>
        <v>2</v>
      </c>
      <c r="BI25" s="15">
        <f>ROUND(BI24/3,0)</f>
        <v>7</v>
      </c>
      <c r="BJ25" s="47">
        <f>ROUND(BJ24/3,0)</f>
        <v>-1064000000000000</v>
      </c>
      <c r="BK25" s="16">
        <f>ROUND(BK24/3,0)</f>
        <v>9</v>
      </c>
      <c r="BL25" s="16">
        <f t="shared" si="0"/>
        <v>26</v>
      </c>
      <c r="BM25" s="16">
        <f t="shared" si="0"/>
        <v>8</v>
      </c>
      <c r="BN25" s="47">
        <f t="shared" si="0"/>
        <v>9736666666666670</v>
      </c>
      <c r="BO25" s="16">
        <f t="shared" si="0"/>
        <v>21</v>
      </c>
      <c r="BP25" s="75">
        <f t="shared" si="0"/>
        <v>6112501432</v>
      </c>
      <c r="BQ25" s="15">
        <f t="shared" si="0"/>
        <v>6</v>
      </c>
      <c r="BR25" s="16">
        <f t="shared" si="0"/>
        <v>3</v>
      </c>
      <c r="BS25" s="16">
        <f t="shared" si="0"/>
        <v>5</v>
      </c>
      <c r="BT25" s="47">
        <f t="shared" si="0"/>
        <v>3636666666666670</v>
      </c>
      <c r="BU25" s="16">
        <f t="shared" si="0"/>
        <v>7</v>
      </c>
      <c r="BV25" s="16">
        <f t="shared" si="0"/>
        <v>12</v>
      </c>
      <c r="BW25" s="16">
        <f t="shared" ref="BW25:BY25" si="1">ROUND(BW24/3,0)</f>
        <v>5</v>
      </c>
      <c r="BX25" s="16">
        <f t="shared" si="1"/>
        <v>5</v>
      </c>
      <c r="BY25" s="17">
        <f t="shared" si="1"/>
        <v>5</v>
      </c>
    </row>
    <row r="26" spans="1:77" x14ac:dyDescent="0.25">
      <c r="A26" s="23" t="s">
        <v>195</v>
      </c>
      <c r="B26" s="9">
        <f>AVERAGE(B3:B12)</f>
        <v>0.8</v>
      </c>
      <c r="C26" s="8">
        <f>AVERAGE(C3:C22)</f>
        <v>0.7</v>
      </c>
      <c r="D26" s="8">
        <f>AVERAGE(D3:D18)</f>
        <v>2.5</v>
      </c>
      <c r="E26" s="8">
        <f>AVERAGE(E3:E18)</f>
        <v>1.40625</v>
      </c>
      <c r="F26" s="8">
        <f>AVERAGE(F3:F20)</f>
        <v>0.41666666666666669</v>
      </c>
      <c r="G26" s="8">
        <f>AVERAGE(G3:G13)</f>
        <v>1.1363636363636365</v>
      </c>
      <c r="H26" s="8">
        <f>AVERAGE(H3:H22)</f>
        <v>0.82499999999999996</v>
      </c>
      <c r="I26" s="8">
        <f>AVERAGE(I3:I17)</f>
        <v>1.0666666666666667</v>
      </c>
      <c r="J26" s="8">
        <f>AVERAGE(J3:J9)</f>
        <v>1.3571428571428572</v>
      </c>
      <c r="K26" s="10">
        <f>AVERAGE(K3:K11)</f>
        <v>1.1111111111111112</v>
      </c>
      <c r="L26" s="9">
        <f>AVERAGE(L3:L6)</f>
        <v>3.5</v>
      </c>
      <c r="M26" s="8">
        <f>AVERAGE(M3:M6)</f>
        <v>3</v>
      </c>
      <c r="N26" s="8">
        <f>AVERAGE(N3:N5)</f>
        <v>5.5</v>
      </c>
      <c r="O26" s="8">
        <f>AVERAGE(O3:O6)</f>
        <v>4.625</v>
      </c>
      <c r="P26" s="8">
        <f>AVERAGE(P3:P5)</f>
        <v>3.8333333333333335</v>
      </c>
      <c r="Q26" s="8">
        <f>AVERAGE(Q3:Q8)</f>
        <v>3.1666666666666665</v>
      </c>
      <c r="R26" s="8">
        <f>AVERAGE(R3:R6)</f>
        <v>6</v>
      </c>
      <c r="S26" s="10">
        <f>AVERAGE(S3:S5)</f>
        <v>4.333333333333333</v>
      </c>
      <c r="T26" s="9">
        <f>AVERAGE(T3:T22)</f>
        <v>1.1499999999999999</v>
      </c>
      <c r="U26" s="8">
        <f>AVERAGE(U3:U11)</f>
        <v>2.3888888888888888</v>
      </c>
      <c r="V26" s="8">
        <f>AVERAGE(V3:V22)</f>
        <v>0.95</v>
      </c>
      <c r="W26" s="8">
        <f>AVERAGE(W3:W5)</f>
        <v>2.3333333333333335</v>
      </c>
      <c r="X26" s="8">
        <f>AVERAGE(X3:X3)</f>
        <v>1.5</v>
      </c>
      <c r="Y26" s="8">
        <f>AVERAGE(Y3:Y7)</f>
        <v>1.4</v>
      </c>
      <c r="Z26" s="10">
        <f>AVERAGE(Z3:Z5)</f>
        <v>2.5</v>
      </c>
      <c r="AA26" s="9">
        <f>AVERAGE(AA3:AA11)</f>
        <v>1.5555555555555556</v>
      </c>
      <c r="AB26" s="8">
        <f t="shared" ref="AB26:AG26" si="2">AVERAGE(AB3:AB22)</f>
        <v>1.4</v>
      </c>
      <c r="AC26" s="8">
        <f t="shared" si="2"/>
        <v>1.5249999999999999</v>
      </c>
      <c r="AD26" s="8">
        <f t="shared" si="2"/>
        <v>2.1749999999999998</v>
      </c>
      <c r="AE26" s="8">
        <f t="shared" si="2"/>
        <v>2.3250000000000002</v>
      </c>
      <c r="AF26" s="8">
        <f t="shared" si="2"/>
        <v>0.72499999999999998</v>
      </c>
      <c r="AG26" s="8">
        <f t="shared" si="2"/>
        <v>1.075</v>
      </c>
      <c r="AH26" s="10">
        <f>AVERAGE(AH3:AH17)</f>
        <v>1.1666666666666667</v>
      </c>
      <c r="AI26" s="9">
        <f>AVERAGE(AI3:AI9)</f>
        <v>4.1428571428571432</v>
      </c>
      <c r="AJ26" s="8">
        <f>AVERAGE(AJ3:AJ20)</f>
        <v>2.25</v>
      </c>
      <c r="AK26" s="8">
        <f>AVERAGE(AK3:AK22)</f>
        <v>4.0769230769230766</v>
      </c>
      <c r="AL26" s="8">
        <f>AVERAGE(AL3:AL19)</f>
        <v>2.6470588235294117</v>
      </c>
      <c r="AM26" s="8">
        <f>AVERAGE(AM3:AM22)</f>
        <v>2.2250000000000001</v>
      </c>
      <c r="AN26" s="8">
        <f>AVERAGE(AN3:AN17)</f>
        <v>2.6071428571428572</v>
      </c>
      <c r="AO26" s="8">
        <f>AVERAGE(AO3:AO15)</f>
        <v>3.6923076923076925</v>
      </c>
      <c r="AP26" s="8">
        <f>AVERAGE(AP3:AP22)</f>
        <v>2.03125</v>
      </c>
      <c r="AQ26" s="10">
        <f>AVERAGE(AQ3:AQ22)</f>
        <v>2.4750000000000001</v>
      </c>
      <c r="AR26" s="9">
        <f>AVERAGE(AR3:AR11)</f>
        <v>3.4166666666666665</v>
      </c>
      <c r="AS26" s="8">
        <f>AVERAGE(AS3:AS4)</f>
        <v>12.5</v>
      </c>
      <c r="AT26" s="8">
        <f>AVERAGE(AT3:AT6)</f>
        <v>7.875</v>
      </c>
      <c r="AU26" s="8">
        <f>AVERAGE(AU3:AU5)</f>
        <v>6.666666666666667</v>
      </c>
      <c r="AV26" s="8">
        <f>AVERAGE(AV3:AV6)</f>
        <v>10.75</v>
      </c>
      <c r="AW26" s="8">
        <f>AVERAGE(AW3:AW7)</f>
        <v>12</v>
      </c>
      <c r="AX26" s="8">
        <f>AVERAGE(AX3:AX6)</f>
        <v>11.875</v>
      </c>
      <c r="AY26" s="8">
        <f>AVERAGE(AY3:AY11)</f>
        <v>6.666666666666667</v>
      </c>
      <c r="AZ26" s="10">
        <f>AVERAGE(AZ3:AZ7)</f>
        <v>9.5</v>
      </c>
      <c r="BA26" s="9">
        <f>AVERAGE(BA3:BA8)</f>
        <v>0.33333333333333331</v>
      </c>
      <c r="BB26" s="8">
        <f>AVERAGE(BB3:BB6)</f>
        <v>0.5</v>
      </c>
      <c r="BC26" s="8">
        <f>AVERAGE(BC3:BC4)</f>
        <v>1.5</v>
      </c>
      <c r="BD26" s="8">
        <f>AVERAGE(BD3:BD6)</f>
        <v>1.25</v>
      </c>
      <c r="BE26" s="8">
        <f>AVERAGE(BE3:BE6)</f>
        <v>0.375</v>
      </c>
      <c r="BF26" s="8">
        <f>AVERAGE(BF3:BF6)</f>
        <v>1.375</v>
      </c>
      <c r="BG26" s="8">
        <f>AVERAGE(BG3:BG4)</f>
        <v>2.25</v>
      </c>
      <c r="BH26" s="8">
        <f>AVERAGE(BH3:BH4)</f>
        <v>1.75</v>
      </c>
      <c r="BI26" s="9">
        <f>AVERAGE(BI3:BI9)</f>
        <v>1.5</v>
      </c>
      <c r="BJ26" s="8">
        <f>AVERAGE(BJ3:BJ22)</f>
        <v>1.9</v>
      </c>
      <c r="BK26" s="8">
        <f>AVERAGE(BK3:BK11)</f>
        <v>1.2777777777777777</v>
      </c>
      <c r="BL26" s="8">
        <f>AVERAGE(BL3:BL17)</f>
        <v>1.1000000000000001</v>
      </c>
      <c r="BM26" s="8">
        <f>AVERAGE(BM3:BM10)</f>
        <v>1.4375</v>
      </c>
      <c r="BN26" s="8">
        <f>AVERAGE(BN3:BN22)</f>
        <v>1.45</v>
      </c>
      <c r="BO26" s="8">
        <f>AVERAGE(BO3:BO19)</f>
        <v>1.8529411764705883</v>
      </c>
      <c r="BP26" s="10">
        <f>AVERAGE(BP3:BP22)</f>
        <v>1.7142857142857142</v>
      </c>
      <c r="BQ26" s="9">
        <f>AVERAGE(BQ3:BQ8)</f>
        <v>2.5</v>
      </c>
      <c r="BR26" s="8">
        <f>AVERAGE(BR3:BR5)</f>
        <v>3.3333333333333335</v>
      </c>
      <c r="BS26" s="8">
        <f>AVERAGE(BS3:BS7)</f>
        <v>3.7</v>
      </c>
      <c r="BT26" s="8">
        <f>AVERAGE(BT3:BT22)</f>
        <v>3</v>
      </c>
      <c r="BU26" s="8">
        <f>AVERAGE(BU3:BU9)</f>
        <v>2.5</v>
      </c>
      <c r="BV26" s="8">
        <f>AVERAGE(BV3:BV14)</f>
        <v>1.625</v>
      </c>
      <c r="BW26" s="8">
        <f>AVERAGE(BW3:BW7)</f>
        <v>4.8</v>
      </c>
      <c r="BX26" s="8">
        <f>AVERAGE(BX3:BX7)</f>
        <v>6.9</v>
      </c>
      <c r="BY26" s="10">
        <f>AVERAGE(BY3:BY7)</f>
        <v>8.5</v>
      </c>
    </row>
  </sheetData>
  <mergeCells count="9">
    <mergeCell ref="BQ1:BY1"/>
    <mergeCell ref="B1:K1"/>
    <mergeCell ref="L1:S1"/>
    <mergeCell ref="T1:Z1"/>
    <mergeCell ref="AA1:AH1"/>
    <mergeCell ref="AI1:AQ1"/>
    <mergeCell ref="AR1:AZ1"/>
    <mergeCell ref="BA1:BH1"/>
    <mergeCell ref="BI1:B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41"/>
  <sheetViews>
    <sheetView zoomScale="75" zoomScaleNormal="75" workbookViewId="0">
      <pane xSplit="1" ySplit="2" topLeftCell="AX3" activePane="bottomRight" state="frozen"/>
      <selection pane="topRight" activeCell="B1" sqref="B1"/>
      <selection pane="bottomLeft" activeCell="A3" sqref="A3"/>
      <selection pane="bottomRight" activeCell="H44" sqref="H43:H44"/>
    </sheetView>
  </sheetViews>
  <sheetFormatPr defaultRowHeight="12.5" x14ac:dyDescent="0.25"/>
  <cols>
    <col min="1" max="1" width="20.54296875" style="11" customWidth="1"/>
    <col min="2" max="19" width="8.90625" style="11" bestFit="1" customWidth="1"/>
    <col min="20" max="20" width="7.7265625" style="11" bestFit="1" customWidth="1"/>
    <col min="21" max="26" width="8.90625" style="11" bestFit="1" customWidth="1"/>
    <col min="27" max="27" width="7.7265625" style="11" bestFit="1" customWidth="1"/>
    <col min="28" max="31" width="8.90625" style="11" bestFit="1" customWidth="1"/>
    <col min="32" max="32" width="8.36328125" style="11" bestFit="1" customWidth="1"/>
    <col min="33" max="36" width="8.90625" style="11" bestFit="1" customWidth="1"/>
    <col min="37" max="37" width="12.90625" style="11" bestFit="1" customWidth="1"/>
    <col min="38" max="61" width="8.90625" style="11" bestFit="1" customWidth="1"/>
    <col min="62" max="62" width="12.90625" style="11" bestFit="1" customWidth="1"/>
    <col min="63" max="65" width="8.90625" style="11" bestFit="1" customWidth="1"/>
    <col min="66" max="66" width="12.54296875" style="11" bestFit="1" customWidth="1"/>
    <col min="67" max="67" width="8.90625" style="11" bestFit="1" customWidth="1"/>
    <col min="68" max="68" width="14" style="11" bestFit="1" customWidth="1"/>
    <col min="69" max="71" width="8.90625" style="11" bestFit="1" customWidth="1"/>
    <col min="72" max="72" width="7.7265625" style="11" bestFit="1" customWidth="1"/>
    <col min="73" max="77" width="8.90625" style="11" bestFit="1" customWidth="1"/>
    <col min="78" max="16384" width="8.7265625" style="11"/>
  </cols>
  <sheetData>
    <row r="1" spans="1:77" x14ac:dyDescent="0.25">
      <c r="A1" s="155"/>
      <c r="B1" s="179" t="s">
        <v>16</v>
      </c>
      <c r="C1" s="180"/>
      <c r="D1" s="180"/>
      <c r="E1" s="180"/>
      <c r="F1" s="180"/>
      <c r="G1" s="180"/>
      <c r="H1" s="180"/>
      <c r="I1" s="180"/>
      <c r="J1" s="180"/>
      <c r="K1" s="181"/>
      <c r="L1" s="179" t="s">
        <v>18</v>
      </c>
      <c r="M1" s="180"/>
      <c r="N1" s="180"/>
      <c r="O1" s="180"/>
      <c r="P1" s="180"/>
      <c r="Q1" s="180"/>
      <c r="R1" s="180"/>
      <c r="S1" s="181"/>
      <c r="T1" s="180" t="s">
        <v>15</v>
      </c>
      <c r="U1" s="180"/>
      <c r="V1" s="180"/>
      <c r="W1" s="180"/>
      <c r="X1" s="180"/>
      <c r="Y1" s="180"/>
      <c r="Z1" s="180"/>
      <c r="AA1" s="179" t="s">
        <v>13</v>
      </c>
      <c r="AB1" s="180"/>
      <c r="AC1" s="180"/>
      <c r="AD1" s="180"/>
      <c r="AE1" s="180"/>
      <c r="AF1" s="180"/>
      <c r="AG1" s="180"/>
      <c r="AH1" s="181"/>
      <c r="AI1" s="179" t="s">
        <v>12</v>
      </c>
      <c r="AJ1" s="180"/>
      <c r="AK1" s="180"/>
      <c r="AL1" s="180"/>
      <c r="AM1" s="180"/>
      <c r="AN1" s="180"/>
      <c r="AO1" s="180"/>
      <c r="AP1" s="180"/>
      <c r="AQ1" s="181"/>
      <c r="AR1" s="179" t="s">
        <v>14</v>
      </c>
      <c r="AS1" s="180"/>
      <c r="AT1" s="180"/>
      <c r="AU1" s="180"/>
      <c r="AV1" s="180"/>
      <c r="AW1" s="180"/>
      <c r="AX1" s="180"/>
      <c r="AY1" s="180"/>
      <c r="AZ1" s="181"/>
      <c r="BA1" s="179" t="s">
        <v>35</v>
      </c>
      <c r="BB1" s="180"/>
      <c r="BC1" s="180"/>
      <c r="BD1" s="180"/>
      <c r="BE1" s="180"/>
      <c r="BF1" s="180"/>
      <c r="BG1" s="180"/>
      <c r="BH1" s="181"/>
      <c r="BI1" s="179" t="s">
        <v>10</v>
      </c>
      <c r="BJ1" s="180"/>
      <c r="BK1" s="180"/>
      <c r="BL1" s="180"/>
      <c r="BM1" s="180"/>
      <c r="BN1" s="180"/>
      <c r="BO1" s="180"/>
      <c r="BP1" s="181"/>
      <c r="BQ1" s="179" t="s">
        <v>11</v>
      </c>
      <c r="BR1" s="180"/>
      <c r="BS1" s="180"/>
      <c r="BT1" s="180"/>
      <c r="BU1" s="180"/>
      <c r="BV1" s="180"/>
      <c r="BW1" s="180"/>
      <c r="BX1" s="180"/>
      <c r="BY1" s="181"/>
    </row>
    <row r="2" spans="1:77" x14ac:dyDescent="0.25">
      <c r="A2" s="156" t="s">
        <v>22</v>
      </c>
      <c r="B2" s="33" t="s">
        <v>0</v>
      </c>
      <c r="C2" s="32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4" t="s">
        <v>9</v>
      </c>
      <c r="L2" s="33" t="s">
        <v>1</v>
      </c>
      <c r="M2" s="32" t="s">
        <v>2</v>
      </c>
      <c r="N2" s="32" t="s">
        <v>3</v>
      </c>
      <c r="O2" s="32" t="s">
        <v>4</v>
      </c>
      <c r="P2" s="32" t="s">
        <v>5</v>
      </c>
      <c r="Q2" s="32" t="s">
        <v>6</v>
      </c>
      <c r="R2" s="32" t="s">
        <v>7</v>
      </c>
      <c r="S2" s="34" t="s">
        <v>8</v>
      </c>
      <c r="T2" s="32" t="s">
        <v>0</v>
      </c>
      <c r="U2" s="32" t="s">
        <v>1</v>
      </c>
      <c r="V2" s="32" t="s">
        <v>2</v>
      </c>
      <c r="W2" s="32" t="s">
        <v>3</v>
      </c>
      <c r="X2" s="32" t="s">
        <v>5</v>
      </c>
      <c r="Y2" s="32" t="s">
        <v>6</v>
      </c>
      <c r="Z2" s="32" t="s">
        <v>7</v>
      </c>
      <c r="AA2" s="33" t="s">
        <v>0</v>
      </c>
      <c r="AB2" s="32" t="s">
        <v>1</v>
      </c>
      <c r="AC2" s="32" t="s">
        <v>2</v>
      </c>
      <c r="AD2" s="32" t="s">
        <v>4</v>
      </c>
      <c r="AE2" s="32" t="s">
        <v>5</v>
      </c>
      <c r="AF2" s="32" t="s">
        <v>6</v>
      </c>
      <c r="AG2" s="32" t="s">
        <v>7</v>
      </c>
      <c r="AH2" s="34" t="s">
        <v>8</v>
      </c>
      <c r="AI2" s="33" t="s">
        <v>0</v>
      </c>
      <c r="AJ2" s="32" t="s">
        <v>1</v>
      </c>
      <c r="AK2" s="32" t="s">
        <v>2</v>
      </c>
      <c r="AL2" s="32" t="s">
        <v>3</v>
      </c>
      <c r="AM2" s="32" t="s">
        <v>4</v>
      </c>
      <c r="AN2" s="32" t="s">
        <v>5</v>
      </c>
      <c r="AO2" s="32" t="s">
        <v>6</v>
      </c>
      <c r="AP2" s="32" t="s">
        <v>7</v>
      </c>
      <c r="AQ2" s="34" t="s">
        <v>8</v>
      </c>
      <c r="AR2" s="33" t="s">
        <v>0</v>
      </c>
      <c r="AS2" s="32" t="s">
        <v>1</v>
      </c>
      <c r="AT2" s="32" t="s">
        <v>2</v>
      </c>
      <c r="AU2" s="32" t="s">
        <v>3</v>
      </c>
      <c r="AV2" s="32" t="s">
        <v>4</v>
      </c>
      <c r="AW2" s="32" t="s">
        <v>5</v>
      </c>
      <c r="AX2" s="32" t="s">
        <v>6</v>
      </c>
      <c r="AY2" s="32" t="s">
        <v>7</v>
      </c>
      <c r="AZ2" s="34" t="s">
        <v>8</v>
      </c>
      <c r="BA2" s="33" t="s">
        <v>0</v>
      </c>
      <c r="BB2" s="32" t="s">
        <v>2</v>
      </c>
      <c r="BC2" s="32" t="s">
        <v>6</v>
      </c>
      <c r="BD2" s="32" t="s">
        <v>7</v>
      </c>
      <c r="BE2" s="32" t="s">
        <v>8</v>
      </c>
      <c r="BF2" s="32" t="s">
        <v>9</v>
      </c>
      <c r="BG2" s="32" t="s">
        <v>33</v>
      </c>
      <c r="BH2" s="34" t="s">
        <v>34</v>
      </c>
      <c r="BI2" s="33" t="s">
        <v>0</v>
      </c>
      <c r="BJ2" s="32" t="s">
        <v>1</v>
      </c>
      <c r="BK2" s="32" t="s">
        <v>2</v>
      </c>
      <c r="BL2" s="32" t="s">
        <v>3</v>
      </c>
      <c r="BM2" s="32" t="s">
        <v>4</v>
      </c>
      <c r="BN2" s="32" t="s">
        <v>5</v>
      </c>
      <c r="BO2" s="32" t="s">
        <v>6</v>
      </c>
      <c r="BP2" s="34" t="s">
        <v>7</v>
      </c>
      <c r="BQ2" s="33" t="s">
        <v>1</v>
      </c>
      <c r="BR2" s="32" t="s">
        <v>2</v>
      </c>
      <c r="BS2" s="32" t="s">
        <v>3</v>
      </c>
      <c r="BT2" s="32" t="s">
        <v>4</v>
      </c>
      <c r="BU2" s="32" t="s">
        <v>5</v>
      </c>
      <c r="BV2" s="32" t="s">
        <v>6</v>
      </c>
      <c r="BW2" s="32" t="s">
        <v>7</v>
      </c>
      <c r="BX2" s="32" t="s">
        <v>8</v>
      </c>
      <c r="BY2" s="34" t="s">
        <v>9</v>
      </c>
    </row>
    <row r="3" spans="1:77" x14ac:dyDescent="0.25">
      <c r="A3" s="157">
        <v>3</v>
      </c>
      <c r="B3" s="67">
        <f>CC_s!B3</f>
        <v>4.5</v>
      </c>
      <c r="C3" s="42">
        <f>CC_s!C3</f>
        <v>0</v>
      </c>
      <c r="D3" s="42">
        <f>CC_s!D3</f>
        <v>6</v>
      </c>
      <c r="E3" s="42">
        <f>CC_s!E3</f>
        <v>3</v>
      </c>
      <c r="F3" s="42">
        <f>CC_s!F3</f>
        <v>4.5</v>
      </c>
      <c r="G3" s="42">
        <f>CC_s!G3</f>
        <v>4.5</v>
      </c>
      <c r="H3" s="42">
        <f>CC_s!H3</f>
        <v>3</v>
      </c>
      <c r="I3" s="42">
        <f>CC_s!I3</f>
        <v>4.5</v>
      </c>
      <c r="J3" s="42">
        <f>CC_s!J3</f>
        <v>4.5</v>
      </c>
      <c r="K3" s="68">
        <f>CC_s!K3</f>
        <v>4.5</v>
      </c>
      <c r="L3" s="67">
        <f>CC_s!L3</f>
        <v>19.5</v>
      </c>
      <c r="M3" s="42">
        <f>CC_s!M3</f>
        <v>10.5</v>
      </c>
      <c r="N3" s="42">
        <f>CC_s!N3</f>
        <v>25.5</v>
      </c>
      <c r="O3" s="42">
        <f>CC_s!O3</f>
        <v>25.5</v>
      </c>
      <c r="P3" s="42">
        <f>CC_s!P3</f>
        <v>16.5</v>
      </c>
      <c r="Q3" s="42">
        <f>CC_s!Q3</f>
        <v>27</v>
      </c>
      <c r="R3" s="42">
        <f>CC_s!R3</f>
        <v>34.5</v>
      </c>
      <c r="S3" s="68">
        <f>CC_s!S3</f>
        <v>24</v>
      </c>
      <c r="T3" s="42">
        <f>CC_s!T3</f>
        <v>3</v>
      </c>
      <c r="U3" s="42">
        <f>CC_s!U3</f>
        <v>13.5</v>
      </c>
      <c r="V3" s="42">
        <f>CC_s!V3</f>
        <v>7.5</v>
      </c>
      <c r="W3" s="42">
        <f>CC_s!W3</f>
        <v>6</v>
      </c>
      <c r="X3" s="42">
        <f>CC_s!X3</f>
        <v>4.5</v>
      </c>
      <c r="Y3" s="42">
        <f>CC_s!Y3</f>
        <v>4.5</v>
      </c>
      <c r="Z3" s="42">
        <f>CC_s!Z3</f>
        <v>7.5</v>
      </c>
      <c r="AA3" s="67">
        <f>CC_s!AA3</f>
        <v>-1.5</v>
      </c>
      <c r="AB3" s="42">
        <f>CC_s!AB3</f>
        <v>3</v>
      </c>
      <c r="AC3" s="42">
        <f>CC_s!AC3</f>
        <v>0</v>
      </c>
      <c r="AD3" s="42">
        <f>CC_s!AD3</f>
        <v>1.5</v>
      </c>
      <c r="AE3" s="42">
        <f>CC_s!AE3</f>
        <v>3</v>
      </c>
      <c r="AF3" s="42">
        <f>CC_s!AF3</f>
        <v>0</v>
      </c>
      <c r="AG3" s="42">
        <f>CC_s!AG3</f>
        <v>-3</v>
      </c>
      <c r="AH3" s="68">
        <f>CC_s!AH3</f>
        <v>3</v>
      </c>
      <c r="AI3" s="67">
        <f>CC_s!AI3</f>
        <v>22.5</v>
      </c>
      <c r="AJ3" s="42">
        <f>CC_s!AJ3</f>
        <v>1.5</v>
      </c>
      <c r="AK3" s="42">
        <f>CC_s!AK3</f>
        <v>12</v>
      </c>
      <c r="AL3" s="42">
        <f>CC_s!AL3</f>
        <v>6</v>
      </c>
      <c r="AM3" s="42">
        <f>CC_s!AM3</f>
        <v>9</v>
      </c>
      <c r="AN3" s="42">
        <f>CC_s!AN3</f>
        <v>12</v>
      </c>
      <c r="AO3" s="42">
        <f>CC_s!AO3</f>
        <v>9</v>
      </c>
      <c r="AP3" s="42">
        <f>CC_s!AP3</f>
        <v>9</v>
      </c>
      <c r="AQ3" s="68">
        <f>CC_s!AQ3</f>
        <v>6</v>
      </c>
      <c r="AR3" s="67">
        <f>CC_s!AR3</f>
        <v>7.5</v>
      </c>
      <c r="AS3" s="42">
        <f>CC_s!AS3</f>
        <v>28.5</v>
      </c>
      <c r="AT3" s="42">
        <f>CC_s!AT3</f>
        <v>19.5</v>
      </c>
      <c r="AU3" s="42">
        <f>CC_s!AU3</f>
        <v>22.5</v>
      </c>
      <c r="AV3" s="42">
        <f>CC_s!AV3</f>
        <v>39</v>
      </c>
      <c r="AW3" s="42">
        <f>CC_s!AW3</f>
        <v>37.5</v>
      </c>
      <c r="AX3" s="42">
        <f>CC_s!AX3</f>
        <v>46.5</v>
      </c>
      <c r="AY3" s="42">
        <f>CC_s!AY3</f>
        <v>24</v>
      </c>
      <c r="AZ3" s="68">
        <f>CC_s!AZ3</f>
        <v>43.5</v>
      </c>
      <c r="BA3" s="67">
        <f>CC_s!BA3</f>
        <v>0</v>
      </c>
      <c r="BB3" s="42">
        <f>CC_s!BB3</f>
        <v>-1.5</v>
      </c>
      <c r="BC3" s="42">
        <f>CC_s!BC3</f>
        <v>1.5</v>
      </c>
      <c r="BD3" s="42">
        <f>CC_s!BD3</f>
        <v>1.5</v>
      </c>
      <c r="BE3" s="42">
        <f>CC_s!BE3</f>
        <v>3</v>
      </c>
      <c r="BF3" s="42">
        <f>CC_s!BF3</f>
        <v>3</v>
      </c>
      <c r="BG3" s="42">
        <f>CC_s!BG3</f>
        <v>4.5</v>
      </c>
      <c r="BH3" s="68">
        <f>CC_s!BH3</f>
        <v>7.5</v>
      </c>
      <c r="BI3" s="67">
        <f>CC_s!BI3</f>
        <v>3</v>
      </c>
      <c r="BJ3" s="42">
        <f>CC_s!BJ3</f>
        <v>0</v>
      </c>
      <c r="BK3" s="42">
        <f>CC_s!BK3</f>
        <v>3</v>
      </c>
      <c r="BL3" s="42">
        <f>CC_s!BL3</f>
        <v>-1.5</v>
      </c>
      <c r="BM3" s="42">
        <f>CC_s!BM3</f>
        <v>0</v>
      </c>
      <c r="BN3" s="42">
        <f>CC_s!BN3</f>
        <v>3</v>
      </c>
      <c r="BO3" s="42">
        <f>CC_s!BO3</f>
        <v>4.5</v>
      </c>
      <c r="BP3" s="68">
        <f>CC_s!BP3</f>
        <v>3</v>
      </c>
      <c r="BQ3" s="67">
        <f>CC_s!BQ3</f>
        <v>3</v>
      </c>
      <c r="BR3" s="42">
        <f>CC_s!BR3</f>
        <v>7.5</v>
      </c>
      <c r="BS3" s="42">
        <f>CC_s!BS3</f>
        <v>7.5</v>
      </c>
      <c r="BT3" s="42">
        <f>CC_s!BT3</f>
        <v>4.5</v>
      </c>
      <c r="BU3" s="42">
        <f>CC_s!BU3</f>
        <v>3</v>
      </c>
      <c r="BV3" s="42">
        <f>CC_s!BV3</f>
        <v>4.5</v>
      </c>
      <c r="BW3" s="42">
        <f>CC_s!BW3</f>
        <v>6</v>
      </c>
      <c r="BX3" s="42">
        <f>CC_s!BX3</f>
        <v>25.5</v>
      </c>
      <c r="BY3" s="68">
        <f>CC_s!BY3</f>
        <v>10.5</v>
      </c>
    </row>
    <row r="4" spans="1:77" x14ac:dyDescent="0.25">
      <c r="A4" s="157">
        <v>6</v>
      </c>
      <c r="B4" s="67">
        <f>B3+CC_s!B4</f>
        <v>6</v>
      </c>
      <c r="C4" s="42">
        <f>C3+CC_s!C4</f>
        <v>4.5</v>
      </c>
      <c r="D4" s="42">
        <f>D3+CC_s!D4</f>
        <v>19.5</v>
      </c>
      <c r="E4" s="42">
        <f>E3+CC_s!E4</f>
        <v>16.5</v>
      </c>
      <c r="F4" s="42">
        <f>F3+CC_s!F4</f>
        <v>6</v>
      </c>
      <c r="G4" s="42">
        <f>G3+CC_s!G4</f>
        <v>7.5</v>
      </c>
      <c r="H4" s="42">
        <f>H3+CC_s!H4</f>
        <v>6</v>
      </c>
      <c r="I4" s="42">
        <f>I3+CC_s!I4</f>
        <v>10.5</v>
      </c>
      <c r="J4" s="42">
        <f>J3+CC_s!J4</f>
        <v>9</v>
      </c>
      <c r="K4" s="68">
        <f>K3+CC_s!K4</f>
        <v>12</v>
      </c>
      <c r="L4" s="67">
        <f>L3+CC_s!L4</f>
        <v>27</v>
      </c>
      <c r="M4" s="42">
        <f>M3+CC_s!M4</f>
        <v>24</v>
      </c>
      <c r="N4" s="42">
        <f>N3+CC_s!N4</f>
        <v>43.5</v>
      </c>
      <c r="O4" s="42">
        <f>O3+CC_s!O4</f>
        <v>36</v>
      </c>
      <c r="P4" s="42">
        <f>P3+CC_s!P4</f>
        <v>27</v>
      </c>
      <c r="Q4" s="42">
        <f>Q3+CC_s!Q4</f>
        <v>34.5</v>
      </c>
      <c r="R4" s="42">
        <f>R3+CC_s!R4</f>
        <v>51</v>
      </c>
      <c r="S4" s="68">
        <f>S3+CC_s!S4</f>
        <v>34.5</v>
      </c>
      <c r="T4" s="42">
        <f>T3+CC_s!T4</f>
        <v>9</v>
      </c>
      <c r="U4" s="42">
        <f>U3+CC_s!U4</f>
        <v>22.5</v>
      </c>
      <c r="V4" s="42">
        <f>V3+CC_s!V4</f>
        <v>12</v>
      </c>
      <c r="W4" s="42">
        <f>W3+CC_s!W4</f>
        <v>12</v>
      </c>
      <c r="X4" s="42">
        <f>X3+CC_s!X4</f>
        <v>9</v>
      </c>
      <c r="Y4" s="42">
        <f>Y3+CC_s!Y4</f>
        <v>10.5</v>
      </c>
      <c r="Z4" s="42">
        <f>Z3+CC_s!Z4</f>
        <v>16.5</v>
      </c>
      <c r="AA4" s="67">
        <f>AA3+CC_s!AA4</f>
        <v>3</v>
      </c>
      <c r="AB4" s="42">
        <f>AB3+CC_s!AB4</f>
        <v>10.5</v>
      </c>
      <c r="AC4" s="42">
        <f>AC3+CC_s!AC4</f>
        <v>1.5</v>
      </c>
      <c r="AD4" s="42">
        <f>AD3+CC_s!AD4</f>
        <v>6</v>
      </c>
      <c r="AE4" s="42">
        <f>AE3+CC_s!AE4</f>
        <v>10.5</v>
      </c>
      <c r="AF4" s="42">
        <f>AF3+CC_s!AF4</f>
        <v>-4.5</v>
      </c>
      <c r="AG4" s="42">
        <f>AG3+CC_s!AG4</f>
        <v>3</v>
      </c>
      <c r="AH4" s="68">
        <f>AH3+CC_s!AH4</f>
        <v>9</v>
      </c>
      <c r="AI4" s="67">
        <f>AI3+CC_s!AI4</f>
        <v>34.5</v>
      </c>
      <c r="AJ4" s="42">
        <f>AJ3+CC_s!AJ4</f>
        <v>15</v>
      </c>
      <c r="AK4" s="42">
        <f>AK3+CC_s!AK4</f>
        <v>30</v>
      </c>
      <c r="AL4" s="42">
        <f>AL3+CC_s!AL4</f>
        <v>16.5</v>
      </c>
      <c r="AM4" s="42">
        <f>AM3+CC_s!AM4</f>
        <v>22.5</v>
      </c>
      <c r="AN4" s="42">
        <f>AN3+CC_s!AN4</f>
        <v>12</v>
      </c>
      <c r="AO4" s="42">
        <f>AO3+CC_s!AO4</f>
        <v>12</v>
      </c>
      <c r="AP4" s="42">
        <f>AP3+CC_s!AP4</f>
        <v>10.5</v>
      </c>
      <c r="AQ4" s="68">
        <f>AQ3+CC_s!AQ4</f>
        <v>18</v>
      </c>
      <c r="AR4" s="67">
        <f>AR3+CC_s!AR4</f>
        <v>12</v>
      </c>
      <c r="AS4" s="42">
        <f>AS3+CC_s!AS4</f>
        <v>75</v>
      </c>
      <c r="AT4" s="42">
        <f>AT3+CC_s!AT4</f>
        <v>45</v>
      </c>
      <c r="AU4" s="42">
        <f>AU3+CC_s!AU4</f>
        <v>43.5</v>
      </c>
      <c r="AV4" s="42">
        <f>AV3+CC_s!AV4</f>
        <v>85.5</v>
      </c>
      <c r="AW4" s="42">
        <f>AW3+CC_s!AW4</f>
        <v>84</v>
      </c>
      <c r="AX4" s="42">
        <f>AX3+CC_s!AX4</f>
        <v>84</v>
      </c>
      <c r="AY4" s="42">
        <f>AY3+CC_s!AY4</f>
        <v>48</v>
      </c>
      <c r="AZ4" s="68">
        <f>AZ3+CC_s!AZ4</f>
        <v>75</v>
      </c>
      <c r="BA4" s="67">
        <f>BA3+CC_s!BA4</f>
        <v>7.5</v>
      </c>
      <c r="BB4" s="42">
        <f>BB3+CC_s!BB4</f>
        <v>6</v>
      </c>
      <c r="BC4" s="42">
        <f>BC3+CC_s!BC4</f>
        <v>9</v>
      </c>
      <c r="BD4" s="42">
        <f>BD3+CC_s!BD4</f>
        <v>4.5</v>
      </c>
      <c r="BE4" s="42">
        <f>BE3+CC_s!BE4</f>
        <v>0</v>
      </c>
      <c r="BF4" s="42">
        <f>BF3+CC_s!BF4</f>
        <v>4.5</v>
      </c>
      <c r="BG4" s="42">
        <f>BG3+CC_s!BG4</f>
        <v>13.5</v>
      </c>
      <c r="BH4" s="68">
        <f>BH3+CC_s!BH4</f>
        <v>10.5</v>
      </c>
      <c r="BI4" s="67">
        <f>BI3+CC_s!BI4</f>
        <v>4.5</v>
      </c>
      <c r="BJ4" s="42">
        <f>BJ3+CC_s!BJ4</f>
        <v>6</v>
      </c>
      <c r="BK4" s="42">
        <f>BK3+CC_s!BK4</f>
        <v>10.5</v>
      </c>
      <c r="BL4" s="42">
        <f>BL3+CC_s!BL4</f>
        <v>1.5</v>
      </c>
      <c r="BM4" s="42">
        <f>BM3+CC_s!BM4</f>
        <v>4.5</v>
      </c>
      <c r="BN4" s="42">
        <f>BN3+CC_s!BN4</f>
        <v>1.5</v>
      </c>
      <c r="BO4" s="42">
        <f>BO3+CC_s!BO4</f>
        <v>15</v>
      </c>
      <c r="BP4" s="68">
        <f>BP3+CC_s!BP4</f>
        <v>10.5</v>
      </c>
      <c r="BQ4" s="67">
        <f>BQ3+CC_s!BQ4</f>
        <v>15</v>
      </c>
      <c r="BR4" s="42">
        <f>BR3+CC_s!BR4</f>
        <v>22.5</v>
      </c>
      <c r="BS4" s="42">
        <f>BS3+CC_s!BS4</f>
        <v>12</v>
      </c>
      <c r="BT4" s="42">
        <f>BT3+CC_s!BT4</f>
        <v>19.5</v>
      </c>
      <c r="BU4" s="42">
        <f>BU3+CC_s!BU4</f>
        <v>13.5</v>
      </c>
      <c r="BV4" s="42">
        <f>BV3+CC_s!BV4</f>
        <v>9</v>
      </c>
      <c r="BW4" s="42">
        <f>BW3+CC_s!BW4</f>
        <v>22.5</v>
      </c>
      <c r="BX4" s="42">
        <f>BX3+CC_s!BX4</f>
        <v>37.5</v>
      </c>
      <c r="BY4" s="68">
        <f>BY3+CC_s!BY4</f>
        <v>36</v>
      </c>
    </row>
    <row r="5" spans="1:77" x14ac:dyDescent="0.25">
      <c r="A5" s="157">
        <v>9</v>
      </c>
      <c r="B5" s="67">
        <f>B4+CC_s!B5</f>
        <v>9</v>
      </c>
      <c r="C5" s="42">
        <f>C4+CC_s!C5</f>
        <v>6</v>
      </c>
      <c r="D5" s="42">
        <f>D4+CC_s!D5</f>
        <v>25.5</v>
      </c>
      <c r="E5" s="42">
        <f>E4+CC_s!E5</f>
        <v>21</v>
      </c>
      <c r="F5" s="42">
        <f>F4+CC_s!F5</f>
        <v>4.5</v>
      </c>
      <c r="G5" s="42">
        <f>G4+CC_s!G5</f>
        <v>12</v>
      </c>
      <c r="H5" s="42">
        <f>H4+CC_s!H5</f>
        <v>9</v>
      </c>
      <c r="I5" s="42">
        <f>I4+CC_s!I5</f>
        <v>18</v>
      </c>
      <c r="J5" s="42">
        <f>J4+CC_s!J5</f>
        <v>13.5</v>
      </c>
      <c r="K5" s="68">
        <f>K4+CC_s!K5</f>
        <v>15</v>
      </c>
      <c r="L5" s="67">
        <f>L4+CC_s!L5</f>
        <v>37.5</v>
      </c>
      <c r="M5" s="42">
        <f>M4+CC_s!M5</f>
        <v>28.5</v>
      </c>
      <c r="N5" s="42">
        <f>N4+CC_s!N5</f>
        <v>49.5</v>
      </c>
      <c r="O5" s="42">
        <f>O4+CC_s!O5</f>
        <v>51</v>
      </c>
      <c r="P5" s="42">
        <f>P4+CC_s!P5</f>
        <v>34.5</v>
      </c>
      <c r="Q5" s="42">
        <f>Q4+CC_s!Q5</f>
        <v>43.5</v>
      </c>
      <c r="R5" s="42">
        <f>R4+CC_s!R5</f>
        <v>64.5</v>
      </c>
      <c r="S5" s="68">
        <f>S4+CC_s!S5</f>
        <v>39</v>
      </c>
      <c r="T5" s="42">
        <f>T4+CC_s!T5</f>
        <v>6</v>
      </c>
      <c r="U5" s="42">
        <f>U4+CC_s!U5</f>
        <v>28.5</v>
      </c>
      <c r="V5" s="42">
        <f>V4+CC_s!V5</f>
        <v>9</v>
      </c>
      <c r="W5" s="42">
        <f>W4+CC_s!W5</f>
        <v>21</v>
      </c>
      <c r="X5" s="42">
        <f>X4+CC_s!X5</f>
        <v>7.5</v>
      </c>
      <c r="Y5" s="42">
        <f>Y4+CC_s!Y5</f>
        <v>22.5</v>
      </c>
      <c r="Z5" s="42">
        <f>Z4+CC_s!Z5</f>
        <v>22.5</v>
      </c>
      <c r="AA5" s="67">
        <f>AA4+CC_s!AA5</f>
        <v>6</v>
      </c>
      <c r="AB5" s="42">
        <f>AB4+CC_s!AB5</f>
        <v>10.5</v>
      </c>
      <c r="AC5" s="42">
        <f>AC4+CC_s!AC5</f>
        <v>10.5</v>
      </c>
      <c r="AD5" s="42">
        <f>AD4+CC_s!AD5</f>
        <v>12</v>
      </c>
      <c r="AE5" s="42">
        <f>AE4+CC_s!AE5</f>
        <v>10.5</v>
      </c>
      <c r="AF5" s="42">
        <f>AF4+CC_s!AF5</f>
        <v>-6</v>
      </c>
      <c r="AG5" s="42">
        <f>AG4+CC_s!AG5</f>
        <v>4.5</v>
      </c>
      <c r="AH5" s="68">
        <f>AH4+CC_s!AH5</f>
        <v>9</v>
      </c>
      <c r="AI5" s="67">
        <f>AI4+CC_s!AI5</f>
        <v>39</v>
      </c>
      <c r="AJ5" s="42">
        <f>AJ4+CC_s!AJ5</f>
        <v>24</v>
      </c>
      <c r="AK5" s="42">
        <f>AK4+CC_s!AK5</f>
        <v>33</v>
      </c>
      <c r="AL5" s="42">
        <f>AL4+CC_s!AL5</f>
        <v>33</v>
      </c>
      <c r="AM5" s="42">
        <f>AM4+CC_s!AM5</f>
        <v>40.5</v>
      </c>
      <c r="AN5" s="42">
        <f>AN4+CC_s!AN5</f>
        <v>24</v>
      </c>
      <c r="AO5" s="42">
        <f>AO4+CC_s!AO5</f>
        <v>31.5</v>
      </c>
      <c r="AP5" s="42">
        <f>AP4+CC_s!AP5</f>
        <v>19.5</v>
      </c>
      <c r="AQ5" s="68">
        <f>AQ4+CC_s!AQ5</f>
        <v>33</v>
      </c>
      <c r="AR5" s="67">
        <f>AR4+CC_s!AR5</f>
        <v>40.5</v>
      </c>
      <c r="AS5" s="42">
        <f>AS4+CC_s!AS5</f>
        <v>109.5</v>
      </c>
      <c r="AT5" s="42">
        <f>AT4+CC_s!AT5</f>
        <v>76.5</v>
      </c>
      <c r="AU5" s="42">
        <f>AU4+CC_s!AU5</f>
        <v>60</v>
      </c>
      <c r="AV5" s="42">
        <f>AV4+CC_s!AV5</f>
        <v>117</v>
      </c>
      <c r="AW5" s="42">
        <f>AW4+CC_s!AW5</f>
        <v>124.5</v>
      </c>
      <c r="AX5" s="42">
        <f>AX4+CC_s!AX5</f>
        <v>112.5</v>
      </c>
      <c r="AY5" s="42">
        <f>AY4+CC_s!AY5</f>
        <v>75</v>
      </c>
      <c r="AZ5" s="68">
        <f>AZ4+CC_s!AZ5</f>
        <v>102</v>
      </c>
      <c r="BA5" s="67">
        <f>BA4+CC_s!BA5</f>
        <v>9</v>
      </c>
      <c r="BB5" s="42">
        <f>BB4+CC_s!BB5</f>
        <v>6</v>
      </c>
      <c r="BC5" s="42">
        <f>BC4+CC_s!BC5</f>
        <v>15</v>
      </c>
      <c r="BD5" s="42">
        <f>BD4+CC_s!BD5</f>
        <v>12</v>
      </c>
      <c r="BE5" s="42">
        <f>BE4+CC_s!BE5</f>
        <v>3</v>
      </c>
      <c r="BF5" s="42">
        <f>BF4+CC_s!BF5</f>
        <v>9</v>
      </c>
      <c r="BG5" s="42">
        <f>BG4+CC_s!BG5</f>
        <v>19.5</v>
      </c>
      <c r="BH5" s="68">
        <f>BH4+CC_s!BH5</f>
        <v>15</v>
      </c>
      <c r="BI5" s="67">
        <f>BI4+CC_s!BI5</f>
        <v>9</v>
      </c>
      <c r="BJ5" s="42">
        <f>BJ4+CC_s!BJ5</f>
        <v>13.5</v>
      </c>
      <c r="BK5" s="42">
        <f>BK4+CC_s!BK5</f>
        <v>16.5</v>
      </c>
      <c r="BL5" s="42">
        <f>BL4+CC_s!BL5</f>
        <v>6</v>
      </c>
      <c r="BM5" s="42">
        <f>BM4+CC_s!BM5</f>
        <v>12</v>
      </c>
      <c r="BN5" s="42">
        <f>BN4+CC_s!BN5</f>
        <v>3</v>
      </c>
      <c r="BO5" s="42">
        <f>BO4+CC_s!BO5</f>
        <v>15</v>
      </c>
      <c r="BP5" s="68">
        <f>BP4+CC_s!BP5</f>
        <v>12</v>
      </c>
      <c r="BQ5" s="67">
        <f>BQ4+CC_s!BQ5</f>
        <v>28.5</v>
      </c>
      <c r="BR5" s="42">
        <f>BR4+CC_s!BR5</f>
        <v>30</v>
      </c>
      <c r="BS5" s="42">
        <f>BS4+CC_s!BS5</f>
        <v>31.5</v>
      </c>
      <c r="BT5" s="42">
        <f>BT4+CC_s!BT5</f>
        <v>27</v>
      </c>
      <c r="BU5" s="42">
        <f>BU4+CC_s!BU5</f>
        <v>30</v>
      </c>
      <c r="BV5" s="42">
        <f>BV4+CC_s!BV5</f>
        <v>34.5</v>
      </c>
      <c r="BW5" s="42">
        <f>BW4+CC_s!BW5</f>
        <v>48</v>
      </c>
      <c r="BX5" s="42">
        <f>BX4+CC_s!BX5</f>
        <v>60</v>
      </c>
      <c r="BY5" s="68">
        <f>BY4+CC_s!BY5</f>
        <v>73.5</v>
      </c>
    </row>
    <row r="6" spans="1:77" x14ac:dyDescent="0.25">
      <c r="A6" s="157">
        <v>12</v>
      </c>
      <c r="B6" s="67">
        <f>B5+CC_s!B6</f>
        <v>9</v>
      </c>
      <c r="C6" s="42">
        <f>C5+CC_s!C6</f>
        <v>13.5</v>
      </c>
      <c r="D6" s="42">
        <f>D5+CC_s!D6</f>
        <v>33</v>
      </c>
      <c r="E6" s="42">
        <f>E5+CC_s!E6</f>
        <v>22.5</v>
      </c>
      <c r="F6" s="42">
        <f>F5+CC_s!F6</f>
        <v>9</v>
      </c>
      <c r="G6" s="42">
        <f>G5+CC_s!G6</f>
        <v>21</v>
      </c>
      <c r="H6" s="42">
        <f>H5+CC_s!H6</f>
        <v>13.5</v>
      </c>
      <c r="I6" s="42">
        <f>I5+CC_s!I6</f>
        <v>19.5</v>
      </c>
      <c r="J6" s="42">
        <f>J5+CC_s!J6</f>
        <v>21</v>
      </c>
      <c r="K6" s="68">
        <f>K5+CC_s!K6</f>
        <v>24</v>
      </c>
      <c r="L6" s="67">
        <f>L5+CC_s!L6</f>
        <v>42</v>
      </c>
      <c r="M6" s="42">
        <f>M5+CC_s!M6</f>
        <v>36</v>
      </c>
      <c r="N6" s="42">
        <f>N5+CC_s!N6</f>
        <v>54</v>
      </c>
      <c r="O6" s="42">
        <f>O5+CC_s!O6</f>
        <v>55.5</v>
      </c>
      <c r="P6" s="42">
        <f>P5+CC_s!P6</f>
        <v>39</v>
      </c>
      <c r="Q6" s="42">
        <f>Q5+CC_s!Q6</f>
        <v>43.5</v>
      </c>
      <c r="R6" s="42">
        <f>R5+CC_s!R6</f>
        <v>72</v>
      </c>
      <c r="S6" s="68">
        <f>S5+CC_s!S6</f>
        <v>46.5</v>
      </c>
      <c r="T6" s="42">
        <f>T5+CC_s!T6</f>
        <v>6</v>
      </c>
      <c r="U6" s="42">
        <f>U5+CC_s!U6</f>
        <v>34.5</v>
      </c>
      <c r="V6" s="42">
        <f>V5+CC_s!V6</f>
        <v>12</v>
      </c>
      <c r="W6" s="42">
        <f>W5+CC_s!W6</f>
        <v>24</v>
      </c>
      <c r="X6" s="42">
        <f>X5+CC_s!X6</f>
        <v>9</v>
      </c>
      <c r="Y6" s="42">
        <f>Y5+CC_s!Y6</f>
        <v>25.5</v>
      </c>
      <c r="Z6" s="42">
        <f>Z5+CC_s!Z6</f>
        <v>24</v>
      </c>
      <c r="AA6" s="67">
        <f>AA5+CC_s!AA6</f>
        <v>10.5</v>
      </c>
      <c r="AB6" s="42">
        <f>AB5+CC_s!AB6</f>
        <v>13.5</v>
      </c>
      <c r="AC6" s="42">
        <f>AC5+CC_s!AC6</f>
        <v>19.5</v>
      </c>
      <c r="AD6" s="42">
        <f>AD5+CC_s!AD6</f>
        <v>24</v>
      </c>
      <c r="AE6" s="42">
        <f>AE5+CC_s!AE6</f>
        <v>21</v>
      </c>
      <c r="AF6" s="42">
        <f>AF5+CC_s!AF6</f>
        <v>1.5</v>
      </c>
      <c r="AG6" s="42">
        <f>AG5+CC_s!AG6</f>
        <v>15</v>
      </c>
      <c r="AH6" s="68">
        <f>AH5+CC_s!AH6</f>
        <v>16.5</v>
      </c>
      <c r="AI6" s="67">
        <f>AI5+CC_s!AI6</f>
        <v>63</v>
      </c>
      <c r="AJ6" s="42">
        <f>AJ5+CC_s!AJ6</f>
        <v>37.5</v>
      </c>
      <c r="AK6" s="42">
        <f>AK5+CC_s!AK6</f>
        <v>40.5</v>
      </c>
      <c r="AL6" s="42">
        <f>AL5+CC_s!AL6</f>
        <v>40.5</v>
      </c>
      <c r="AM6" s="42">
        <f>AM5+CC_s!AM6</f>
        <v>48</v>
      </c>
      <c r="AN6" s="42">
        <f>AN5+CC_s!AN6</f>
        <v>43.5</v>
      </c>
      <c r="AO6" s="42">
        <f>AO5+CC_s!AO6</f>
        <v>57</v>
      </c>
      <c r="AP6" s="42">
        <f>AP5+CC_s!AP6</f>
        <v>22.5</v>
      </c>
      <c r="AQ6" s="68">
        <f>AQ5+CC_s!AQ6</f>
        <v>34.5</v>
      </c>
      <c r="AR6" s="67">
        <f>AR5+CC_s!AR6</f>
        <v>57</v>
      </c>
      <c r="AS6" s="42">
        <f>AS5+CC_s!AS6</f>
        <v>138</v>
      </c>
      <c r="AT6" s="42">
        <f>AT5+CC_s!AT6</f>
        <v>94.5</v>
      </c>
      <c r="AU6" s="42">
        <f>AU5+CC_s!AU6</f>
        <v>81</v>
      </c>
      <c r="AV6" s="42">
        <f>AV5+CC_s!AV6</f>
        <v>129</v>
      </c>
      <c r="AW6" s="42">
        <f>AW5+CC_s!AW6</f>
        <v>160.5</v>
      </c>
      <c r="AX6" s="42">
        <f>AX5+CC_s!AX6</f>
        <v>142.5</v>
      </c>
      <c r="AY6" s="42">
        <f>AY5+CC_s!AY6</f>
        <v>105</v>
      </c>
      <c r="AZ6" s="68">
        <f>AZ5+CC_s!AZ6</f>
        <v>135</v>
      </c>
      <c r="BA6" s="67">
        <f>BA5+CC_s!BA6</f>
        <v>7.5</v>
      </c>
      <c r="BB6" s="42">
        <f>BB5+CC_s!BB6</f>
        <v>6</v>
      </c>
      <c r="BC6" s="42">
        <f>BC5+CC_s!BC6</f>
        <v>15</v>
      </c>
      <c r="BD6" s="42">
        <f>BD5+CC_s!BD6</f>
        <v>15</v>
      </c>
      <c r="BE6" s="42">
        <f>BE5+CC_s!BE6</f>
        <v>4.5</v>
      </c>
      <c r="BF6" s="42">
        <f>BF5+CC_s!BF6</f>
        <v>16.5</v>
      </c>
      <c r="BG6" s="42">
        <f>BG5+CC_s!BG6</f>
        <v>19.5</v>
      </c>
      <c r="BH6" s="68">
        <f>BH5+CC_s!BH6</f>
        <v>16.5</v>
      </c>
      <c r="BI6" s="67">
        <f>BI5+CC_s!BI6</f>
        <v>19.5</v>
      </c>
      <c r="BJ6" s="42">
        <f>BJ5+CC_s!BJ6</f>
        <v>15</v>
      </c>
      <c r="BK6" s="42">
        <f>BK5+CC_s!BK6</f>
        <v>15</v>
      </c>
      <c r="BL6" s="42">
        <f>BL5+CC_s!BL6</f>
        <v>12</v>
      </c>
      <c r="BM6" s="42">
        <f>BM5+CC_s!BM6</f>
        <v>16.5</v>
      </c>
      <c r="BN6" s="42">
        <f>BN5+CC_s!BN6</f>
        <v>3</v>
      </c>
      <c r="BO6" s="42">
        <f>BO5+CC_s!BO6</f>
        <v>24</v>
      </c>
      <c r="BP6" s="68">
        <f>BP5+CC_s!BP6</f>
        <v>13.5</v>
      </c>
      <c r="BQ6" s="67">
        <f>BQ5+CC_s!BQ6</f>
        <v>37.5</v>
      </c>
      <c r="BR6" s="42">
        <f>BR5+CC_s!BR6</f>
        <v>34.5</v>
      </c>
      <c r="BS6" s="42">
        <f>BS5+CC_s!BS6</f>
        <v>39</v>
      </c>
      <c r="BT6" s="42">
        <f>BT5+CC_s!BT6</f>
        <v>42</v>
      </c>
      <c r="BU6" s="42">
        <f>BU5+CC_s!BU6</f>
        <v>43.5</v>
      </c>
      <c r="BV6" s="42">
        <f>BV5+CC_s!BV6</f>
        <v>34.5</v>
      </c>
      <c r="BW6" s="42">
        <f>BW5+CC_s!BW6</f>
        <v>57</v>
      </c>
      <c r="BX6" s="42">
        <f>BX5+CC_s!BX6</f>
        <v>82.5</v>
      </c>
      <c r="BY6" s="68">
        <f>BY5+CC_s!BY6</f>
        <v>105</v>
      </c>
    </row>
    <row r="7" spans="1:77" x14ac:dyDescent="0.25">
      <c r="A7" s="157">
        <v>15</v>
      </c>
      <c r="B7" s="67">
        <f>B6+CC_s!B7</f>
        <v>15</v>
      </c>
      <c r="C7" s="42">
        <f>C6+CC_s!C7</f>
        <v>18</v>
      </c>
      <c r="D7" s="42">
        <f>D6+CC_s!D7</f>
        <v>40.5</v>
      </c>
      <c r="E7" s="42">
        <f>E6+CC_s!E7</f>
        <v>25.5</v>
      </c>
      <c r="F7" s="42">
        <f>F6+CC_s!F7</f>
        <v>10.5</v>
      </c>
      <c r="G7" s="42">
        <f>G6+CC_s!G7</f>
        <v>24</v>
      </c>
      <c r="H7" s="42">
        <f>H6+CC_s!H7</f>
        <v>12</v>
      </c>
      <c r="I7" s="42">
        <f>I6+CC_s!I7</f>
        <v>24</v>
      </c>
      <c r="J7" s="42">
        <f>J6+CC_s!J7</f>
        <v>21</v>
      </c>
      <c r="K7" s="68">
        <f>K6+CC_s!K7</f>
        <v>27</v>
      </c>
      <c r="L7" s="67">
        <f>L6+CC_s!L7</f>
        <v>55.5</v>
      </c>
      <c r="M7" s="42">
        <f>M6+CC_s!M7</f>
        <v>45</v>
      </c>
      <c r="N7" s="42">
        <f>N6+CC_s!N7</f>
        <v>61.5</v>
      </c>
      <c r="O7" s="42">
        <f>O6+CC_s!O7</f>
        <v>73.5</v>
      </c>
      <c r="P7" s="42">
        <f>P6+CC_s!P7</f>
        <v>43.5</v>
      </c>
      <c r="Q7" s="42">
        <f>Q6+CC_s!Q7</f>
        <v>55.5</v>
      </c>
      <c r="R7" s="42">
        <f>R6+CC_s!R7</f>
        <v>76.5</v>
      </c>
      <c r="S7" s="68">
        <f>S6+CC_s!S7</f>
        <v>55.5</v>
      </c>
      <c r="T7" s="42">
        <f>T6+CC_s!T7</f>
        <v>13.5</v>
      </c>
      <c r="U7" s="42">
        <f>U6+CC_s!U7</f>
        <v>42</v>
      </c>
      <c r="V7" s="42">
        <f>V6+CC_s!V7</f>
        <v>18</v>
      </c>
      <c r="W7" s="42">
        <f>W6+CC_s!W7</f>
        <v>25.5</v>
      </c>
      <c r="X7" s="42">
        <f>X6+CC_s!X7</f>
        <v>9</v>
      </c>
      <c r="Y7" s="42">
        <f>Y6+CC_s!Y7</f>
        <v>21</v>
      </c>
      <c r="Z7" s="42">
        <f>Z6+CC_s!Z7</f>
        <v>25.5</v>
      </c>
      <c r="AA7" s="67">
        <f>AA6+CC_s!AA7</f>
        <v>9</v>
      </c>
      <c r="AB7" s="42">
        <f>AB6+CC_s!AB7</f>
        <v>28.5</v>
      </c>
      <c r="AC7" s="42">
        <f>AC6+CC_s!AC7</f>
        <v>24</v>
      </c>
      <c r="AD7" s="42">
        <f>AD6+CC_s!AD7</f>
        <v>33</v>
      </c>
      <c r="AE7" s="42">
        <f>AE6+CC_s!AE7</f>
        <v>33</v>
      </c>
      <c r="AF7" s="42">
        <f>AF6+CC_s!AF7</f>
        <v>3</v>
      </c>
      <c r="AG7" s="42">
        <f>AG6+CC_s!AG7</f>
        <v>18</v>
      </c>
      <c r="AH7" s="68">
        <f>AH6+CC_s!AH7</f>
        <v>22.5</v>
      </c>
      <c r="AI7" s="67">
        <f>AI6+CC_s!AI7</f>
        <v>67.5</v>
      </c>
      <c r="AJ7" s="42">
        <f>AJ6+CC_s!AJ7</f>
        <v>49.5</v>
      </c>
      <c r="AK7" s="42">
        <f>AK6+CC_s!AK7</f>
        <v>48</v>
      </c>
      <c r="AL7" s="42">
        <f>AL6+CC_s!AL7</f>
        <v>52.5</v>
      </c>
      <c r="AM7" s="42">
        <f>AM6+CC_s!AM7</f>
        <v>48</v>
      </c>
      <c r="AN7" s="42">
        <f>AN6+CC_s!AN7</f>
        <v>49.5</v>
      </c>
      <c r="AO7" s="42">
        <f>AO6+CC_s!AO7</f>
        <v>72</v>
      </c>
      <c r="AP7" s="42">
        <f>AP6+CC_s!AP7</f>
        <v>30</v>
      </c>
      <c r="AQ7" s="68">
        <f>AQ6+CC_s!AQ7</f>
        <v>46.5</v>
      </c>
      <c r="AR7" s="67">
        <f>AR6+CC_s!AR7</f>
        <v>55.5</v>
      </c>
      <c r="AS7" s="42">
        <f>AS6+CC_s!AS7</f>
        <v>166.5</v>
      </c>
      <c r="AT7" s="42">
        <f>AT6+CC_s!AT7</f>
        <v>106.5</v>
      </c>
      <c r="AU7" s="42">
        <f>AU6+CC_s!AU7</f>
        <v>100.5</v>
      </c>
      <c r="AV7" s="42">
        <f>AV6+CC_s!AV7</f>
        <v>144</v>
      </c>
      <c r="AW7" s="42">
        <f>AW6+CC_s!AW7</f>
        <v>180</v>
      </c>
      <c r="AX7" s="42">
        <f>AX6+CC_s!AX7</f>
        <v>159</v>
      </c>
      <c r="AY7" s="42">
        <f>AY6+CC_s!AY7</f>
        <v>118.5</v>
      </c>
      <c r="AZ7" s="68">
        <f>AZ6+CC_s!AZ7</f>
        <v>142.5</v>
      </c>
      <c r="BA7" s="67">
        <f>BA6+CC_s!BA7</f>
        <v>7.5</v>
      </c>
      <c r="BB7" s="42">
        <f>BB6+CC_s!BB7</f>
        <v>9</v>
      </c>
      <c r="BC7" s="42">
        <f>BC6+CC_s!BC7</f>
        <v>15</v>
      </c>
      <c r="BD7" s="42">
        <f>BD6+CC_s!BD7</f>
        <v>16.5</v>
      </c>
      <c r="BE7" s="42">
        <f>BE6+CC_s!BE7</f>
        <v>6</v>
      </c>
      <c r="BF7" s="42">
        <f>BF6+CC_s!BF7</f>
        <v>16.5</v>
      </c>
      <c r="BG7" s="42">
        <f>BG6+CC_s!BG7</f>
        <v>19.5</v>
      </c>
      <c r="BH7" s="68">
        <f>BH6+CC_s!BH7</f>
        <v>18</v>
      </c>
      <c r="BI7" s="67">
        <f>BI6+CC_s!BI7</f>
        <v>24</v>
      </c>
      <c r="BJ7" s="42">
        <f>BJ6+CC_s!BJ7</f>
        <v>16.5</v>
      </c>
      <c r="BK7" s="42">
        <f>BK6+CC_s!BK7</f>
        <v>21</v>
      </c>
      <c r="BL7" s="42">
        <f>BL6+CC_s!BL7</f>
        <v>15</v>
      </c>
      <c r="BM7" s="42">
        <f>BM6+CC_s!BM7</f>
        <v>24</v>
      </c>
      <c r="BN7" s="42">
        <f>BN6+CC_s!BN7</f>
        <v>6</v>
      </c>
      <c r="BO7" s="42">
        <f>BO6+CC_s!BO7</f>
        <v>30</v>
      </c>
      <c r="BP7" s="68">
        <f>BP6+CC_s!BP7</f>
        <v>22.5</v>
      </c>
      <c r="BQ7" s="67">
        <f>BQ6+CC_s!BQ7</f>
        <v>30</v>
      </c>
      <c r="BR7" s="42">
        <f>BR6+CC_s!BR7</f>
        <v>40.5</v>
      </c>
      <c r="BS7" s="42">
        <f>BS6+CC_s!BS7</f>
        <v>55.5</v>
      </c>
      <c r="BT7" s="42">
        <f>BT6+CC_s!BT7</f>
        <v>45</v>
      </c>
      <c r="BU7" s="42">
        <f>BU6+CC_s!BU7</f>
        <v>54</v>
      </c>
      <c r="BV7" s="42">
        <f>BV6+CC_s!BV7</f>
        <v>40.5</v>
      </c>
      <c r="BW7" s="42">
        <f>BW6+CC_s!BW7</f>
        <v>72</v>
      </c>
      <c r="BX7" s="42">
        <f>BX6+CC_s!BX7</f>
        <v>103.5</v>
      </c>
      <c r="BY7" s="68">
        <f>BY6+CC_s!BY7</f>
        <v>127.5</v>
      </c>
    </row>
    <row r="8" spans="1:77" x14ac:dyDescent="0.25">
      <c r="A8" s="157">
        <v>18</v>
      </c>
      <c r="B8" s="67">
        <f>B7+CC_s!B8</f>
        <v>13.5</v>
      </c>
      <c r="C8" s="42">
        <f>C7+CC_s!C8</f>
        <v>18</v>
      </c>
      <c r="D8" s="42">
        <f>D7+CC_s!D8</f>
        <v>48</v>
      </c>
      <c r="E8" s="42">
        <f>E7+CC_s!E8</f>
        <v>31.5</v>
      </c>
      <c r="F8" s="42">
        <f>F7+CC_s!F8</f>
        <v>15</v>
      </c>
      <c r="G8" s="42">
        <f>G7+CC_s!G8</f>
        <v>27</v>
      </c>
      <c r="H8" s="42">
        <f>H7+CC_s!H8</f>
        <v>15</v>
      </c>
      <c r="I8" s="42">
        <f>I7+CC_s!I8</f>
        <v>25.5</v>
      </c>
      <c r="J8" s="42">
        <f>J7+CC_s!J8</f>
        <v>25.5</v>
      </c>
      <c r="K8" s="68">
        <f>K7+CC_s!K8</f>
        <v>28.5</v>
      </c>
      <c r="L8" s="67">
        <f>L7+CC_s!L8</f>
        <v>60</v>
      </c>
      <c r="M8" s="42">
        <f>M7+CC_s!M8</f>
        <v>46.5</v>
      </c>
      <c r="N8" s="42">
        <f>N7+CC_s!N8</f>
        <v>69</v>
      </c>
      <c r="O8" s="42">
        <f>O7+CC_s!O8</f>
        <v>75</v>
      </c>
      <c r="P8" s="42">
        <f>P7+CC_s!P8</f>
        <v>45</v>
      </c>
      <c r="Q8" s="42">
        <f>Q7+CC_s!Q8</f>
        <v>57</v>
      </c>
      <c r="R8" s="42">
        <f>R7+CC_s!R8</f>
        <v>76.5</v>
      </c>
      <c r="S8" s="68">
        <f>S7+CC_s!S8</f>
        <v>55.5</v>
      </c>
      <c r="T8" s="42">
        <f>T7+CC_s!T8</f>
        <v>16.5</v>
      </c>
      <c r="U8" s="42">
        <f>U7+CC_s!U8</f>
        <v>43.5</v>
      </c>
      <c r="V8" s="42">
        <f>V7+CC_s!V8</f>
        <v>27</v>
      </c>
      <c r="W8" s="42">
        <f>W7+CC_s!W8</f>
        <v>27</v>
      </c>
      <c r="X8" s="42">
        <f>X7+CC_s!X8</f>
        <v>10.5</v>
      </c>
      <c r="Y8" s="42">
        <f>Y7+CC_s!Y8</f>
        <v>24</v>
      </c>
      <c r="Z8" s="42">
        <f>Z7+CC_s!Z8</f>
        <v>27</v>
      </c>
      <c r="AA8" s="67">
        <f>AA7+CC_s!AA8</f>
        <v>19.5</v>
      </c>
      <c r="AB8" s="42">
        <f>AB7+CC_s!AB8</f>
        <v>33</v>
      </c>
      <c r="AC8" s="42">
        <f>AC7+CC_s!AC8</f>
        <v>27</v>
      </c>
      <c r="AD8" s="42">
        <f>AD7+CC_s!AD8</f>
        <v>40.5</v>
      </c>
      <c r="AE8" s="42">
        <f>AE7+CC_s!AE8</f>
        <v>45</v>
      </c>
      <c r="AF8" s="42">
        <f>AF7+CC_s!AF8</f>
        <v>4.5</v>
      </c>
      <c r="AG8" s="42">
        <f>AG7+CC_s!AG8</f>
        <v>25.5</v>
      </c>
      <c r="AH8" s="68">
        <f>AH7+CC_s!AH8</f>
        <v>25.5</v>
      </c>
      <c r="AI8" s="67">
        <f>AI7+CC_s!AI8</f>
        <v>72</v>
      </c>
      <c r="AJ8" s="42">
        <f>AJ7+CC_s!AJ8</f>
        <v>54</v>
      </c>
      <c r="AK8" s="42">
        <f>AK7+CC_s!AK8</f>
        <v>63</v>
      </c>
      <c r="AL8" s="42">
        <f>AL7+CC_s!AL8</f>
        <v>64.5</v>
      </c>
      <c r="AM8" s="42">
        <f>AM7+CC_s!AM8</f>
        <v>52.5</v>
      </c>
      <c r="AN8" s="42">
        <f>AN7+CC_s!AN8</f>
        <v>54</v>
      </c>
      <c r="AO8" s="42">
        <f>AO7+CC_s!AO8</f>
        <v>82.5</v>
      </c>
      <c r="AP8" s="42">
        <f>AP7+CC_s!AP8</f>
        <v>42</v>
      </c>
      <c r="AQ8" s="68">
        <f>AQ7+CC_s!AQ8</f>
        <v>51</v>
      </c>
      <c r="AR8" s="67">
        <f>AR7+CC_s!AR8</f>
        <v>61.5</v>
      </c>
      <c r="AS8" s="42">
        <f>AS7+CC_s!AS8</f>
        <v>174</v>
      </c>
      <c r="AT8" s="42">
        <f>AT7+CC_s!AT8</f>
        <v>120</v>
      </c>
      <c r="AU8" s="42">
        <f>AU7+CC_s!AU8</f>
        <v>111</v>
      </c>
      <c r="AV8" s="42">
        <f>AV7+CC_s!AV8</f>
        <v>159</v>
      </c>
      <c r="AW8" s="42">
        <f>AW7+CC_s!AW8</f>
        <v>196.5</v>
      </c>
      <c r="AX8" s="42">
        <f>AX7+CC_s!AX8</f>
        <v>172.5</v>
      </c>
      <c r="AY8" s="42">
        <f>AY7+CC_s!AY8</f>
        <v>138</v>
      </c>
      <c r="AZ8" s="68">
        <f>AZ7+CC_s!AZ8</f>
        <v>163.5</v>
      </c>
      <c r="BA8" s="67">
        <f>BA7+CC_s!BA8</f>
        <v>6</v>
      </c>
      <c r="BB8" s="42">
        <f>BB7+CC_s!BB8</f>
        <v>9</v>
      </c>
      <c r="BC8" s="42">
        <f>BC7+CC_s!BC8</f>
        <v>15</v>
      </c>
      <c r="BD8" s="42">
        <f>BD7+CC_s!BD8</f>
        <v>16.5</v>
      </c>
      <c r="BE8" s="42">
        <f>BE7+CC_s!BE8</f>
        <v>7.5</v>
      </c>
      <c r="BF8" s="42">
        <f>BF7+CC_s!BF8</f>
        <v>18</v>
      </c>
      <c r="BG8" s="42">
        <f>BG7+CC_s!BG8</f>
        <v>19.5</v>
      </c>
      <c r="BH8" s="68">
        <f>BH7+CC_s!BH8</f>
        <v>18</v>
      </c>
      <c r="BI8" s="67">
        <f>BI7+CC_s!BI8</f>
        <v>27</v>
      </c>
      <c r="BJ8" s="42">
        <f>BJ7+CC_s!BJ8</f>
        <v>22.5</v>
      </c>
      <c r="BK8" s="42">
        <f>BK7+CC_s!BK8</f>
        <v>24</v>
      </c>
      <c r="BL8" s="42">
        <f>BL7+CC_s!BL8</f>
        <v>22.5</v>
      </c>
      <c r="BM8" s="42">
        <f>BM7+CC_s!BM8</f>
        <v>31.5</v>
      </c>
      <c r="BN8" s="42">
        <f>BN7+CC_s!BN8</f>
        <v>13.5</v>
      </c>
      <c r="BO8" s="42">
        <f>BO7+CC_s!BO8</f>
        <v>37.5</v>
      </c>
      <c r="BP8" s="68">
        <f>BP7+CC_s!BP8</f>
        <v>33</v>
      </c>
      <c r="BQ8" s="67">
        <f>BQ7+CC_s!BQ8</f>
        <v>45</v>
      </c>
      <c r="BR8" s="42">
        <f>BR7+CC_s!BR8</f>
        <v>42</v>
      </c>
      <c r="BS8" s="42">
        <f>BS7+CC_s!BS8</f>
        <v>54</v>
      </c>
      <c r="BT8" s="18"/>
      <c r="BU8" s="42">
        <f>BU7+CC_s!BU8</f>
        <v>48</v>
      </c>
      <c r="BV8" s="42">
        <f>BV7+CC_s!BV8</f>
        <v>48</v>
      </c>
      <c r="BW8" s="42">
        <f>BW7+CC_s!BW8</f>
        <v>78</v>
      </c>
      <c r="BX8" s="42">
        <f>BX7+CC_s!BX8</f>
        <v>124.5</v>
      </c>
      <c r="BY8" s="68">
        <f>BY7+CC_s!BY8</f>
        <v>147</v>
      </c>
    </row>
    <row r="9" spans="1:77" x14ac:dyDescent="0.25">
      <c r="A9" s="157">
        <v>21</v>
      </c>
      <c r="B9" s="67">
        <f>B8+CC_s!B9</f>
        <v>16.5</v>
      </c>
      <c r="C9" s="42">
        <f>C8+CC_s!C9</f>
        <v>22.5</v>
      </c>
      <c r="D9" s="42">
        <f>D8+CC_s!D9</f>
        <v>51</v>
      </c>
      <c r="E9" s="42">
        <f>E8+CC_s!E9</f>
        <v>31.5</v>
      </c>
      <c r="F9" s="42">
        <f>F8+CC_s!F9</f>
        <v>15</v>
      </c>
      <c r="G9" s="42">
        <f>G8+CC_s!G9</f>
        <v>27</v>
      </c>
      <c r="H9" s="42">
        <f>H8+CC_s!H9</f>
        <v>16.5</v>
      </c>
      <c r="I9" s="42">
        <f>I8+CC_s!I9</f>
        <v>28.5</v>
      </c>
      <c r="J9" s="42">
        <f>J8+CC_s!J9</f>
        <v>28.5</v>
      </c>
      <c r="K9" s="68">
        <f>K8+CC_s!K9</f>
        <v>31.5</v>
      </c>
      <c r="L9" s="67">
        <f>L8+CC_s!L9</f>
        <v>60</v>
      </c>
      <c r="M9" s="42">
        <f>M8+CC_s!M9</f>
        <v>48</v>
      </c>
      <c r="N9" s="42">
        <f>N8+CC_s!N9</f>
        <v>73.5</v>
      </c>
      <c r="O9" s="42">
        <f>O8+CC_s!O9</f>
        <v>81</v>
      </c>
      <c r="P9" s="42">
        <f>P8+CC_s!P9</f>
        <v>46.5</v>
      </c>
      <c r="Q9" s="42">
        <f>Q8+CC_s!Q9</f>
        <v>63</v>
      </c>
      <c r="R9" s="42">
        <f>R8+CC_s!R9</f>
        <v>85.5</v>
      </c>
      <c r="S9" s="68">
        <f>S8+CC_s!S9</f>
        <v>55.5</v>
      </c>
      <c r="T9" s="42">
        <f>T8+CC_s!T9</f>
        <v>22.5</v>
      </c>
      <c r="U9" s="42">
        <f>U8+CC_s!U9</f>
        <v>55.5</v>
      </c>
      <c r="V9" s="42">
        <f>V8+CC_s!V9</f>
        <v>27</v>
      </c>
      <c r="W9" s="42">
        <f>W8+CC_s!W9</f>
        <v>27</v>
      </c>
      <c r="X9" s="42">
        <f>X8+CC_s!X9</f>
        <v>9</v>
      </c>
      <c r="Y9" s="42">
        <f>Y8+CC_s!Y9</f>
        <v>22.5</v>
      </c>
      <c r="Z9" s="42">
        <f>Z8+CC_s!Z9</f>
        <v>33</v>
      </c>
      <c r="AA9" s="67">
        <f>AA8+CC_s!AA9</f>
        <v>28.5</v>
      </c>
      <c r="AB9" s="42">
        <f>AB8+CC_s!AB9</f>
        <v>31.5</v>
      </c>
      <c r="AC9" s="42">
        <f>AC8+CC_s!AC9</f>
        <v>34.5</v>
      </c>
      <c r="AD9" s="42">
        <f>AD8+CC_s!AD9</f>
        <v>45</v>
      </c>
      <c r="AE9" s="42">
        <f>AE8+CC_s!AE9</f>
        <v>64.5</v>
      </c>
      <c r="AF9" s="42">
        <f>AF8+CC_s!AF9</f>
        <v>10.5</v>
      </c>
      <c r="AG9" s="42">
        <f>AG8+CC_s!AG9</f>
        <v>30</v>
      </c>
      <c r="AH9" s="68">
        <f>AH8+CC_s!AH9</f>
        <v>36</v>
      </c>
      <c r="AI9" s="67">
        <f>AI8+CC_s!AI9</f>
        <v>87</v>
      </c>
      <c r="AJ9" s="42">
        <f>AJ8+CC_s!AJ9</f>
        <v>57</v>
      </c>
      <c r="AK9" s="42">
        <f>AK8+CC_s!AK9</f>
        <v>84</v>
      </c>
      <c r="AL9" s="42">
        <f>AL8+CC_s!AL9</f>
        <v>73.5</v>
      </c>
      <c r="AM9" s="42">
        <f>AM8+CC_s!AM9</f>
        <v>57</v>
      </c>
      <c r="AN9" s="42">
        <f>AN8+CC_s!AN9</f>
        <v>67.5</v>
      </c>
      <c r="AO9" s="42">
        <f>AO8+CC_s!AO9</f>
        <v>90</v>
      </c>
      <c r="AP9" s="42">
        <f>AP8+CC_s!AP9</f>
        <v>54</v>
      </c>
      <c r="AQ9" s="68">
        <f>AQ8+CC_s!AQ9</f>
        <v>60</v>
      </c>
      <c r="AR9" s="67"/>
      <c r="AS9" s="42">
        <f>AS8+CC_s!AS9</f>
        <v>187.5</v>
      </c>
      <c r="AT9" s="42">
        <f>AT8+CC_s!AT9</f>
        <v>120</v>
      </c>
      <c r="AU9" s="42">
        <f>AU8+CC_s!AU9</f>
        <v>114</v>
      </c>
      <c r="AV9" s="42">
        <f>AV8+CC_s!AV9</f>
        <v>178.5</v>
      </c>
      <c r="AW9" s="42">
        <f>AW8+CC_s!AW9</f>
        <v>201</v>
      </c>
      <c r="AX9" s="42">
        <f>AX8+CC_s!AX9</f>
        <v>189</v>
      </c>
      <c r="AY9" s="42">
        <f>AY8+CC_s!AY9</f>
        <v>154.5</v>
      </c>
      <c r="AZ9" s="68">
        <f>AZ8+CC_s!AZ9</f>
        <v>175.5</v>
      </c>
      <c r="BA9" s="67">
        <f>BA8+CC_s!BA9</f>
        <v>6</v>
      </c>
      <c r="BB9" s="42">
        <f>BB8+CC_s!BB9</f>
        <v>7.5</v>
      </c>
      <c r="BC9" s="42">
        <f>BC8+CC_s!BC9</f>
        <v>13.5</v>
      </c>
      <c r="BD9" s="42">
        <f>BD8+CC_s!BD9</f>
        <v>18</v>
      </c>
      <c r="BE9" s="42">
        <f>BE8+CC_s!BE9</f>
        <v>7.5</v>
      </c>
      <c r="BF9" s="42">
        <f>BF8+CC_s!BF9</f>
        <v>16.5</v>
      </c>
      <c r="BG9" s="42">
        <f>BG8+CC_s!BG9</f>
        <v>19.5</v>
      </c>
      <c r="BH9" s="68">
        <f>BH8+CC_s!BH9</f>
        <v>18</v>
      </c>
      <c r="BI9" s="67">
        <f>BI8+CC_s!BI9</f>
        <v>31.5</v>
      </c>
      <c r="BJ9" s="42">
        <f>BJ8+CC_s!BJ9</f>
        <v>31.5</v>
      </c>
      <c r="BK9" s="42">
        <f>BK8+CC_s!BK9</f>
        <v>31.5</v>
      </c>
      <c r="BL9" s="42">
        <f>BL8+CC_s!BL9</f>
        <v>28.5</v>
      </c>
      <c r="BM9" s="42">
        <f>BM8+CC_s!BM9</f>
        <v>31.5</v>
      </c>
      <c r="BN9" s="42">
        <f>BN8+CC_s!BN9</f>
        <v>10.5</v>
      </c>
      <c r="BO9" s="42">
        <f>BO8+CC_s!BO9</f>
        <v>45</v>
      </c>
      <c r="BP9" s="68">
        <f>BP8+CC_s!BP9</f>
        <v>36</v>
      </c>
      <c r="BQ9" s="67">
        <f>BQ8+CC_s!BQ9</f>
        <v>45</v>
      </c>
      <c r="BR9" s="42">
        <f>BR8+CC_s!BR9</f>
        <v>42</v>
      </c>
      <c r="BS9" s="42">
        <f>BS8+CC_s!BS9</f>
        <v>54</v>
      </c>
      <c r="BT9" s="18"/>
      <c r="BU9" s="42">
        <f>BU8+CC_s!BU9</f>
        <v>52.5</v>
      </c>
      <c r="BV9" s="42">
        <f>BV8+CC_s!BV9</f>
        <v>55.5</v>
      </c>
      <c r="BW9" s="42">
        <f>BW8+CC_s!BW9</f>
        <v>79.5</v>
      </c>
      <c r="BX9" s="42">
        <f>BX8+CC_s!BX9</f>
        <v>114</v>
      </c>
      <c r="BY9" s="68">
        <f>BY8+CC_s!BY9</f>
        <v>154.5</v>
      </c>
    </row>
    <row r="10" spans="1:77" x14ac:dyDescent="0.25">
      <c r="A10" s="157">
        <v>24</v>
      </c>
      <c r="B10" s="67">
        <f>B9+CC_s!B10</f>
        <v>21</v>
      </c>
      <c r="C10" s="42">
        <f>C9+CC_s!C10</f>
        <v>22.5</v>
      </c>
      <c r="D10" s="42">
        <f>D9+CC_s!D10</f>
        <v>60</v>
      </c>
      <c r="E10" s="42">
        <f>E9+CC_s!E10</f>
        <v>36</v>
      </c>
      <c r="F10" s="42">
        <f>F9+CC_s!F10</f>
        <v>12</v>
      </c>
      <c r="G10" s="42">
        <f>G9+CC_s!G10</f>
        <v>28.5</v>
      </c>
      <c r="H10" s="42">
        <f>H9+CC_s!H10</f>
        <v>22.5</v>
      </c>
      <c r="I10" s="42">
        <f>I9+CC_s!I10</f>
        <v>28.5</v>
      </c>
      <c r="J10" s="42">
        <f>J9+CC_s!J10</f>
        <v>34.5</v>
      </c>
      <c r="K10" s="68">
        <f>K9+CC_s!K10</f>
        <v>33</v>
      </c>
      <c r="L10" s="67">
        <f>L9+CC_s!L10</f>
        <v>61.5</v>
      </c>
      <c r="M10" s="42">
        <f>M9+CC_s!M10</f>
        <v>51</v>
      </c>
      <c r="N10" s="42">
        <f>N9+CC_s!N10</f>
        <v>70.5</v>
      </c>
      <c r="O10" s="42">
        <f>O9+CC_s!O10</f>
        <v>79.5</v>
      </c>
      <c r="P10" s="42">
        <f>P9+CC_s!P10</f>
        <v>48</v>
      </c>
      <c r="Q10" s="42">
        <f>Q9+CC_s!Q10</f>
        <v>64.5</v>
      </c>
      <c r="R10" s="42">
        <f>R9+CC_s!R10</f>
        <v>84</v>
      </c>
      <c r="S10" s="68">
        <f>S9+CC_s!S10</f>
        <v>58.5</v>
      </c>
      <c r="T10" s="42">
        <f>T9+CC_s!T10</f>
        <v>24</v>
      </c>
      <c r="U10" s="42">
        <f>U9+CC_s!U10</f>
        <v>64.5</v>
      </c>
      <c r="V10" s="42">
        <f>V9+CC_s!V10</f>
        <v>30</v>
      </c>
      <c r="W10" s="42">
        <f>W9+CC_s!W10</f>
        <v>27</v>
      </c>
      <c r="X10" s="42">
        <f>X9+CC_s!X10</f>
        <v>9</v>
      </c>
      <c r="Y10" s="42">
        <f>Y9+CC_s!Y10</f>
        <v>30</v>
      </c>
      <c r="Z10" s="42">
        <f>Z9+CC_s!Z10</f>
        <v>30</v>
      </c>
      <c r="AA10" s="67">
        <f>AA9+CC_s!AA10</f>
        <v>31.5</v>
      </c>
      <c r="AB10" s="42">
        <f>AB9+CC_s!AB10</f>
        <v>45</v>
      </c>
      <c r="AC10" s="42">
        <f>AC9+CC_s!AC10</f>
        <v>39</v>
      </c>
      <c r="AD10" s="42">
        <f>AD9+CC_s!AD10</f>
        <v>54</v>
      </c>
      <c r="AE10" s="42">
        <f>AE9+CC_s!AE10</f>
        <v>72</v>
      </c>
      <c r="AF10" s="42">
        <f>AF9+CC_s!AF10</f>
        <v>16.5</v>
      </c>
      <c r="AG10" s="42">
        <f>AG9+CC_s!AG10</f>
        <v>30</v>
      </c>
      <c r="AH10" s="68">
        <f>AH9+CC_s!AH10</f>
        <v>36</v>
      </c>
      <c r="AI10" s="67"/>
      <c r="AJ10" s="42">
        <f>AJ9+CC_s!AJ10</f>
        <v>69</v>
      </c>
      <c r="AK10" s="42">
        <f>AK9+CC_s!AK10</f>
        <v>91.5</v>
      </c>
      <c r="AL10" s="42">
        <f>AL9+CC_s!AL10</f>
        <v>81</v>
      </c>
      <c r="AM10" s="42">
        <f>AM9+CC_s!AM10</f>
        <v>55.5</v>
      </c>
      <c r="AN10" s="42">
        <f>AN9+CC_s!AN10</f>
        <v>75</v>
      </c>
      <c r="AO10" s="42">
        <f>AO9+CC_s!AO10</f>
        <v>94.5</v>
      </c>
      <c r="AP10" s="42">
        <f>AP9+CC_s!AP10</f>
        <v>51</v>
      </c>
      <c r="AQ10" s="68">
        <f>AQ9+CC_s!AQ10</f>
        <v>79.5</v>
      </c>
      <c r="AR10" s="67"/>
      <c r="AS10" s="42">
        <f>AS9+CC_s!AS10</f>
        <v>193.5</v>
      </c>
      <c r="AT10" s="42">
        <f>AT9+CC_s!AT10</f>
        <v>127.5</v>
      </c>
      <c r="AU10" s="42">
        <f>AU9+CC_s!AU10</f>
        <v>114</v>
      </c>
      <c r="AV10" s="42">
        <f>AV9+CC_s!AV10</f>
        <v>190.5</v>
      </c>
      <c r="AW10" s="42">
        <f>AW9+CC_s!AW10</f>
        <v>213</v>
      </c>
      <c r="AX10" s="42">
        <f>AX9+CC_s!AX10</f>
        <v>204</v>
      </c>
      <c r="AY10" s="42">
        <f>AY9+CC_s!AY10</f>
        <v>163.5</v>
      </c>
      <c r="AZ10" s="68">
        <f>AZ9+CC_s!AZ10</f>
        <v>186</v>
      </c>
      <c r="BA10" s="67">
        <f>BA9+CC_s!BA10</f>
        <v>6</v>
      </c>
      <c r="BB10" s="18"/>
      <c r="BC10" s="42">
        <f>BC9+CC_s!BC10</f>
        <v>13.5</v>
      </c>
      <c r="BD10" s="42">
        <f>BD9+CC_s!BD10</f>
        <v>18</v>
      </c>
      <c r="BE10" s="42">
        <f>BE9+CC_s!BE10</f>
        <v>7.5</v>
      </c>
      <c r="BF10" s="42">
        <f>BF9+CC_s!BF10</f>
        <v>16.5</v>
      </c>
      <c r="BG10" s="42">
        <f>BG9+CC_s!BG10</f>
        <v>19.5</v>
      </c>
      <c r="BH10" s="68">
        <f>BH9+CC_s!BH10</f>
        <v>18</v>
      </c>
      <c r="BI10" s="67">
        <f>BI9+CC_s!BI10</f>
        <v>37.5</v>
      </c>
      <c r="BJ10" s="42">
        <f>BJ9+CC_s!BJ10</f>
        <v>40.5</v>
      </c>
      <c r="BK10" s="42">
        <f>BK9+CC_s!BK10</f>
        <v>37.5</v>
      </c>
      <c r="BL10" s="42">
        <f>BL9+CC_s!BL10</f>
        <v>30</v>
      </c>
      <c r="BM10" s="42">
        <f>BM9+CC_s!BM10</f>
        <v>34.5</v>
      </c>
      <c r="BN10" s="42">
        <f>BN9+CC_s!BN10</f>
        <v>15</v>
      </c>
      <c r="BO10" s="42">
        <f>BO9+CC_s!BO10</f>
        <v>51</v>
      </c>
      <c r="BP10" s="78"/>
      <c r="BQ10" s="67">
        <f>BQ9+CC_s!BQ10</f>
        <v>45</v>
      </c>
      <c r="BR10" s="42">
        <f>BR9+CC_s!BR10</f>
        <v>42</v>
      </c>
      <c r="BS10" s="42">
        <f>BS9+CC_s!BS10</f>
        <v>52.5</v>
      </c>
      <c r="BT10" s="18"/>
      <c r="BU10" s="42">
        <f>BU9+CC_s!BU10</f>
        <v>55.5</v>
      </c>
      <c r="BV10" s="42">
        <f>BV9+CC_s!BV10</f>
        <v>55.5</v>
      </c>
      <c r="BW10" s="42">
        <f>BW9+CC_s!BW10</f>
        <v>85.5</v>
      </c>
      <c r="BX10" s="42">
        <f>BX9+CC_s!BX10</f>
        <v>114</v>
      </c>
      <c r="BY10" s="68">
        <f>BY9+CC_s!BY10</f>
        <v>156</v>
      </c>
    </row>
    <row r="11" spans="1:77" x14ac:dyDescent="0.25">
      <c r="A11" s="157">
        <v>27</v>
      </c>
      <c r="B11" s="67">
        <f>B10+CC_s!B11</f>
        <v>21</v>
      </c>
      <c r="C11" s="42">
        <f>C10+CC_s!C11</f>
        <v>24</v>
      </c>
      <c r="D11" s="42"/>
      <c r="E11" s="42">
        <f>E10+CC_s!E11</f>
        <v>37.5</v>
      </c>
      <c r="F11" s="42">
        <f>F10+CC_s!F11</f>
        <v>10.5</v>
      </c>
      <c r="G11" s="42">
        <f>G10+CC_s!G11</f>
        <v>31.5</v>
      </c>
      <c r="H11" s="42">
        <f>H10+CC_s!H11</f>
        <v>27</v>
      </c>
      <c r="I11" s="42">
        <f>I10+CC_s!I11</f>
        <v>33</v>
      </c>
      <c r="J11" s="42">
        <f>J10+CC_s!J11</f>
        <v>40.5</v>
      </c>
      <c r="K11" s="68">
        <f>K10+CC_s!K11</f>
        <v>30</v>
      </c>
      <c r="L11" s="67">
        <f>L10+CC_s!L11</f>
        <v>63</v>
      </c>
      <c r="M11" s="42">
        <f>M10+CC_s!M11</f>
        <v>52.5</v>
      </c>
      <c r="N11" s="42">
        <f>N10+CC_s!N11</f>
        <v>75</v>
      </c>
      <c r="O11" s="42">
        <f>O10+CC_s!O11</f>
        <v>84</v>
      </c>
      <c r="P11" s="42">
        <f>P10+CC_s!P11</f>
        <v>48</v>
      </c>
      <c r="Q11" s="42">
        <f>Q10+CC_s!Q11</f>
        <v>66</v>
      </c>
      <c r="R11" s="42">
        <f>R10+CC_s!R11</f>
        <v>91.5</v>
      </c>
      <c r="S11" s="68">
        <f>S10+CC_s!S11</f>
        <v>64.5</v>
      </c>
      <c r="T11" s="42">
        <f>T10+CC_s!T11</f>
        <v>27</v>
      </c>
      <c r="U11" s="42">
        <f>U10+CC_s!U11</f>
        <v>64.5</v>
      </c>
      <c r="V11" s="42">
        <f>V10+CC_s!V11</f>
        <v>34.5</v>
      </c>
      <c r="W11" s="42">
        <f>W10+CC_s!W11</f>
        <v>27</v>
      </c>
      <c r="X11" s="42">
        <f>X10+CC_s!X11</f>
        <v>6</v>
      </c>
      <c r="Y11" s="42">
        <f>Y10+CC_s!Y11</f>
        <v>30</v>
      </c>
      <c r="Z11" s="42">
        <f>Z10+CC_s!Z11</f>
        <v>33</v>
      </c>
      <c r="AA11" s="67">
        <f>AA10+CC_s!AA11</f>
        <v>42</v>
      </c>
      <c r="AB11" s="42">
        <f>AB10+CC_s!AB11</f>
        <v>45</v>
      </c>
      <c r="AC11" s="42">
        <f>AC10+CC_s!AC11</f>
        <v>45</v>
      </c>
      <c r="AD11" s="42">
        <f>AD10+CC_s!AD11</f>
        <v>58.5</v>
      </c>
      <c r="AE11" s="42">
        <f>AE10+CC_s!AE11</f>
        <v>76.5</v>
      </c>
      <c r="AF11" s="42">
        <f>AF10+CC_s!AF11</f>
        <v>18</v>
      </c>
      <c r="AG11" s="42">
        <f>AG10+CC_s!AG11</f>
        <v>37.5</v>
      </c>
      <c r="AH11" s="68">
        <f>AH10+CC_s!AH11</f>
        <v>42</v>
      </c>
      <c r="AI11" s="67"/>
      <c r="AJ11" s="42">
        <f>AJ10+CC_s!AJ11</f>
        <v>72</v>
      </c>
      <c r="AK11" s="42">
        <f>AK10+CC_s!AK11</f>
        <v>102</v>
      </c>
      <c r="AL11" s="42">
        <f>AL10+CC_s!AL11</f>
        <v>90</v>
      </c>
      <c r="AM11" s="42">
        <f>AM10+CC_s!AM11</f>
        <v>61.5</v>
      </c>
      <c r="AN11" s="42">
        <f>AN10+CC_s!AN11</f>
        <v>87</v>
      </c>
      <c r="AO11" s="42">
        <f>AO10+CC_s!AO11</f>
        <v>108</v>
      </c>
      <c r="AP11" s="42">
        <f>AP10+CC_s!AP11</f>
        <v>55.5</v>
      </c>
      <c r="AQ11" s="68">
        <f>AQ10+CC_s!AQ11</f>
        <v>81</v>
      </c>
      <c r="AR11" s="67"/>
      <c r="AS11" s="42">
        <f>AS10+CC_s!AS11</f>
        <v>189</v>
      </c>
      <c r="AT11" s="42">
        <f>AT10+CC_s!AT11</f>
        <v>114</v>
      </c>
      <c r="AU11" s="42">
        <f>AU10+CC_s!AU11</f>
        <v>108</v>
      </c>
      <c r="AV11" s="42">
        <f>AV10+CC_s!AV11</f>
        <v>192</v>
      </c>
      <c r="AW11" s="42">
        <f>AW10+CC_s!AW11</f>
        <v>216</v>
      </c>
      <c r="AX11" s="42">
        <f>AX10+CC_s!AX11</f>
        <v>205.5</v>
      </c>
      <c r="AY11" s="42">
        <f>AY10+CC_s!AY11</f>
        <v>180</v>
      </c>
      <c r="AZ11" s="68">
        <f>AZ10+CC_s!AZ11</f>
        <v>193.5</v>
      </c>
      <c r="BA11" s="67">
        <f>BA10+CC_s!BA11</f>
        <v>7.5</v>
      </c>
      <c r="BB11" s="18"/>
      <c r="BC11" s="42">
        <f>BC10+CC_s!BC11</f>
        <v>13.5</v>
      </c>
      <c r="BD11" s="42">
        <f>BD10+CC_s!BD11</f>
        <v>18</v>
      </c>
      <c r="BE11" s="42">
        <f>BE10+CC_s!BE11</f>
        <v>7.5</v>
      </c>
      <c r="BF11" s="42">
        <f>BF10+CC_s!BF11</f>
        <v>16.5</v>
      </c>
      <c r="BG11" s="42">
        <f>BG10+CC_s!BG11</f>
        <v>19.5</v>
      </c>
      <c r="BH11" s="68">
        <f>BH10+CC_s!BH11</f>
        <v>18</v>
      </c>
      <c r="BI11" s="67">
        <f>BI10+CC_s!BI11</f>
        <v>40.5</v>
      </c>
      <c r="BJ11" s="42">
        <f>BJ10+CC_s!BJ11</f>
        <v>46.5</v>
      </c>
      <c r="BK11" s="42">
        <f>BK10+CC_s!BK11</f>
        <v>34.5</v>
      </c>
      <c r="BL11" s="42">
        <f>BL10+CC_s!BL11</f>
        <v>36</v>
      </c>
      <c r="BM11" s="42">
        <f>BM10+CC_s!BM11</f>
        <v>39</v>
      </c>
      <c r="BN11" s="42">
        <f>BN10+CC_s!BN11</f>
        <v>25.5</v>
      </c>
      <c r="BO11" s="42">
        <f>BO10+CC_s!BO11</f>
        <v>58.5</v>
      </c>
      <c r="BP11" s="78"/>
      <c r="BQ11" s="67">
        <f>BQ10+CC_s!BQ11</f>
        <v>48</v>
      </c>
      <c r="BR11" s="42">
        <f>BR10+CC_s!BR11</f>
        <v>40.5</v>
      </c>
      <c r="BS11" s="42">
        <f>BS10+CC_s!BS11</f>
        <v>51</v>
      </c>
      <c r="BT11" s="18"/>
      <c r="BU11" s="42">
        <f>BU10+CC_s!BU11</f>
        <v>52.5</v>
      </c>
      <c r="BV11" s="42">
        <f>BV10+CC_s!BV11</f>
        <v>66</v>
      </c>
      <c r="BW11" s="42">
        <f>BW10+CC_s!BW11</f>
        <v>87</v>
      </c>
      <c r="BX11" s="42">
        <f>BX10+CC_s!BX11</f>
        <v>121.5</v>
      </c>
      <c r="BY11" s="68">
        <f>BY10+CC_s!BY11</f>
        <v>172.5</v>
      </c>
    </row>
    <row r="12" spans="1:77" x14ac:dyDescent="0.25">
      <c r="A12" s="157">
        <v>30</v>
      </c>
      <c r="B12" s="67">
        <f>B11+CC_s!B12</f>
        <v>24</v>
      </c>
      <c r="C12" s="42">
        <f>C11+CC_s!C12</f>
        <v>25.5</v>
      </c>
      <c r="D12" s="42"/>
      <c r="E12" s="42">
        <f>E11+CC_s!E12</f>
        <v>45</v>
      </c>
      <c r="F12" s="42">
        <f>F11+CC_s!F12</f>
        <v>10.5</v>
      </c>
      <c r="G12" s="42">
        <f>G11+CC_s!G12</f>
        <v>34.5</v>
      </c>
      <c r="H12" s="42">
        <f>H11+CC_s!H12</f>
        <v>28.5</v>
      </c>
      <c r="I12" s="42">
        <f>I11+CC_s!I12</f>
        <v>36</v>
      </c>
      <c r="J12" s="42">
        <f>J11+CC_s!J12</f>
        <v>42</v>
      </c>
      <c r="K12" s="68">
        <f>K11+CC_s!K12</f>
        <v>31.5</v>
      </c>
      <c r="L12" s="67">
        <f>L11+CC_s!L12</f>
        <v>61.5</v>
      </c>
      <c r="M12" s="42">
        <f>M11+CC_s!M12</f>
        <v>52.5</v>
      </c>
      <c r="N12" s="42">
        <f>N11+CC_s!N12</f>
        <v>76.5</v>
      </c>
      <c r="O12" s="42">
        <f>O11+CC_s!O12</f>
        <v>88.5</v>
      </c>
      <c r="P12" s="42">
        <f>P11+CC_s!P12</f>
        <v>49.5</v>
      </c>
      <c r="Q12" s="42">
        <f>Q11+CC_s!Q12</f>
        <v>69</v>
      </c>
      <c r="R12" s="42">
        <f>R11+CC_s!R12</f>
        <v>94.5</v>
      </c>
      <c r="S12" s="68">
        <f>S11+CC_s!S12</f>
        <v>66</v>
      </c>
      <c r="T12" s="42">
        <f>T11+CC_s!T12</f>
        <v>24</v>
      </c>
      <c r="U12" s="42">
        <f>U11+CC_s!U12</f>
        <v>64.5</v>
      </c>
      <c r="V12" s="42">
        <f>V11+CC_s!V12</f>
        <v>31.5</v>
      </c>
      <c r="W12" s="42">
        <f>W11+CC_s!W12</f>
        <v>27</v>
      </c>
      <c r="X12" s="42">
        <f>X11+CC_s!X12</f>
        <v>9</v>
      </c>
      <c r="Y12" s="42">
        <f>Y11+CC_s!Y12</f>
        <v>28.5</v>
      </c>
      <c r="Z12" s="42">
        <f>Z11+CC_s!Z12</f>
        <v>30</v>
      </c>
      <c r="AA12" s="67">
        <f>AA11+CC_s!AA12</f>
        <v>43.5</v>
      </c>
      <c r="AB12" s="42">
        <f>AB11+CC_s!AB12</f>
        <v>48</v>
      </c>
      <c r="AC12" s="42">
        <f>AC11+CC_s!AC12</f>
        <v>51</v>
      </c>
      <c r="AD12" s="42">
        <f>AD11+CC_s!AD12</f>
        <v>76.5</v>
      </c>
      <c r="AE12" s="42">
        <f>AE11+CC_s!AE12</f>
        <v>88.5</v>
      </c>
      <c r="AF12" s="42">
        <f>AF11+CC_s!AF12</f>
        <v>18</v>
      </c>
      <c r="AG12" s="42">
        <f>AG11+CC_s!AG12</f>
        <v>39</v>
      </c>
      <c r="AH12" s="68">
        <f>AH11+CC_s!AH12</f>
        <v>45</v>
      </c>
      <c r="AI12" s="67"/>
      <c r="AJ12" s="42">
        <f>AJ11+CC_s!AJ12</f>
        <v>81</v>
      </c>
      <c r="AK12" s="42">
        <f>AK11+CC_s!AK12</f>
        <v>115.5</v>
      </c>
      <c r="AL12" s="42">
        <f>AL11+CC_s!AL12</f>
        <v>97.5</v>
      </c>
      <c r="AM12" s="42">
        <f>AM11+CC_s!AM12</f>
        <v>69</v>
      </c>
      <c r="AN12" s="42">
        <f>AN11+CC_s!AN12</f>
        <v>99</v>
      </c>
      <c r="AO12" s="42">
        <f>AO11+CC_s!AO12</f>
        <v>118.5</v>
      </c>
      <c r="AP12" s="42">
        <f>AP11+CC_s!AP12</f>
        <v>66</v>
      </c>
      <c r="AQ12" s="68">
        <f>AQ11+CC_s!AQ12</f>
        <v>88.5</v>
      </c>
      <c r="AR12" s="67"/>
      <c r="AS12" s="42">
        <f>AS11+CC_s!AS12</f>
        <v>190.5</v>
      </c>
      <c r="AT12" s="42">
        <f>AT11+CC_s!AT12</f>
        <v>115.5</v>
      </c>
      <c r="AU12" s="42">
        <f>AU11+CC_s!AU12</f>
        <v>102</v>
      </c>
      <c r="AV12" s="42">
        <f>AV11+CC_s!AV12</f>
        <v>208.5</v>
      </c>
      <c r="AW12" s="42">
        <f>AW11+CC_s!AW12</f>
        <v>225</v>
      </c>
      <c r="AX12" s="42">
        <f>AX11+CC_s!AX12</f>
        <v>207</v>
      </c>
      <c r="AY12" s="42">
        <f>AY11+CC_s!AY12</f>
        <v>178.5</v>
      </c>
      <c r="AZ12" s="68">
        <f>AZ11+CC_s!AZ12</f>
        <v>211.5</v>
      </c>
      <c r="BA12" s="67">
        <f>BA11+CC_s!BA12</f>
        <v>7.5</v>
      </c>
      <c r="BB12" s="18"/>
      <c r="BC12" s="42">
        <f>BC11+CC_s!BC12</f>
        <v>13.5</v>
      </c>
      <c r="BD12" s="42">
        <f>BD11+CC_s!BD12</f>
        <v>18</v>
      </c>
      <c r="BE12" s="42">
        <f>BE11+CC_s!BE12</f>
        <v>7.5</v>
      </c>
      <c r="BF12" s="42">
        <f>BF11+CC_s!BF12</f>
        <v>16.5</v>
      </c>
      <c r="BG12" s="42">
        <f>BG11+CC_s!BG12</f>
        <v>18</v>
      </c>
      <c r="BH12" s="68">
        <f>BH11+CC_s!BH12</f>
        <v>18</v>
      </c>
      <c r="BI12" s="67">
        <f>BI11+CC_s!BI12</f>
        <v>37.5</v>
      </c>
      <c r="BJ12" s="42">
        <f>BJ11+CC_s!BJ12</f>
        <v>52.5</v>
      </c>
      <c r="BK12" s="42">
        <f>BK11+CC_s!BK12</f>
        <v>37.5</v>
      </c>
      <c r="BL12" s="42">
        <f>BL11+CC_s!BL12</f>
        <v>42</v>
      </c>
      <c r="BM12" s="42">
        <f>BM11+CC_s!BM12</f>
        <v>37.5</v>
      </c>
      <c r="BN12" s="42">
        <f>BN11+CC_s!BN12</f>
        <v>31.5</v>
      </c>
      <c r="BO12" s="42">
        <f>BO11+CC_s!BO12</f>
        <v>66</v>
      </c>
      <c r="BP12" s="78"/>
      <c r="BQ12" s="67">
        <f>BQ11+CC_s!BQ12</f>
        <v>52.5</v>
      </c>
      <c r="BR12" s="42">
        <f>BR11+CC_s!BR12</f>
        <v>43.5</v>
      </c>
      <c r="BS12" s="42">
        <f>BS11+CC_s!BS12</f>
        <v>58.5</v>
      </c>
      <c r="BT12" s="18"/>
      <c r="BU12" s="42">
        <f>BU11+CC_s!BU12</f>
        <v>39</v>
      </c>
      <c r="BV12" s="42">
        <f>BV11+CC_s!BV12</f>
        <v>64.5</v>
      </c>
      <c r="BW12" s="42">
        <f>BW11+CC_s!BW12</f>
        <v>90</v>
      </c>
      <c r="BX12" s="42">
        <f>BX11+CC_s!BX12</f>
        <v>117</v>
      </c>
      <c r="BY12" s="68">
        <f>BY11+CC_s!BY12</f>
        <v>174</v>
      </c>
    </row>
    <row r="13" spans="1:77" x14ac:dyDescent="0.25">
      <c r="A13" s="157">
        <v>33</v>
      </c>
      <c r="B13" s="67">
        <f>B12+CC_s!B13</f>
        <v>24</v>
      </c>
      <c r="C13" s="42">
        <f>C12+CC_s!C13</f>
        <v>28.5</v>
      </c>
      <c r="D13" s="42"/>
      <c r="E13" s="42">
        <f>E12+CC_s!E13</f>
        <v>54</v>
      </c>
      <c r="F13" s="42">
        <f>F12+CC_s!F13</f>
        <v>9</v>
      </c>
      <c r="G13" s="42">
        <f>G12+CC_s!G13</f>
        <v>37.5</v>
      </c>
      <c r="H13" s="42">
        <f>H12+CC_s!H13</f>
        <v>36</v>
      </c>
      <c r="I13" s="42">
        <f>I12+CC_s!I13</f>
        <v>34.5</v>
      </c>
      <c r="J13" s="42">
        <f>J12+CC_s!J13</f>
        <v>37.5</v>
      </c>
      <c r="K13" s="68">
        <f>K12+CC_s!K13</f>
        <v>34.5</v>
      </c>
      <c r="L13" s="67">
        <f>L12+CC_s!L13</f>
        <v>60</v>
      </c>
      <c r="M13" s="42">
        <f>M12+CC_s!M13</f>
        <v>54</v>
      </c>
      <c r="N13" s="42">
        <f>N12+CC_s!N13</f>
        <v>76.5</v>
      </c>
      <c r="O13" s="42">
        <f>O12+CC_s!O13</f>
        <v>87</v>
      </c>
      <c r="P13" s="42">
        <f>P12+CC_s!P13</f>
        <v>51</v>
      </c>
      <c r="Q13" s="42">
        <f>Q12+CC_s!Q13</f>
        <v>75</v>
      </c>
      <c r="R13" s="42">
        <f>R12+CC_s!R13</f>
        <v>97.5</v>
      </c>
      <c r="S13" s="68">
        <f>S12+CC_s!S13</f>
        <v>66</v>
      </c>
      <c r="T13" s="42">
        <f>T12+CC_s!T13</f>
        <v>25.5</v>
      </c>
      <c r="U13" s="42"/>
      <c r="V13" s="42">
        <f>V12+CC_s!V13</f>
        <v>28.5</v>
      </c>
      <c r="W13" s="42"/>
      <c r="X13" s="42">
        <f>X12+CC_s!X13</f>
        <v>13.5</v>
      </c>
      <c r="Y13" s="42">
        <f>Y12+CC_s!Y13</f>
        <v>34.5</v>
      </c>
      <c r="Z13" s="42">
        <f>Z12+CC_s!Z13</f>
        <v>27</v>
      </c>
      <c r="AA13" s="67">
        <f>AA12+CC_s!AA13</f>
        <v>46.5</v>
      </c>
      <c r="AB13" s="42">
        <f>AB12+CC_s!AB13</f>
        <v>54</v>
      </c>
      <c r="AC13" s="42">
        <f>AC12+CC_s!AC13</f>
        <v>57</v>
      </c>
      <c r="AD13" s="42">
        <f>AD12+CC_s!AD13</f>
        <v>78</v>
      </c>
      <c r="AE13" s="42">
        <f>AE12+CC_s!AE13</f>
        <v>94.5</v>
      </c>
      <c r="AF13" s="42">
        <f>AF12+CC_s!AF13</f>
        <v>18</v>
      </c>
      <c r="AG13" s="42">
        <f>AG12+CC_s!AG13</f>
        <v>39</v>
      </c>
      <c r="AH13" s="68">
        <f>AH12+CC_s!AH13</f>
        <v>49.5</v>
      </c>
      <c r="AI13" s="67"/>
      <c r="AJ13" s="42">
        <f>AJ12+CC_s!AJ13</f>
        <v>94.5</v>
      </c>
      <c r="AK13" s="42">
        <f>AK12+CC_s!AK13</f>
        <v>130.5</v>
      </c>
      <c r="AL13" s="42">
        <f>AL12+CC_s!AL13</f>
        <v>100.5</v>
      </c>
      <c r="AM13" s="42">
        <f>AM12+CC_s!AM13</f>
        <v>87</v>
      </c>
      <c r="AN13" s="42">
        <f>AN12+CC_s!AN13</f>
        <v>108</v>
      </c>
      <c r="AO13" s="42">
        <f>AO12+CC_s!AO13</f>
        <v>121.5</v>
      </c>
      <c r="AP13" s="42">
        <f>AP12+CC_s!AP13</f>
        <v>73.5</v>
      </c>
      <c r="AQ13" s="68">
        <f>AQ12+CC_s!AQ13</f>
        <v>108</v>
      </c>
      <c r="AR13" s="67"/>
      <c r="AS13" s="42">
        <f>AS12+CC_s!AS13</f>
        <v>190.5</v>
      </c>
      <c r="AT13" s="42">
        <f>AT12+CC_s!AT13</f>
        <v>120</v>
      </c>
      <c r="AU13" s="42">
        <f>AU12+CC_s!AU13</f>
        <v>97.5</v>
      </c>
      <c r="AV13" s="42">
        <f>AV12+CC_s!AV13</f>
        <v>207</v>
      </c>
      <c r="AW13" s="42">
        <f>AW12+CC_s!AW13</f>
        <v>243</v>
      </c>
      <c r="AX13" s="42">
        <f>AX12+CC_s!AX13</f>
        <v>211.5</v>
      </c>
      <c r="AY13" s="42">
        <f>AY12+CC_s!AY13</f>
        <v>198</v>
      </c>
      <c r="AZ13" s="68">
        <f>AZ12+CC_s!AZ13</f>
        <v>219</v>
      </c>
      <c r="BA13" s="67">
        <f>BA12+CC_s!BA13</f>
        <v>12</v>
      </c>
      <c r="BB13" s="18"/>
      <c r="BC13" s="42">
        <f>BC12+CC_s!BC13</f>
        <v>13.5</v>
      </c>
      <c r="BD13" s="42">
        <f>BD12+CC_s!BD13</f>
        <v>18</v>
      </c>
      <c r="BE13" s="42">
        <f>BE12+CC_s!BE13</f>
        <v>7.5</v>
      </c>
      <c r="BF13" s="42">
        <f>BF12+CC_s!BF13</f>
        <v>16.5</v>
      </c>
      <c r="BG13" s="42">
        <f>BG12+CC_s!BG13</f>
        <v>21</v>
      </c>
      <c r="BH13" s="78"/>
      <c r="BI13" s="67">
        <f>BI12+CC_s!BI13</f>
        <v>40.5</v>
      </c>
      <c r="BJ13" s="42">
        <f>BJ12+CC_s!BJ13</f>
        <v>60</v>
      </c>
      <c r="BK13" s="42">
        <f>BK12+CC_s!BK13</f>
        <v>39</v>
      </c>
      <c r="BL13" s="42">
        <f>BL12+CC_s!BL13</f>
        <v>51</v>
      </c>
      <c r="BM13" s="42">
        <f>BM12+CC_s!BM13</f>
        <v>33</v>
      </c>
      <c r="BN13" s="42">
        <f>BN12+CC_s!BN13</f>
        <v>40.5</v>
      </c>
      <c r="BO13" s="42">
        <f>BO12+CC_s!BO13</f>
        <v>78</v>
      </c>
      <c r="BP13" s="78"/>
      <c r="BQ13" s="67">
        <f>BQ12+CC_s!BQ13</f>
        <v>48</v>
      </c>
      <c r="BR13" s="18"/>
      <c r="BS13" s="42">
        <f>BS12+CC_s!BS13</f>
        <v>55.5</v>
      </c>
      <c r="BT13" s="18"/>
      <c r="BU13" s="42">
        <f>BU12+CC_s!BU13</f>
        <v>37.5</v>
      </c>
      <c r="BV13" s="42">
        <f>BV12+CC_s!BV13</f>
        <v>60</v>
      </c>
      <c r="BW13" s="42">
        <f>BW12+CC_s!BW13</f>
        <v>88.5</v>
      </c>
      <c r="BX13" s="42">
        <f>BX12+CC_s!BX13</f>
        <v>108</v>
      </c>
      <c r="BY13" s="68">
        <f>BY12+CC_s!BY13</f>
        <v>174</v>
      </c>
    </row>
    <row r="14" spans="1:77" x14ac:dyDescent="0.25">
      <c r="A14" s="157">
        <v>36</v>
      </c>
      <c r="B14" s="67">
        <f>B13+CC_s!B14</f>
        <v>27</v>
      </c>
      <c r="C14" s="42">
        <f>C13+CC_s!C14</f>
        <v>31.5</v>
      </c>
      <c r="D14" s="42"/>
      <c r="E14" s="42">
        <f>E13+CC_s!E14</f>
        <v>54</v>
      </c>
      <c r="F14" s="42">
        <f>F13+CC_s!F14</f>
        <v>9</v>
      </c>
      <c r="G14" s="42">
        <f>G13+CC_s!G14</f>
        <v>39</v>
      </c>
      <c r="H14" s="42">
        <f>H13+CC_s!H14</f>
        <v>37.5</v>
      </c>
      <c r="I14" s="42">
        <f>I13+CC_s!I14</f>
        <v>42</v>
      </c>
      <c r="J14" s="42">
        <f>J13+CC_s!J14</f>
        <v>40.5</v>
      </c>
      <c r="K14" s="68">
        <f>K13+CC_s!K14</f>
        <v>34.5</v>
      </c>
      <c r="L14" s="67">
        <f>L13+CC_s!L14</f>
        <v>57</v>
      </c>
      <c r="M14" s="42">
        <f>M13+CC_s!M14</f>
        <v>46.5</v>
      </c>
      <c r="N14" s="42">
        <f>N13+CC_s!N14</f>
        <v>72</v>
      </c>
      <c r="O14" s="42">
        <f>O13+CC_s!O14</f>
        <v>84</v>
      </c>
      <c r="P14" s="42"/>
      <c r="Q14" s="42">
        <f>Q13+CC_s!Q14</f>
        <v>75</v>
      </c>
      <c r="R14" s="42">
        <f>R13+CC_s!R14</f>
        <v>99</v>
      </c>
      <c r="S14" s="68"/>
      <c r="T14" s="42">
        <f>T13+CC_s!T14</f>
        <v>34.5</v>
      </c>
      <c r="U14" s="42"/>
      <c r="V14" s="42">
        <f>V13+CC_s!V14</f>
        <v>28.5</v>
      </c>
      <c r="W14" s="42"/>
      <c r="X14" s="42">
        <f>X13+CC_s!X14</f>
        <v>10.5</v>
      </c>
      <c r="Y14" s="42">
        <f>Y13+CC_s!Y14</f>
        <v>34.5</v>
      </c>
      <c r="Z14" s="42">
        <f>Z13+CC_s!Z14</f>
        <v>31.5</v>
      </c>
      <c r="AA14" s="67">
        <f>AA13+CC_s!AA14</f>
        <v>49.5</v>
      </c>
      <c r="AB14" s="42">
        <f>AB13+CC_s!AB14</f>
        <v>57</v>
      </c>
      <c r="AC14" s="42">
        <f>AC13+CC_s!AC14</f>
        <v>66</v>
      </c>
      <c r="AD14" s="42">
        <f>AD13+CC_s!AD14</f>
        <v>84</v>
      </c>
      <c r="AE14" s="42">
        <f>AE13+CC_s!AE14</f>
        <v>100.5</v>
      </c>
      <c r="AF14" s="42">
        <f>AF13+CC_s!AF14</f>
        <v>24</v>
      </c>
      <c r="AG14" s="42">
        <f>AG13+CC_s!AG14</f>
        <v>42</v>
      </c>
      <c r="AH14" s="68">
        <f>AH13+CC_s!AH14</f>
        <v>49.5</v>
      </c>
      <c r="AI14" s="67"/>
      <c r="AJ14" s="42">
        <f>AJ13+CC_s!AJ14</f>
        <v>102</v>
      </c>
      <c r="AK14" s="42">
        <f>AK13+CC_s!AK14</f>
        <v>141</v>
      </c>
      <c r="AL14" s="42">
        <f>AL13+CC_s!AL14</f>
        <v>105</v>
      </c>
      <c r="AM14" s="42">
        <f>AM13+CC_s!AM14</f>
        <v>91.5</v>
      </c>
      <c r="AN14" s="42">
        <f>AN13+CC_s!AN14</f>
        <v>105</v>
      </c>
      <c r="AO14" s="42">
        <f>AO13+CC_s!AO14</f>
        <v>132</v>
      </c>
      <c r="AP14" s="42">
        <f>AP13+CC_s!AP14</f>
        <v>81</v>
      </c>
      <c r="AQ14" s="68">
        <f>AQ13+CC_s!AQ14</f>
        <v>106.5</v>
      </c>
      <c r="AR14" s="67"/>
      <c r="AS14" s="42">
        <f>AS13+CC_s!AS14</f>
        <v>192</v>
      </c>
      <c r="AT14" s="42">
        <f>AT13+CC_s!AT14</f>
        <v>120</v>
      </c>
      <c r="AU14" s="42">
        <f>AU13+CC_s!AU14</f>
        <v>108</v>
      </c>
      <c r="AV14" s="42">
        <f>AV13+CC_s!AV14</f>
        <v>210</v>
      </c>
      <c r="AW14" s="42"/>
      <c r="AX14" s="42"/>
      <c r="AY14" s="42">
        <f>AY13+CC_s!AY14</f>
        <v>213</v>
      </c>
      <c r="AZ14" s="68">
        <f>AZ13+CC_s!AZ14</f>
        <v>217.5</v>
      </c>
      <c r="BA14" s="67">
        <f>BA13+CC_s!BA14</f>
        <v>13.5</v>
      </c>
      <c r="BB14" s="18"/>
      <c r="BC14" s="42">
        <f>BC13+CC_s!BC14</f>
        <v>13.5</v>
      </c>
      <c r="BD14" s="18"/>
      <c r="BE14" s="42">
        <f>BE13+CC_s!BE14</f>
        <v>7.5</v>
      </c>
      <c r="BF14" s="42">
        <f>BF13+CC_s!BF14</f>
        <v>19.5</v>
      </c>
      <c r="BG14" s="42">
        <f>BG13+CC_s!BG14</f>
        <v>21</v>
      </c>
      <c r="BH14" s="78"/>
      <c r="BI14" s="67">
        <f>BI13+CC_s!BI14</f>
        <v>42</v>
      </c>
      <c r="BJ14" s="42">
        <f>BJ13+CC_s!BJ14</f>
        <v>60</v>
      </c>
      <c r="BK14" s="42">
        <f>BK13+CC_s!BK14</f>
        <v>43.5</v>
      </c>
      <c r="BL14" s="42">
        <f>BL13+CC_s!BL14</f>
        <v>49.5</v>
      </c>
      <c r="BM14" s="42">
        <f>BM13+CC_s!BM14</f>
        <v>28.5</v>
      </c>
      <c r="BN14" s="42">
        <f>BN13+CC_s!BN14</f>
        <v>51</v>
      </c>
      <c r="BO14" s="42">
        <f>BO13+CC_s!BO14</f>
        <v>82.5</v>
      </c>
      <c r="BP14" s="78"/>
      <c r="BQ14" s="67">
        <f>BQ13+CC_s!BQ14</f>
        <v>37.5</v>
      </c>
      <c r="BR14" s="18"/>
      <c r="BS14" s="42">
        <f>BS13+CC_s!BS14</f>
        <v>52.5</v>
      </c>
      <c r="BT14" s="18"/>
      <c r="BU14" s="18"/>
      <c r="BV14" s="42">
        <f>BV13+CC_s!BV14</f>
        <v>58.5</v>
      </c>
      <c r="BW14" s="42">
        <f>BW13+CC_s!BW14</f>
        <v>73.5</v>
      </c>
      <c r="BX14" s="18"/>
      <c r="BY14" s="68">
        <f>BY13+CC_s!BY14</f>
        <v>178.5</v>
      </c>
    </row>
    <row r="15" spans="1:77" x14ac:dyDescent="0.25">
      <c r="A15" s="157">
        <v>39</v>
      </c>
      <c r="B15" s="67">
        <f>B14+CC_s!B15</f>
        <v>22.5</v>
      </c>
      <c r="C15" s="42">
        <f>C14+CC_s!C15</f>
        <v>34.5</v>
      </c>
      <c r="D15" s="42"/>
      <c r="E15" s="42">
        <f>E14+CC_s!E15</f>
        <v>58.5</v>
      </c>
      <c r="F15" s="42">
        <f>F14+CC_s!F15</f>
        <v>13.5</v>
      </c>
      <c r="G15" s="42">
        <f>G14+CC_s!G15</f>
        <v>43.5</v>
      </c>
      <c r="H15" s="42">
        <f>H14+CC_s!H15</f>
        <v>37.5</v>
      </c>
      <c r="I15" s="42">
        <f>I14+CC_s!I15</f>
        <v>48</v>
      </c>
      <c r="J15" s="42">
        <f>J14+CC_s!J15</f>
        <v>39</v>
      </c>
      <c r="K15" s="68">
        <f>K14+CC_s!K15</f>
        <v>36</v>
      </c>
      <c r="L15" s="67">
        <f>L14+CC_s!L15</f>
        <v>57</v>
      </c>
      <c r="M15" s="42">
        <f>M14+CC_s!M15</f>
        <v>48</v>
      </c>
      <c r="N15" s="42">
        <f>N14+CC_s!N15</f>
        <v>69</v>
      </c>
      <c r="O15" s="42">
        <f>O14+CC_s!O15</f>
        <v>84</v>
      </c>
      <c r="P15" s="42"/>
      <c r="Q15" s="42">
        <f>Q14+CC_s!Q15</f>
        <v>75</v>
      </c>
      <c r="R15" s="42">
        <f>R14+CC_s!R15</f>
        <v>102</v>
      </c>
      <c r="S15" s="68"/>
      <c r="T15" s="42">
        <f>T14+CC_s!T15</f>
        <v>42</v>
      </c>
      <c r="U15" s="42"/>
      <c r="V15" s="42">
        <f>V14+CC_s!V15</f>
        <v>30</v>
      </c>
      <c r="W15" s="42"/>
      <c r="X15" s="42">
        <f>X14+CC_s!X15</f>
        <v>12</v>
      </c>
      <c r="Y15" s="42">
        <f>Y14+CC_s!Y15</f>
        <v>37.5</v>
      </c>
      <c r="Z15" s="42">
        <f>Z14+CC_s!Z15</f>
        <v>28.5</v>
      </c>
      <c r="AA15" s="67">
        <f>AA14+CC_s!AA15</f>
        <v>48</v>
      </c>
      <c r="AB15" s="42">
        <f>AB14+CC_s!AB15</f>
        <v>60</v>
      </c>
      <c r="AC15" s="42">
        <f>AC14+CC_s!AC15</f>
        <v>67.5</v>
      </c>
      <c r="AD15" s="42">
        <f>AD14+CC_s!AD15</f>
        <v>91.5</v>
      </c>
      <c r="AE15" s="42">
        <f>AE14+CC_s!AE15</f>
        <v>103.5</v>
      </c>
      <c r="AF15" s="42">
        <f>AF14+CC_s!AF15</f>
        <v>24</v>
      </c>
      <c r="AG15" s="42">
        <f>AG14+CC_s!AG15</f>
        <v>42</v>
      </c>
      <c r="AH15" s="68">
        <f>AH14+CC_s!AH15</f>
        <v>51</v>
      </c>
      <c r="AI15" s="67"/>
      <c r="AJ15" s="42">
        <f>AJ14+CC_s!AJ15</f>
        <v>99</v>
      </c>
      <c r="AK15" s="42">
        <f>AK14+CC_s!AK15</f>
        <v>159</v>
      </c>
      <c r="AL15" s="42">
        <f>AL14+CC_s!AL15</f>
        <v>108</v>
      </c>
      <c r="AM15" s="42">
        <f>AM14+CC_s!AM15</f>
        <v>96</v>
      </c>
      <c r="AN15" s="42">
        <f>AN14+CC_s!AN15</f>
        <v>105</v>
      </c>
      <c r="AO15" s="42">
        <f>AO14+CC_s!AO15</f>
        <v>144</v>
      </c>
      <c r="AP15" s="42">
        <f>AP14+CC_s!AP15</f>
        <v>87</v>
      </c>
      <c r="AQ15" s="68">
        <f>AQ14+CC_s!AQ15</f>
        <v>105</v>
      </c>
      <c r="AR15" s="67"/>
      <c r="AS15" s="42">
        <f>AS14+CC_s!AS15</f>
        <v>183</v>
      </c>
      <c r="AT15" s="42">
        <f>AT14+CC_s!AT15</f>
        <v>124.5</v>
      </c>
      <c r="AU15" s="42">
        <f>AU14+CC_s!AU15</f>
        <v>111</v>
      </c>
      <c r="AV15" s="42">
        <f>AV14+CC_s!AV15</f>
        <v>208.5</v>
      </c>
      <c r="AW15" s="42"/>
      <c r="AX15" s="42"/>
      <c r="AY15" s="42">
        <f>AY14+CC_s!AY15</f>
        <v>223.5</v>
      </c>
      <c r="AZ15" s="68">
        <f>AZ14+CC_s!AZ15</f>
        <v>210</v>
      </c>
      <c r="BA15" s="67">
        <f>BA14+CC_s!BA15</f>
        <v>9</v>
      </c>
      <c r="BB15" s="18"/>
      <c r="BC15" s="42">
        <f>BC14+CC_s!BC15</f>
        <v>13.5</v>
      </c>
      <c r="BD15" s="18"/>
      <c r="BE15" s="42">
        <f>BE14+CC_s!BE15</f>
        <v>7.5</v>
      </c>
      <c r="BF15" s="42">
        <f>BF14+CC_s!BF15</f>
        <v>19.5</v>
      </c>
      <c r="BG15" s="42">
        <f>BG14+CC_s!BG15</f>
        <v>19.5</v>
      </c>
      <c r="BH15" s="78"/>
      <c r="BI15" s="67">
        <f>BI14+CC_s!BI15</f>
        <v>42</v>
      </c>
      <c r="BJ15" s="42">
        <f>BJ14+CC_s!BJ15</f>
        <v>70.5</v>
      </c>
      <c r="BK15" s="42">
        <f>BK14+CC_s!BK15</f>
        <v>45</v>
      </c>
      <c r="BL15" s="42">
        <f>BL14+CC_s!BL15</f>
        <v>51</v>
      </c>
      <c r="BM15" s="42">
        <f>BM14+CC_s!BM15</f>
        <v>37.5</v>
      </c>
      <c r="BN15" s="42">
        <f>BN14+CC_s!BN15</f>
        <v>60</v>
      </c>
      <c r="BO15" s="42">
        <f>BO14+CC_s!BO15</f>
        <v>84</v>
      </c>
      <c r="BP15" s="78"/>
      <c r="BQ15" s="67">
        <f>BQ14+CC_s!BQ15</f>
        <v>28.5</v>
      </c>
      <c r="BR15" s="18"/>
      <c r="BS15" s="42">
        <f>BS14+CC_s!BS15</f>
        <v>48</v>
      </c>
      <c r="BT15" s="18"/>
      <c r="BU15" s="18"/>
      <c r="BV15" s="42">
        <f>BV14+CC_s!BV15</f>
        <v>60</v>
      </c>
      <c r="BW15" s="42">
        <f>BW14+CC_s!BW15</f>
        <v>67.5</v>
      </c>
      <c r="BX15" s="18"/>
      <c r="BY15" s="68">
        <f>BY14+CC_s!BY15</f>
        <v>183</v>
      </c>
    </row>
    <row r="16" spans="1:77" x14ac:dyDescent="0.25">
      <c r="A16" s="157">
        <v>42</v>
      </c>
      <c r="B16" s="67">
        <f>B15+CC_s!B16</f>
        <v>22.5</v>
      </c>
      <c r="C16" s="42">
        <f>C15+CC_s!C16</f>
        <v>37.5</v>
      </c>
      <c r="D16" s="42"/>
      <c r="E16" s="42">
        <f>E15+CC_s!E16</f>
        <v>64.5</v>
      </c>
      <c r="F16" s="42">
        <f>F15+CC_s!F16</f>
        <v>15</v>
      </c>
      <c r="G16" s="42">
        <f>G15+CC_s!G16</f>
        <v>45</v>
      </c>
      <c r="H16" s="42">
        <f>H15+CC_s!H16</f>
        <v>40.5</v>
      </c>
      <c r="I16" s="42">
        <f>I15+CC_s!I16</f>
        <v>48</v>
      </c>
      <c r="J16" s="42">
        <f>J15+CC_s!J16</f>
        <v>37.5</v>
      </c>
      <c r="K16" s="68">
        <f>K15+CC_s!K16</f>
        <v>43.5</v>
      </c>
      <c r="L16" s="67">
        <f>L15+CC_s!L16</f>
        <v>61.5</v>
      </c>
      <c r="M16" s="42">
        <f>M15+CC_s!M16</f>
        <v>39</v>
      </c>
      <c r="N16" s="42">
        <f>N15+CC_s!N16</f>
        <v>72</v>
      </c>
      <c r="O16" s="42">
        <f>O15+CC_s!O16</f>
        <v>88.5</v>
      </c>
      <c r="P16" s="42"/>
      <c r="Q16" s="42">
        <f>Q15+CC_s!Q16</f>
        <v>75</v>
      </c>
      <c r="R16" s="42">
        <f>R15+CC_s!R16</f>
        <v>106.5</v>
      </c>
      <c r="S16" s="68"/>
      <c r="T16" s="42">
        <f>T15+CC_s!T16</f>
        <v>52.5</v>
      </c>
      <c r="U16" s="42"/>
      <c r="V16" s="42">
        <f>V15+CC_s!V16</f>
        <v>33</v>
      </c>
      <c r="W16" s="42"/>
      <c r="X16" s="42">
        <f>X15+CC_s!X16</f>
        <v>6</v>
      </c>
      <c r="Y16" s="42">
        <f>Y15+CC_s!Y16</f>
        <v>40.5</v>
      </c>
      <c r="Z16" s="42">
        <f>Z15+CC_s!Z16</f>
        <v>33</v>
      </c>
      <c r="AA16" s="67">
        <f>AA15+CC_s!AA16</f>
        <v>46.5</v>
      </c>
      <c r="AB16" s="42">
        <f>AB15+CC_s!AB16</f>
        <v>66</v>
      </c>
      <c r="AC16" s="42">
        <f>AC15+CC_s!AC16</f>
        <v>76.5</v>
      </c>
      <c r="AD16" s="42">
        <f>AD15+CC_s!AD16</f>
        <v>94.5</v>
      </c>
      <c r="AE16" s="42">
        <f>AE15+CC_s!AE16</f>
        <v>105</v>
      </c>
      <c r="AF16" s="42">
        <f>AF15+CC_s!AF16</f>
        <v>22.5</v>
      </c>
      <c r="AG16" s="42">
        <f>AG15+CC_s!AG16</f>
        <v>46.5</v>
      </c>
      <c r="AH16" s="68">
        <f>AH15+CC_s!AH16</f>
        <v>52.5</v>
      </c>
      <c r="AI16" s="67"/>
      <c r="AJ16" s="42">
        <f>AJ15+CC_s!AJ16</f>
        <v>108</v>
      </c>
      <c r="AK16" s="42"/>
      <c r="AL16" s="42">
        <f>AL15+CC_s!AL16</f>
        <v>114</v>
      </c>
      <c r="AM16" s="42">
        <f>AM15+CC_s!AM16</f>
        <v>109.5</v>
      </c>
      <c r="AN16" s="42">
        <f>AN15+CC_s!AN16</f>
        <v>109.5</v>
      </c>
      <c r="AO16" s="42">
        <f>AO15+CC_s!AO16</f>
        <v>136.5</v>
      </c>
      <c r="AP16" s="42">
        <f>AP15+CC_s!AP16</f>
        <v>93</v>
      </c>
      <c r="AQ16" s="68">
        <f>AQ15+CC_s!AQ16</f>
        <v>111</v>
      </c>
      <c r="AR16" s="67"/>
      <c r="AS16" s="42">
        <f>AS15+CC_s!AS16</f>
        <v>178.5</v>
      </c>
      <c r="AT16" s="42">
        <f>AT15+CC_s!AT16</f>
        <v>123</v>
      </c>
      <c r="AU16" s="42">
        <f>AU15+CC_s!AU16</f>
        <v>108</v>
      </c>
      <c r="AV16" s="42">
        <f>AV15+CC_s!AV16</f>
        <v>204</v>
      </c>
      <c r="AW16" s="42"/>
      <c r="AX16" s="42"/>
      <c r="AY16" s="42">
        <f>AY15+CC_s!AY16</f>
        <v>223.5</v>
      </c>
      <c r="AZ16" s="68">
        <f>AZ15+CC_s!AZ16</f>
        <v>214.5</v>
      </c>
      <c r="BA16" s="67">
        <f>BA15+CC_s!BA16</f>
        <v>9</v>
      </c>
      <c r="BB16" s="18"/>
      <c r="BC16" s="42">
        <f>BC15+CC_s!BC16</f>
        <v>13.5</v>
      </c>
      <c r="BD16" s="18"/>
      <c r="BE16" s="42">
        <f>BE15+CC_s!BE16</f>
        <v>7.5</v>
      </c>
      <c r="BF16" s="42">
        <f>BF15+CC_s!BF16</f>
        <v>19.5</v>
      </c>
      <c r="BG16" s="42">
        <f>BG15+CC_s!BG16</f>
        <v>19.5</v>
      </c>
      <c r="BH16" s="78"/>
      <c r="BI16" s="67">
        <f>BI15+CC_s!BI16</f>
        <v>40.5</v>
      </c>
      <c r="BJ16" s="42">
        <f>BJ15+CC_s!BJ16</f>
        <v>76.5</v>
      </c>
      <c r="BK16" s="42">
        <f>BK15+CC_s!BK16</f>
        <v>48</v>
      </c>
      <c r="BL16" s="42">
        <f>BL15+CC_s!BL16</f>
        <v>49.5</v>
      </c>
      <c r="BM16" s="42">
        <f>BM15+CC_s!BM16</f>
        <v>39</v>
      </c>
      <c r="BN16" s="42">
        <f>BN15+CC_s!BN16</f>
        <v>61.5</v>
      </c>
      <c r="BO16" s="42">
        <f>BO15+CC_s!BO16</f>
        <v>90</v>
      </c>
      <c r="BP16" s="78"/>
      <c r="BQ16" s="67">
        <f>BQ15+CC_s!BQ16</f>
        <v>24</v>
      </c>
      <c r="BR16" s="18"/>
      <c r="BS16" s="42">
        <f>BS15+CC_s!BS16</f>
        <v>45</v>
      </c>
      <c r="BT16" s="18"/>
      <c r="BU16" s="18"/>
      <c r="BV16" s="42">
        <f>BV15+CC_s!BV16</f>
        <v>58.5</v>
      </c>
      <c r="BW16" s="42">
        <f>BW15+CC_s!BW16</f>
        <v>72</v>
      </c>
      <c r="BX16" s="18"/>
      <c r="BY16" s="68">
        <f>BY15+CC_s!BY16</f>
        <v>177</v>
      </c>
    </row>
    <row r="17" spans="1:77" x14ac:dyDescent="0.25">
      <c r="A17" s="157">
        <v>45</v>
      </c>
      <c r="B17" s="67">
        <f>B16+CC_s!B17</f>
        <v>22.5</v>
      </c>
      <c r="C17" s="42">
        <f>C16+CC_s!C17</f>
        <v>40.5</v>
      </c>
      <c r="D17" s="42"/>
      <c r="E17" s="42">
        <f>E16+CC_s!E17</f>
        <v>67.5</v>
      </c>
      <c r="F17" s="42">
        <f>F16+CC_s!F17</f>
        <v>19.5</v>
      </c>
      <c r="G17" s="42">
        <f>G16+CC_s!G17</f>
        <v>46.5</v>
      </c>
      <c r="H17" s="42">
        <f>H16+CC_s!H17</f>
        <v>42</v>
      </c>
      <c r="I17" s="42">
        <f>I16+CC_s!I17</f>
        <v>48</v>
      </c>
      <c r="J17" s="42">
        <f>J16+CC_s!J17</f>
        <v>42</v>
      </c>
      <c r="K17" s="68">
        <f>K16+CC_s!K17</f>
        <v>46.5</v>
      </c>
      <c r="L17" s="67">
        <f>L16+CC_s!L17</f>
        <v>64.5</v>
      </c>
      <c r="M17" s="42">
        <f>M16+CC_s!M17</f>
        <v>39</v>
      </c>
      <c r="N17" s="42">
        <f>N16+CC_s!N17</f>
        <v>72</v>
      </c>
      <c r="O17" s="42">
        <f>O16+CC_s!O17</f>
        <v>93</v>
      </c>
      <c r="P17" s="42"/>
      <c r="Q17" s="42">
        <f>Q16+CC_s!Q17</f>
        <v>76.5</v>
      </c>
      <c r="R17" s="42">
        <f>R16+CC_s!R17</f>
        <v>105</v>
      </c>
      <c r="S17" s="68"/>
      <c r="T17" s="42">
        <f>T16+CC_s!T17</f>
        <v>51</v>
      </c>
      <c r="U17" s="42"/>
      <c r="V17" s="42">
        <f>V16+CC_s!V17</f>
        <v>42</v>
      </c>
      <c r="W17" s="42"/>
      <c r="X17" s="42">
        <f>X16+CC_s!X17</f>
        <v>3</v>
      </c>
      <c r="Y17" s="42">
        <f>Y16+CC_s!Y17</f>
        <v>39</v>
      </c>
      <c r="Z17" s="42">
        <f>Z16+CC_s!Z17</f>
        <v>34.5</v>
      </c>
      <c r="AA17" s="67">
        <f>AA16+CC_s!AA17</f>
        <v>45</v>
      </c>
      <c r="AB17" s="42">
        <f>AB16+CC_s!AB17</f>
        <v>67.5</v>
      </c>
      <c r="AC17" s="42">
        <f>AC16+CC_s!AC17</f>
        <v>76.5</v>
      </c>
      <c r="AD17" s="42">
        <f>AD16+CC_s!AD17</f>
        <v>102</v>
      </c>
      <c r="AE17" s="42">
        <f>AE16+CC_s!AE17</f>
        <v>114</v>
      </c>
      <c r="AF17" s="42">
        <f>AF16+CC_s!AF17</f>
        <v>19.5</v>
      </c>
      <c r="AG17" s="42">
        <f>AG16+CC_s!AG17</f>
        <v>51</v>
      </c>
      <c r="AH17" s="68">
        <f>AH16+CC_s!AH17</f>
        <v>52.5</v>
      </c>
      <c r="AI17" s="67"/>
      <c r="AJ17" s="42">
        <f>AJ16+CC_s!AJ17</f>
        <v>106.5</v>
      </c>
      <c r="AK17" s="42"/>
      <c r="AL17" s="42">
        <f>AL16+CC_s!AL17</f>
        <v>120</v>
      </c>
      <c r="AM17" s="42">
        <f>AM16+CC_s!AM17</f>
        <v>112.5</v>
      </c>
      <c r="AN17" s="42"/>
      <c r="AO17" s="42">
        <f>AO16+CC_s!AO17</f>
        <v>150</v>
      </c>
      <c r="AP17" s="42">
        <f>AP16+CC_s!AP17</f>
        <v>97.5</v>
      </c>
      <c r="AQ17" s="68">
        <f>AQ16+CC_s!AQ17</f>
        <v>112.5</v>
      </c>
      <c r="AR17" s="67"/>
      <c r="AS17" s="42">
        <f>AS16+CC_s!AS17</f>
        <v>171</v>
      </c>
      <c r="AT17" s="42">
        <f>AT16+CC_s!AT17</f>
        <v>130.5</v>
      </c>
      <c r="AU17" s="42">
        <f>AU16+CC_s!AU17</f>
        <v>106.5</v>
      </c>
      <c r="AV17" s="42">
        <f>AV16+CC_s!AV17</f>
        <v>202.5</v>
      </c>
      <c r="AW17" s="42"/>
      <c r="AX17" s="42"/>
      <c r="AY17" s="42">
        <f>AY16+CC_s!AY17</f>
        <v>226.5</v>
      </c>
      <c r="AZ17" s="68">
        <f>AZ16+CC_s!AZ17</f>
        <v>214.5</v>
      </c>
      <c r="BA17" s="67">
        <f>BA16+CC_s!BA17</f>
        <v>10.5</v>
      </c>
      <c r="BB17" s="18"/>
      <c r="BC17" s="42">
        <f>BC16+CC_s!BC17</f>
        <v>16.5</v>
      </c>
      <c r="BD17" s="18"/>
      <c r="BE17" s="42">
        <f>BE16+CC_s!BE17</f>
        <v>7.5</v>
      </c>
      <c r="BF17" s="42">
        <f>BF16+CC_s!BF17</f>
        <v>19.5</v>
      </c>
      <c r="BG17" s="42">
        <f>BG16+CC_s!BG17</f>
        <v>19.5</v>
      </c>
      <c r="BH17" s="78"/>
      <c r="BI17" s="67">
        <f>BI16+CC_s!BI17</f>
        <v>45</v>
      </c>
      <c r="BJ17" s="42">
        <f>BJ16+CC_s!BJ17</f>
        <v>79.5</v>
      </c>
      <c r="BK17" s="42">
        <f>BK16+CC_s!BK17</f>
        <v>52.5</v>
      </c>
      <c r="BL17" s="42">
        <f>BL16+CC_s!BL17</f>
        <v>49.5</v>
      </c>
      <c r="BM17" s="42">
        <f>BM16+CC_s!BM17</f>
        <v>39</v>
      </c>
      <c r="BN17" s="42">
        <f>BN16+CC_s!BN17</f>
        <v>69</v>
      </c>
      <c r="BO17" s="42">
        <f>BO16+CC_s!BO17</f>
        <v>94.5</v>
      </c>
      <c r="BP17" s="78"/>
      <c r="BQ17" s="67">
        <f>BQ16+CC_s!BQ17</f>
        <v>28.5</v>
      </c>
      <c r="BR17" s="18"/>
      <c r="BS17" s="18"/>
      <c r="BT17" s="18"/>
      <c r="BU17" s="18"/>
      <c r="BV17" s="42">
        <f>BV16+CC_s!BV17</f>
        <v>57</v>
      </c>
      <c r="BW17" s="42">
        <f>BW16+CC_s!BW17</f>
        <v>61.5</v>
      </c>
      <c r="BX17" s="18"/>
      <c r="BY17" s="68">
        <f>BY16+CC_s!BY17</f>
        <v>178.5</v>
      </c>
    </row>
    <row r="18" spans="1:77" x14ac:dyDescent="0.25">
      <c r="A18" s="157">
        <v>48</v>
      </c>
      <c r="B18" s="67">
        <f>B17+CC_s!B18</f>
        <v>24</v>
      </c>
      <c r="C18" s="42">
        <f>C17+CC_s!C18</f>
        <v>40.5</v>
      </c>
      <c r="D18" s="42"/>
      <c r="E18" s="42">
        <f>E17+CC_s!E18</f>
        <v>67.5</v>
      </c>
      <c r="F18" s="42">
        <f>F17+CC_s!F18</f>
        <v>22.5</v>
      </c>
      <c r="G18" s="42">
        <f>G17+CC_s!G18</f>
        <v>46.5</v>
      </c>
      <c r="H18" s="42">
        <f>H17+CC_s!H18</f>
        <v>45</v>
      </c>
      <c r="I18" s="42">
        <f>I17+CC_s!I18</f>
        <v>49.5</v>
      </c>
      <c r="J18" s="42">
        <f>J17+CC_s!J18</f>
        <v>42</v>
      </c>
      <c r="K18" s="68">
        <f>K17+CC_s!K18</f>
        <v>48</v>
      </c>
      <c r="L18" s="67">
        <f>L17+CC_s!L18</f>
        <v>70.5</v>
      </c>
      <c r="M18" s="42">
        <f>M17+CC_s!M18</f>
        <v>39</v>
      </c>
      <c r="N18" s="42">
        <f>N17+CC_s!N18</f>
        <v>73.5</v>
      </c>
      <c r="O18" s="42">
        <f>O17+CC_s!O18</f>
        <v>88.5</v>
      </c>
      <c r="P18" s="42"/>
      <c r="Q18" s="42">
        <f>Q17+CC_s!Q18</f>
        <v>84</v>
      </c>
      <c r="R18" s="42">
        <f>R17+CC_s!R18</f>
        <v>108</v>
      </c>
      <c r="S18" s="68"/>
      <c r="T18" s="42">
        <f>T17+CC_s!T18</f>
        <v>57</v>
      </c>
      <c r="U18" s="42"/>
      <c r="V18" s="42">
        <f>V17+CC_s!V18</f>
        <v>51</v>
      </c>
      <c r="W18" s="42"/>
      <c r="X18" s="42">
        <f>X17+CC_s!X18</f>
        <v>6</v>
      </c>
      <c r="Y18" s="42">
        <f>Y17+CC_s!Y18</f>
        <v>39</v>
      </c>
      <c r="Z18" s="42">
        <f>Z17+CC_s!Z18</f>
        <v>28.5</v>
      </c>
      <c r="AA18" s="67">
        <f>AA17+CC_s!AA18</f>
        <v>45</v>
      </c>
      <c r="AB18" s="42">
        <f>AB17+CC_s!AB18</f>
        <v>72</v>
      </c>
      <c r="AC18" s="42">
        <f>AC17+CC_s!AC18</f>
        <v>78</v>
      </c>
      <c r="AD18" s="42">
        <f>AD17+CC_s!AD18</f>
        <v>106.5</v>
      </c>
      <c r="AE18" s="42">
        <f>AE17+CC_s!AE18</f>
        <v>124.5</v>
      </c>
      <c r="AF18" s="42">
        <f>AF17+CC_s!AF18</f>
        <v>22.5</v>
      </c>
      <c r="AG18" s="42">
        <f>AG17+CC_s!AG18</f>
        <v>57</v>
      </c>
      <c r="AH18" s="68">
        <f>AH17+CC_s!AH18</f>
        <v>52.5</v>
      </c>
      <c r="AI18" s="67"/>
      <c r="AJ18" s="42">
        <f>AJ17+CC_s!AJ18</f>
        <v>109.5</v>
      </c>
      <c r="AK18" s="42"/>
      <c r="AL18" s="42">
        <f>AL17+CC_s!AL18</f>
        <v>124.5</v>
      </c>
      <c r="AM18" s="42">
        <f>AM17+CC_s!AM18</f>
        <v>117</v>
      </c>
      <c r="AN18" s="42"/>
      <c r="AO18" s="42">
        <f>AO17+CC_s!AO18</f>
        <v>150</v>
      </c>
      <c r="AP18" s="42">
        <f>AP17+CC_s!AP18</f>
        <v>97.5</v>
      </c>
      <c r="AQ18" s="68">
        <f>AQ17+CC_s!AQ18</f>
        <v>127.5</v>
      </c>
      <c r="AR18" s="67"/>
      <c r="AS18" s="42">
        <f>AS17+CC_s!AS18</f>
        <v>157.5</v>
      </c>
      <c r="AT18" s="42">
        <f>AT17+CC_s!AT18</f>
        <v>127.5</v>
      </c>
      <c r="AU18" s="42">
        <f>AU17+CC_s!AU18</f>
        <v>103.5</v>
      </c>
      <c r="AV18" s="42">
        <f>AV17+CC_s!AV18</f>
        <v>205.5</v>
      </c>
      <c r="AW18" s="42"/>
      <c r="AX18" s="42"/>
      <c r="AY18" s="42">
        <f>AY17+CC_s!AY18</f>
        <v>225</v>
      </c>
      <c r="AZ18" s="68">
        <f>AZ17+CC_s!AZ18</f>
        <v>225</v>
      </c>
      <c r="BA18" s="67">
        <f>BA17+CC_s!BA18</f>
        <v>12</v>
      </c>
      <c r="BB18" s="18"/>
      <c r="BC18" s="18"/>
      <c r="BD18" s="18"/>
      <c r="BE18" s="42">
        <f>BE17+CC_s!BE18</f>
        <v>7.5</v>
      </c>
      <c r="BF18" s="42">
        <f>BF17+CC_s!BF18</f>
        <v>19.5</v>
      </c>
      <c r="BG18" s="42">
        <f>BG17+CC_s!BG18</f>
        <v>18</v>
      </c>
      <c r="BH18" s="78"/>
      <c r="BI18" s="67">
        <f>BI17+CC_s!BI18</f>
        <v>45</v>
      </c>
      <c r="BJ18" s="42">
        <f>BJ17+CC_s!BJ18</f>
        <v>79.5</v>
      </c>
      <c r="BK18" s="42">
        <f>BK17+CC_s!BK18</f>
        <v>46.5</v>
      </c>
      <c r="BL18" s="42">
        <f>BL17+CC_s!BL18</f>
        <v>48</v>
      </c>
      <c r="BM18" s="42">
        <f>BM17+CC_s!BM18</f>
        <v>42</v>
      </c>
      <c r="BN18" s="42">
        <f>BN17+CC_s!BN18</f>
        <v>73.5</v>
      </c>
      <c r="BO18" s="42">
        <f>BO17+CC_s!BO18</f>
        <v>93</v>
      </c>
      <c r="BP18" s="78"/>
      <c r="BQ18" s="67">
        <f>BQ17+CC_s!BQ18</f>
        <v>27</v>
      </c>
      <c r="BR18" s="18"/>
      <c r="BS18" s="18"/>
      <c r="BT18" s="18"/>
      <c r="BU18" s="18"/>
      <c r="BV18" s="18"/>
      <c r="BW18" s="42">
        <f>BW17+CC_s!BW18</f>
        <v>55.5</v>
      </c>
      <c r="BX18" s="18"/>
      <c r="BY18" s="68">
        <f>BY17+CC_s!BY18</f>
        <v>177</v>
      </c>
    </row>
    <row r="19" spans="1:77" x14ac:dyDescent="0.25">
      <c r="A19" s="157">
        <v>51</v>
      </c>
      <c r="B19" s="67">
        <f>B18+CC_s!B19</f>
        <v>27</v>
      </c>
      <c r="C19" s="42">
        <f>C18+CC_s!C19</f>
        <v>42</v>
      </c>
      <c r="D19" s="42"/>
      <c r="E19" s="42">
        <f>E18+CC_s!E19</f>
        <v>69</v>
      </c>
      <c r="F19" s="42">
        <f>F18+CC_s!F19</f>
        <v>22.5</v>
      </c>
      <c r="G19" s="42">
        <f>G18+CC_s!G19</f>
        <v>46.5</v>
      </c>
      <c r="H19" s="42">
        <f>H18+CC_s!H19</f>
        <v>46.5</v>
      </c>
      <c r="I19" s="42">
        <f>I18+CC_s!I19</f>
        <v>54</v>
      </c>
      <c r="J19" s="42">
        <f>J18+CC_s!J19</f>
        <v>42</v>
      </c>
      <c r="K19" s="68">
        <f>K18+CC_s!K19</f>
        <v>46.5</v>
      </c>
      <c r="L19" s="67">
        <f>L18+CC_s!L19</f>
        <v>73.5</v>
      </c>
      <c r="M19" s="42">
        <f>M18+CC_s!M19</f>
        <v>37.5</v>
      </c>
      <c r="N19" s="42">
        <f>N18+CC_s!N19</f>
        <v>75</v>
      </c>
      <c r="O19" s="42">
        <f>O18+CC_s!O19</f>
        <v>94.5</v>
      </c>
      <c r="P19" s="42"/>
      <c r="Q19" s="42">
        <f>Q18+CC_s!Q19</f>
        <v>90</v>
      </c>
      <c r="R19" s="42">
        <f>R18+CC_s!R19</f>
        <v>108</v>
      </c>
      <c r="S19" s="68"/>
      <c r="T19" s="42">
        <f>T18+CC_s!T19</f>
        <v>67.5</v>
      </c>
      <c r="U19" s="42"/>
      <c r="V19" s="42">
        <f>V18+CC_s!V19</f>
        <v>55.5</v>
      </c>
      <c r="W19" s="42"/>
      <c r="X19" s="42">
        <f>X18+CC_s!X19</f>
        <v>9</v>
      </c>
      <c r="Y19" s="42">
        <f>Y18+CC_s!Y19</f>
        <v>36</v>
      </c>
      <c r="Z19" s="42">
        <f>Z18+CC_s!Z19</f>
        <v>28.5</v>
      </c>
      <c r="AA19" s="67">
        <f>AA18+CC_s!AA19</f>
        <v>40.5</v>
      </c>
      <c r="AB19" s="42">
        <f>AB18+CC_s!AB19</f>
        <v>75</v>
      </c>
      <c r="AC19" s="42">
        <f>AC18+CC_s!AC19</f>
        <v>81</v>
      </c>
      <c r="AD19" s="42">
        <f>AD18+CC_s!AD19</f>
        <v>114</v>
      </c>
      <c r="AE19" s="42">
        <f>AE18+CC_s!AE19</f>
        <v>127.5</v>
      </c>
      <c r="AF19" s="42">
        <f>AF18+CC_s!AF19</f>
        <v>31.5</v>
      </c>
      <c r="AG19" s="42">
        <f>AG18+CC_s!AG19</f>
        <v>60</v>
      </c>
      <c r="AH19" s="68">
        <f>AH18+CC_s!AH19</f>
        <v>51</v>
      </c>
      <c r="AI19" s="67"/>
      <c r="AJ19" s="42">
        <f>AJ18+CC_s!AJ19</f>
        <v>117</v>
      </c>
      <c r="AK19" s="42"/>
      <c r="AL19" s="42">
        <f>AL18+CC_s!AL19</f>
        <v>135</v>
      </c>
      <c r="AM19" s="42">
        <f>AM18+CC_s!AM19</f>
        <v>115.5</v>
      </c>
      <c r="AN19" s="42"/>
      <c r="AO19" s="42">
        <f>AO18+CC_s!AO19</f>
        <v>154.5</v>
      </c>
      <c r="AP19" s="42"/>
      <c r="AQ19" s="68">
        <f>AQ18+CC_s!AQ19</f>
        <v>136.5</v>
      </c>
      <c r="AR19" s="67"/>
      <c r="AS19" s="42">
        <f>AS18+CC_s!AS19</f>
        <v>156</v>
      </c>
      <c r="AT19" s="42">
        <f>AT18+CC_s!AT19</f>
        <v>138</v>
      </c>
      <c r="AU19" s="42">
        <f>AU18+CC_s!AU19</f>
        <v>102</v>
      </c>
      <c r="AV19" s="42">
        <f>AV18+CC_s!AV19</f>
        <v>207</v>
      </c>
      <c r="AW19" s="42"/>
      <c r="AX19" s="42"/>
      <c r="AY19" s="42">
        <f>AY18+CC_s!AY19</f>
        <v>229.5</v>
      </c>
      <c r="AZ19" s="68">
        <f>AZ18+CC_s!AZ19</f>
        <v>229.5</v>
      </c>
      <c r="BA19" s="67">
        <f>BA18+CC_s!BA19</f>
        <v>12</v>
      </c>
      <c r="BB19" s="18"/>
      <c r="BC19" s="18"/>
      <c r="BD19" s="18"/>
      <c r="BE19" s="42">
        <f>BE18+CC_s!BE19</f>
        <v>7.5</v>
      </c>
      <c r="BF19" s="42">
        <f>BF18+CC_s!BF19</f>
        <v>19.5</v>
      </c>
      <c r="BG19" s="42">
        <f>BG18+CC_s!BG19</f>
        <v>18</v>
      </c>
      <c r="BH19" s="78"/>
      <c r="BI19" s="67">
        <f>BI18+CC_s!BI19</f>
        <v>43.5</v>
      </c>
      <c r="BJ19" s="42">
        <f>BJ18+CC_s!BJ19</f>
        <v>85.5</v>
      </c>
      <c r="BK19" s="42">
        <f>BK18+CC_s!BK19</f>
        <v>43.5</v>
      </c>
      <c r="BL19" s="42">
        <f>BL18+CC_s!BL19</f>
        <v>58.5</v>
      </c>
      <c r="BM19" s="42">
        <f>BM18+CC_s!BM19</f>
        <v>43.5</v>
      </c>
      <c r="BN19" s="42">
        <f>BN18+CC_s!BN19</f>
        <v>82.5</v>
      </c>
      <c r="BO19" s="42">
        <f>BO18+CC_s!BO19</f>
        <v>94.5</v>
      </c>
      <c r="BP19" s="78"/>
      <c r="BQ19" s="67">
        <f>BQ18+CC_s!BQ19</f>
        <v>18</v>
      </c>
      <c r="BR19" s="18"/>
      <c r="BS19" s="18"/>
      <c r="BT19" s="18"/>
      <c r="BU19" s="18"/>
      <c r="BV19" s="18"/>
      <c r="BW19" s="42">
        <f>BW18+CC_s!BW19</f>
        <v>40.5</v>
      </c>
      <c r="BX19" s="18"/>
      <c r="BY19" s="68">
        <f>BY18+CC_s!BY19</f>
        <v>180</v>
      </c>
    </row>
    <row r="20" spans="1:77" x14ac:dyDescent="0.25">
      <c r="A20" s="157">
        <v>54</v>
      </c>
      <c r="B20" s="67">
        <f>B19+CC_s!B20</f>
        <v>28.5</v>
      </c>
      <c r="C20" s="42">
        <f>C19+CC_s!C20</f>
        <v>42</v>
      </c>
      <c r="D20" s="42"/>
      <c r="E20" s="42">
        <f>E19+CC_s!E20</f>
        <v>70.5</v>
      </c>
      <c r="F20" s="42">
        <f>F19+CC_s!F20</f>
        <v>22.5</v>
      </c>
      <c r="G20" s="42">
        <f>G19+CC_s!G20</f>
        <v>46.5</v>
      </c>
      <c r="H20" s="42">
        <f>H19+CC_s!H20</f>
        <v>46.5</v>
      </c>
      <c r="I20" s="42">
        <f>I19+CC_s!I20</f>
        <v>57</v>
      </c>
      <c r="J20" s="42"/>
      <c r="K20" s="68">
        <f>K19+CC_s!K20</f>
        <v>48</v>
      </c>
      <c r="L20" s="67">
        <f>L19+CC_s!L20</f>
        <v>78</v>
      </c>
      <c r="M20" s="42">
        <f>M19+CC_s!M20</f>
        <v>36</v>
      </c>
      <c r="N20" s="42">
        <f>N19+CC_s!N20</f>
        <v>78</v>
      </c>
      <c r="O20" s="42">
        <f>O19+CC_s!O20</f>
        <v>94.5</v>
      </c>
      <c r="P20" s="42"/>
      <c r="Q20" s="42">
        <f>Q19+CC_s!Q20</f>
        <v>94.5</v>
      </c>
      <c r="R20" s="42">
        <f>R19+CC_s!R20</f>
        <v>108</v>
      </c>
      <c r="S20" s="68"/>
      <c r="T20" s="42">
        <f>T19+CC_s!T20</f>
        <v>69</v>
      </c>
      <c r="U20" s="42"/>
      <c r="V20" s="42">
        <f>V19+CC_s!V20</f>
        <v>52.5</v>
      </c>
      <c r="W20" s="42"/>
      <c r="X20" s="42">
        <f>X19+CC_s!X20</f>
        <v>10.5</v>
      </c>
      <c r="Y20" s="42">
        <f>Y19+CC_s!Y20</f>
        <v>36</v>
      </c>
      <c r="Z20" s="42">
        <f>Z19+CC_s!Z20</f>
        <v>33</v>
      </c>
      <c r="AA20" s="67">
        <f>AA19+CC_s!AA20</f>
        <v>37.5</v>
      </c>
      <c r="AB20" s="42">
        <f>AB19+CC_s!AB20</f>
        <v>79.5</v>
      </c>
      <c r="AC20" s="42">
        <f>AC19+CC_s!AC20</f>
        <v>85.5</v>
      </c>
      <c r="AD20" s="42">
        <f>AD19+CC_s!AD20</f>
        <v>120</v>
      </c>
      <c r="AE20" s="42">
        <f>AE19+CC_s!AE20</f>
        <v>133.5</v>
      </c>
      <c r="AF20" s="42">
        <f>AF19+CC_s!AF20</f>
        <v>37.5</v>
      </c>
      <c r="AG20" s="42">
        <f>AG19+CC_s!AG20</f>
        <v>60</v>
      </c>
      <c r="AH20" s="68">
        <f>AH19+CC_s!AH20</f>
        <v>54</v>
      </c>
      <c r="AI20" s="67"/>
      <c r="AJ20" s="42">
        <f>AJ19+CC_s!AJ20</f>
        <v>121.5</v>
      </c>
      <c r="AK20" s="42"/>
      <c r="AL20" s="42">
        <f>AL19+CC_s!AL20</f>
        <v>139.5</v>
      </c>
      <c r="AM20" s="42">
        <f>AM19+CC_s!AM20</f>
        <v>120</v>
      </c>
      <c r="AN20" s="42"/>
      <c r="AO20" s="42">
        <f>AO19+CC_s!AO20</f>
        <v>157.5</v>
      </c>
      <c r="AP20" s="42"/>
      <c r="AQ20" s="68">
        <f>AQ19+CC_s!AQ20</f>
        <v>141</v>
      </c>
      <c r="AR20" s="67"/>
      <c r="AS20" s="42">
        <f>AS19+CC_s!AS20</f>
        <v>145.5</v>
      </c>
      <c r="AT20" s="42">
        <f>AT19+CC_s!AT20</f>
        <v>139.5</v>
      </c>
      <c r="AU20" s="42">
        <f>AU19+CC_s!AU20</f>
        <v>99</v>
      </c>
      <c r="AV20" s="42">
        <f>AV19+CC_s!AV20</f>
        <v>201</v>
      </c>
      <c r="AW20" s="42"/>
      <c r="AX20" s="42"/>
      <c r="AY20" s="42">
        <f>AY19+CC_s!AY20</f>
        <v>231</v>
      </c>
      <c r="AZ20" s="68">
        <f>AZ19+CC_s!AZ20</f>
        <v>231</v>
      </c>
      <c r="BA20" s="67">
        <f>BA19+CC_s!BA20</f>
        <v>12</v>
      </c>
      <c r="BB20" s="18"/>
      <c r="BC20" s="18"/>
      <c r="BD20" s="18"/>
      <c r="BE20" s="42">
        <f>BE19+CC_s!BE20</f>
        <v>7.5</v>
      </c>
      <c r="BF20" s="42">
        <f>BF19+CC_s!BF20</f>
        <v>21</v>
      </c>
      <c r="BG20" s="42">
        <f>BG19+CC_s!BG20</f>
        <v>18</v>
      </c>
      <c r="BH20" s="78"/>
      <c r="BI20" s="67">
        <f>BI19+CC_s!BI20</f>
        <v>42</v>
      </c>
      <c r="BJ20" s="42">
        <f>BJ19+CC_s!BJ20</f>
        <v>93</v>
      </c>
      <c r="BK20" s="42">
        <f>BK19+CC_s!BK20</f>
        <v>43.5</v>
      </c>
      <c r="BL20" s="42">
        <f>BL19+CC_s!BL20</f>
        <v>61.5</v>
      </c>
      <c r="BM20" s="42">
        <f>BM19+CC_s!BM20</f>
        <v>42</v>
      </c>
      <c r="BN20" s="42">
        <f>BN19+CC_s!BN20</f>
        <v>87</v>
      </c>
      <c r="BO20" s="42">
        <f>BO19+CC_s!BO20</f>
        <v>96</v>
      </c>
      <c r="BP20" s="78"/>
      <c r="BQ20" s="67">
        <f>BQ19+CC_s!BQ20</f>
        <v>19.5</v>
      </c>
      <c r="BR20" s="18"/>
      <c r="BS20" s="18"/>
      <c r="BT20" s="18"/>
      <c r="BU20" s="18"/>
      <c r="BV20" s="18"/>
      <c r="BW20" s="42">
        <f>BW19+CC_s!BW20</f>
        <v>27</v>
      </c>
      <c r="BX20" s="18"/>
      <c r="BY20" s="68">
        <f>BY19+CC_s!BY20</f>
        <v>178.5</v>
      </c>
    </row>
    <row r="21" spans="1:77" x14ac:dyDescent="0.25">
      <c r="A21" s="157">
        <v>57</v>
      </c>
      <c r="B21" s="67">
        <f>B20+CC_s!B21</f>
        <v>33</v>
      </c>
      <c r="C21" s="42">
        <f>C20+CC_s!C21</f>
        <v>42</v>
      </c>
      <c r="D21" s="42"/>
      <c r="E21" s="42">
        <f>E20+CC_s!E21</f>
        <v>66</v>
      </c>
      <c r="F21" s="42">
        <f>F20+CC_s!F21</f>
        <v>25.5</v>
      </c>
      <c r="G21" s="42">
        <f>G20+CC_s!G21</f>
        <v>46.5</v>
      </c>
      <c r="H21" s="42">
        <f>H20+CC_s!H21</f>
        <v>49.5</v>
      </c>
      <c r="I21" s="42">
        <f>I20+CC_s!I21</f>
        <v>54</v>
      </c>
      <c r="J21" s="42"/>
      <c r="K21" s="68">
        <f>K20+CC_s!K21</f>
        <v>48</v>
      </c>
      <c r="L21" s="67">
        <f>L20+CC_s!L21</f>
        <v>79.5</v>
      </c>
      <c r="M21" s="42">
        <f>M20+CC_s!M21</f>
        <v>36</v>
      </c>
      <c r="N21" s="42">
        <f>N20+CC_s!N21</f>
        <v>81</v>
      </c>
      <c r="O21" s="42">
        <f>O20+CC_s!O21</f>
        <v>96</v>
      </c>
      <c r="P21" s="42"/>
      <c r="Q21" s="42">
        <f>Q20+CC_s!Q21</f>
        <v>93</v>
      </c>
      <c r="R21" s="42">
        <f>R20+CC_s!R21</f>
        <v>112.5</v>
      </c>
      <c r="S21" s="68"/>
      <c r="T21" s="42">
        <f>T20+CC_s!T21</f>
        <v>73.5</v>
      </c>
      <c r="U21" s="42"/>
      <c r="V21" s="42">
        <f>V20+CC_s!V21</f>
        <v>55.5</v>
      </c>
      <c r="W21" s="42"/>
      <c r="X21" s="42">
        <f>X20+CC_s!X21</f>
        <v>15</v>
      </c>
      <c r="Y21" s="42">
        <f>Y20+CC_s!Y21</f>
        <v>36</v>
      </c>
      <c r="Z21" s="42">
        <f>Z20+CC_s!Z21</f>
        <v>37.5</v>
      </c>
      <c r="AA21" s="67">
        <f>AA20+CC_s!AA21</f>
        <v>37.5</v>
      </c>
      <c r="AB21" s="42">
        <f>AB20+CC_s!AB21</f>
        <v>81</v>
      </c>
      <c r="AC21" s="42">
        <f>AC20+CC_s!AC21</f>
        <v>84</v>
      </c>
      <c r="AD21" s="42">
        <f>AD20+CC_s!AD21</f>
        <v>124.5</v>
      </c>
      <c r="AE21" s="42">
        <f>AE20+CC_s!AE21</f>
        <v>133.5</v>
      </c>
      <c r="AF21" s="42">
        <f>AF20+CC_s!AF21</f>
        <v>36</v>
      </c>
      <c r="AG21" s="42">
        <f>AG20+CC_s!AG21</f>
        <v>64.5</v>
      </c>
      <c r="AH21" s="68">
        <f>AH20+CC_s!AH21</f>
        <v>63</v>
      </c>
      <c r="AI21" s="67"/>
      <c r="AJ21" s="42">
        <f>AJ20+CC_s!AJ21</f>
        <v>118.5</v>
      </c>
      <c r="AK21" s="42"/>
      <c r="AL21" s="42">
        <f>AL20+CC_s!AL21</f>
        <v>142.5</v>
      </c>
      <c r="AM21" s="42">
        <f>AM20+CC_s!AM21</f>
        <v>126</v>
      </c>
      <c r="AN21" s="42"/>
      <c r="AO21" s="42">
        <f>AO20+CC_s!AO21</f>
        <v>162</v>
      </c>
      <c r="AP21" s="42"/>
      <c r="AQ21" s="68">
        <f>AQ20+CC_s!AQ21</f>
        <v>145.5</v>
      </c>
      <c r="AR21" s="67"/>
      <c r="AS21" s="42">
        <f>AS20+CC_s!AS21</f>
        <v>142.5</v>
      </c>
      <c r="AT21" s="42">
        <f>AT20+CC_s!AT21</f>
        <v>138</v>
      </c>
      <c r="AU21" s="42">
        <f>AU20+CC_s!AU21</f>
        <v>91.5</v>
      </c>
      <c r="AV21" s="42">
        <f>AV20+CC_s!AV21</f>
        <v>210</v>
      </c>
      <c r="AW21" s="42"/>
      <c r="AX21" s="42"/>
      <c r="AY21" s="42">
        <f>AY20+CC_s!AY21</f>
        <v>255</v>
      </c>
      <c r="AZ21" s="68">
        <f>AZ20+CC_s!AZ21</f>
        <v>237</v>
      </c>
      <c r="BA21" s="67">
        <f>BA20+CC_s!BA21</f>
        <v>12</v>
      </c>
      <c r="BB21" s="18"/>
      <c r="BC21" s="18"/>
      <c r="BD21" s="18"/>
      <c r="BE21" s="42">
        <f>BE20+CC_s!BE21</f>
        <v>7.5</v>
      </c>
      <c r="BF21" s="42">
        <f>BF20+CC_s!BF21</f>
        <v>21</v>
      </c>
      <c r="BG21" s="42">
        <f>BG20+CC_s!BG21</f>
        <v>19.5</v>
      </c>
      <c r="BH21" s="78"/>
      <c r="BI21" s="67">
        <f>BI20+CC_s!BI21</f>
        <v>45</v>
      </c>
      <c r="BJ21" s="42">
        <f>BJ20+CC_s!BJ21</f>
        <v>99</v>
      </c>
      <c r="BK21" s="42">
        <f>BK20+CC_s!BK21</f>
        <v>43.5</v>
      </c>
      <c r="BL21" s="42">
        <f>BL20+CC_s!BL21</f>
        <v>58.5</v>
      </c>
      <c r="BM21" s="42">
        <f>BM20+CC_s!BM21</f>
        <v>45</v>
      </c>
      <c r="BN21" s="42">
        <f>BN20+CC_s!BN21</f>
        <v>91.5</v>
      </c>
      <c r="BO21" s="42">
        <f>BO20+CC_s!BO21</f>
        <v>97.5</v>
      </c>
      <c r="BP21" s="78"/>
      <c r="BQ21" s="67">
        <f>BQ20+CC_s!BQ21</f>
        <v>13.5</v>
      </c>
      <c r="BR21" s="18"/>
      <c r="BS21" s="18"/>
      <c r="BT21" s="18"/>
      <c r="BU21" s="18"/>
      <c r="BV21" s="18"/>
      <c r="BW21" s="42">
        <f>BW20+CC_s!BW21</f>
        <v>30</v>
      </c>
      <c r="BX21" s="18"/>
      <c r="BY21" s="68"/>
    </row>
    <row r="22" spans="1:77" x14ac:dyDescent="0.25">
      <c r="A22" s="158">
        <v>60</v>
      </c>
      <c r="B22" s="69">
        <f>B21+CC_s!B22</f>
        <v>31.5</v>
      </c>
      <c r="C22" s="70">
        <f>C21+CC_s!C22</f>
        <v>42</v>
      </c>
      <c r="D22" s="70"/>
      <c r="E22" s="70">
        <f>E21+CC_s!E22</f>
        <v>66</v>
      </c>
      <c r="F22" s="70">
        <f>F21+CC_s!F22</f>
        <v>25.5</v>
      </c>
      <c r="G22" s="70">
        <f>G21+CC_s!G22</f>
        <v>49.5</v>
      </c>
      <c r="H22" s="70">
        <f>H21+CC_s!H22</f>
        <v>49.5</v>
      </c>
      <c r="I22" s="70">
        <f>I21+CC_s!I22</f>
        <v>54</v>
      </c>
      <c r="J22" s="70"/>
      <c r="K22" s="71">
        <f>K21+CC_s!K22</f>
        <v>49.5</v>
      </c>
      <c r="L22" s="69">
        <f>L21+CC_s!L22</f>
        <v>79.5</v>
      </c>
      <c r="M22" s="70">
        <f>M21+CC_s!M22</f>
        <v>36</v>
      </c>
      <c r="N22" s="70">
        <f>N21+CC_s!N22</f>
        <v>84</v>
      </c>
      <c r="O22" s="70">
        <f>O21+CC_s!O22</f>
        <v>97.5</v>
      </c>
      <c r="P22" s="70"/>
      <c r="Q22" s="70">
        <f>Q21+CC_s!Q22</f>
        <v>96</v>
      </c>
      <c r="R22" s="70">
        <f>R21+CC_s!R22</f>
        <v>112.5</v>
      </c>
      <c r="S22" s="71"/>
      <c r="T22" s="70">
        <f>T21+CC_s!T22</f>
        <v>69</v>
      </c>
      <c r="U22" s="70"/>
      <c r="V22" s="70">
        <f>V21+CC_s!V22</f>
        <v>57</v>
      </c>
      <c r="W22" s="70"/>
      <c r="X22" s="70">
        <f>X21+CC_s!X22</f>
        <v>15</v>
      </c>
      <c r="Y22" s="70">
        <f>Y21+CC_s!Y22</f>
        <v>36</v>
      </c>
      <c r="Z22" s="70">
        <f>Z21+CC_s!Z22</f>
        <v>33</v>
      </c>
      <c r="AA22" s="69">
        <f>AA21+CC_s!AA22</f>
        <v>37.5</v>
      </c>
      <c r="AB22" s="70">
        <f>AB21+CC_s!AB22</f>
        <v>84</v>
      </c>
      <c r="AC22" s="70">
        <f>AC21+CC_s!AC22</f>
        <v>91.5</v>
      </c>
      <c r="AD22" s="70">
        <f>AD21+CC_s!AD22</f>
        <v>130.5</v>
      </c>
      <c r="AE22" s="70">
        <f>AE21+CC_s!AE22</f>
        <v>139.5</v>
      </c>
      <c r="AF22" s="70">
        <f>AF21+CC_s!AF22</f>
        <v>43.5</v>
      </c>
      <c r="AG22" s="70">
        <f>AG21+CC_s!AG22</f>
        <v>64.5</v>
      </c>
      <c r="AH22" s="71">
        <f>AH21+CC_s!AH22</f>
        <v>69</v>
      </c>
      <c r="AI22" s="69"/>
      <c r="AJ22" s="70">
        <f>AJ21+CC_s!AJ22</f>
        <v>127.5</v>
      </c>
      <c r="AK22" s="70"/>
      <c r="AL22" s="70">
        <f>AL21+CC_s!AL22</f>
        <v>141</v>
      </c>
      <c r="AM22" s="70">
        <f>AM21+CC_s!AM22</f>
        <v>133.5</v>
      </c>
      <c r="AN22" s="70"/>
      <c r="AO22" s="70">
        <f>AO21+CC_s!AO22</f>
        <v>159</v>
      </c>
      <c r="AP22" s="70"/>
      <c r="AQ22" s="71">
        <f>AQ21+CC_s!AQ22</f>
        <v>148.5</v>
      </c>
      <c r="AR22" s="69"/>
      <c r="AS22" s="70">
        <f>AS21+CC_s!AS22</f>
        <v>132</v>
      </c>
      <c r="AT22" s="70">
        <f>AT21+CC_s!AT22</f>
        <v>139.5</v>
      </c>
      <c r="AU22" s="70">
        <f>AU21+CC_s!AU22</f>
        <v>82.5</v>
      </c>
      <c r="AV22" s="70">
        <f>AV21+CC_s!AV22</f>
        <v>211.5</v>
      </c>
      <c r="AW22" s="70"/>
      <c r="AX22" s="70"/>
      <c r="AY22" s="70">
        <f>AY21+CC_s!AY22</f>
        <v>255</v>
      </c>
      <c r="AZ22" s="71">
        <f>AZ21+CC_s!AZ22</f>
        <v>243</v>
      </c>
      <c r="BA22" s="69">
        <f>BA21+CC_s!BA22</f>
        <v>12</v>
      </c>
      <c r="BB22" s="73"/>
      <c r="BC22" s="73"/>
      <c r="BD22" s="73"/>
      <c r="BE22" s="70">
        <f>BE21+CC_s!BE22</f>
        <v>7.5</v>
      </c>
      <c r="BF22" s="70">
        <f>BF21+CC_s!BF22</f>
        <v>21</v>
      </c>
      <c r="BG22" s="70">
        <f>BG21+CC_s!BG22</f>
        <v>19.5</v>
      </c>
      <c r="BH22" s="74"/>
      <c r="BI22" s="69">
        <f>BI21+CC_s!BI22</f>
        <v>40.5</v>
      </c>
      <c r="BJ22" s="70">
        <f>BJ21+CC_s!BJ22</f>
        <v>114</v>
      </c>
      <c r="BK22" s="70">
        <f>BK21+CC_s!BK22</f>
        <v>48</v>
      </c>
      <c r="BL22" s="70">
        <f>BL21+CC_s!BL22</f>
        <v>60</v>
      </c>
      <c r="BM22" s="70">
        <f>BM21+CC_s!BM22</f>
        <v>48</v>
      </c>
      <c r="BN22" s="70">
        <f>BN21+CC_s!BN22</f>
        <v>87</v>
      </c>
      <c r="BO22" s="70">
        <f>BO21+CC_s!BO22</f>
        <v>96</v>
      </c>
      <c r="BP22" s="74"/>
      <c r="BQ22" s="69">
        <f>BQ21+CC_s!BQ22</f>
        <v>10.5</v>
      </c>
      <c r="BR22" s="73"/>
      <c r="BS22" s="73"/>
      <c r="BT22" s="73"/>
      <c r="BU22" s="73"/>
      <c r="BV22" s="73"/>
      <c r="BW22" s="70">
        <f>BW21+CC_s!BW22</f>
        <v>15</v>
      </c>
      <c r="BX22" s="73"/>
      <c r="BY22" s="71"/>
    </row>
    <row r="23" spans="1:77" x14ac:dyDescent="0.25">
      <c r="A23" s="156" t="s">
        <v>24</v>
      </c>
      <c r="B23" s="72">
        <f>MAX(B3:B22)</f>
        <v>33</v>
      </c>
      <c r="C23" s="73">
        <f t="shared" ref="C23:BN23" si="0">MAX(C3:C22)</f>
        <v>42</v>
      </c>
      <c r="D23" s="73">
        <f t="shared" si="0"/>
        <v>60</v>
      </c>
      <c r="E23" s="73">
        <f t="shared" si="0"/>
        <v>70.5</v>
      </c>
      <c r="F23" s="73">
        <f t="shared" si="0"/>
        <v>25.5</v>
      </c>
      <c r="G23" s="73">
        <f t="shared" si="0"/>
        <v>49.5</v>
      </c>
      <c r="H23" s="73">
        <f t="shared" si="0"/>
        <v>49.5</v>
      </c>
      <c r="I23" s="73">
        <f t="shared" si="0"/>
        <v>57</v>
      </c>
      <c r="J23" s="73">
        <f t="shared" si="0"/>
        <v>42</v>
      </c>
      <c r="K23" s="74">
        <f t="shared" si="0"/>
        <v>49.5</v>
      </c>
      <c r="L23" s="72">
        <f t="shared" si="0"/>
        <v>79.5</v>
      </c>
      <c r="M23" s="73">
        <f t="shared" si="0"/>
        <v>54</v>
      </c>
      <c r="N23" s="73">
        <f t="shared" si="0"/>
        <v>84</v>
      </c>
      <c r="O23" s="73">
        <f t="shared" si="0"/>
        <v>97.5</v>
      </c>
      <c r="P23" s="73">
        <f t="shared" si="0"/>
        <v>51</v>
      </c>
      <c r="Q23" s="73">
        <f t="shared" si="0"/>
        <v>96</v>
      </c>
      <c r="R23" s="73">
        <f t="shared" si="0"/>
        <v>112.5</v>
      </c>
      <c r="S23" s="74">
        <f t="shared" si="0"/>
        <v>66</v>
      </c>
      <c r="T23" s="73">
        <f t="shared" si="0"/>
        <v>73.5</v>
      </c>
      <c r="U23" s="73">
        <f t="shared" si="0"/>
        <v>64.5</v>
      </c>
      <c r="V23" s="73">
        <f t="shared" si="0"/>
        <v>57</v>
      </c>
      <c r="W23" s="73">
        <f t="shared" si="0"/>
        <v>27</v>
      </c>
      <c r="X23" s="73">
        <f t="shared" si="0"/>
        <v>15</v>
      </c>
      <c r="Y23" s="73">
        <f t="shared" si="0"/>
        <v>40.5</v>
      </c>
      <c r="Z23" s="73">
        <f t="shared" si="0"/>
        <v>37.5</v>
      </c>
      <c r="AA23" s="72">
        <f t="shared" si="0"/>
        <v>49.5</v>
      </c>
      <c r="AB23" s="73">
        <f t="shared" si="0"/>
        <v>84</v>
      </c>
      <c r="AC23" s="73">
        <f t="shared" si="0"/>
        <v>91.5</v>
      </c>
      <c r="AD23" s="73">
        <f t="shared" si="0"/>
        <v>130.5</v>
      </c>
      <c r="AE23" s="73">
        <f t="shared" si="0"/>
        <v>139.5</v>
      </c>
      <c r="AF23" s="73">
        <f t="shared" si="0"/>
        <v>43.5</v>
      </c>
      <c r="AG23" s="73">
        <f t="shared" si="0"/>
        <v>64.5</v>
      </c>
      <c r="AH23" s="74">
        <f t="shared" si="0"/>
        <v>69</v>
      </c>
      <c r="AI23" s="72">
        <f t="shared" si="0"/>
        <v>87</v>
      </c>
      <c r="AJ23" s="73">
        <f t="shared" si="0"/>
        <v>127.5</v>
      </c>
      <c r="AK23" s="73">
        <f t="shared" si="0"/>
        <v>159</v>
      </c>
      <c r="AL23" s="73">
        <f t="shared" si="0"/>
        <v>142.5</v>
      </c>
      <c r="AM23" s="73">
        <f t="shared" si="0"/>
        <v>133.5</v>
      </c>
      <c r="AN23" s="73">
        <f t="shared" si="0"/>
        <v>109.5</v>
      </c>
      <c r="AO23" s="73">
        <f t="shared" si="0"/>
        <v>162</v>
      </c>
      <c r="AP23" s="73">
        <f t="shared" si="0"/>
        <v>97.5</v>
      </c>
      <c r="AQ23" s="74">
        <f t="shared" si="0"/>
        <v>148.5</v>
      </c>
      <c r="AR23" s="72">
        <f t="shared" si="0"/>
        <v>61.5</v>
      </c>
      <c r="AS23" s="73">
        <f t="shared" si="0"/>
        <v>193.5</v>
      </c>
      <c r="AT23" s="73">
        <f t="shared" si="0"/>
        <v>139.5</v>
      </c>
      <c r="AU23" s="73">
        <f t="shared" si="0"/>
        <v>114</v>
      </c>
      <c r="AV23" s="73">
        <f t="shared" si="0"/>
        <v>211.5</v>
      </c>
      <c r="AW23" s="73">
        <f t="shared" si="0"/>
        <v>243</v>
      </c>
      <c r="AX23" s="73">
        <f t="shared" si="0"/>
        <v>211.5</v>
      </c>
      <c r="AY23" s="73">
        <f t="shared" si="0"/>
        <v>255</v>
      </c>
      <c r="AZ23" s="74">
        <f t="shared" si="0"/>
        <v>243</v>
      </c>
      <c r="BA23" s="72">
        <f t="shared" si="0"/>
        <v>13.5</v>
      </c>
      <c r="BB23" s="73">
        <f t="shared" si="0"/>
        <v>9</v>
      </c>
      <c r="BC23" s="73">
        <f t="shared" si="0"/>
        <v>16.5</v>
      </c>
      <c r="BD23" s="73">
        <f t="shared" si="0"/>
        <v>18</v>
      </c>
      <c r="BE23" s="73">
        <f t="shared" si="0"/>
        <v>7.5</v>
      </c>
      <c r="BF23" s="73">
        <f t="shared" si="0"/>
        <v>21</v>
      </c>
      <c r="BG23" s="73">
        <f t="shared" si="0"/>
        <v>21</v>
      </c>
      <c r="BH23" s="74">
        <f t="shared" si="0"/>
        <v>18</v>
      </c>
      <c r="BI23" s="72">
        <f t="shared" si="0"/>
        <v>45</v>
      </c>
      <c r="BJ23" s="73">
        <f t="shared" si="0"/>
        <v>114</v>
      </c>
      <c r="BK23" s="73">
        <f t="shared" si="0"/>
        <v>52.5</v>
      </c>
      <c r="BL23" s="73">
        <f t="shared" si="0"/>
        <v>61.5</v>
      </c>
      <c r="BM23" s="73">
        <f t="shared" si="0"/>
        <v>48</v>
      </c>
      <c r="BN23" s="73">
        <f t="shared" si="0"/>
        <v>91.5</v>
      </c>
      <c r="BO23" s="73">
        <f t="shared" ref="BO23:BY23" si="1">MAX(BO3:BO22)</f>
        <v>97.5</v>
      </c>
      <c r="BP23" s="74">
        <f t="shared" si="1"/>
        <v>36</v>
      </c>
      <c r="BQ23" s="72">
        <f t="shared" si="1"/>
        <v>52.5</v>
      </c>
      <c r="BR23" s="73">
        <f t="shared" si="1"/>
        <v>43.5</v>
      </c>
      <c r="BS23" s="73">
        <f t="shared" si="1"/>
        <v>58.5</v>
      </c>
      <c r="BT23" s="73">
        <f t="shared" si="1"/>
        <v>45</v>
      </c>
      <c r="BU23" s="73">
        <f t="shared" si="1"/>
        <v>55.5</v>
      </c>
      <c r="BV23" s="73">
        <f t="shared" si="1"/>
        <v>66</v>
      </c>
      <c r="BW23" s="73">
        <f t="shared" si="1"/>
        <v>90</v>
      </c>
      <c r="BX23" s="73">
        <f t="shared" si="1"/>
        <v>124.5</v>
      </c>
      <c r="BY23" s="74">
        <f t="shared" si="1"/>
        <v>183</v>
      </c>
    </row>
    <row r="24" spans="1:77" x14ac:dyDescent="0.25">
      <c r="A24" s="159"/>
      <c r="B24" s="118" t="s">
        <v>0</v>
      </c>
      <c r="C24" s="119" t="s">
        <v>1</v>
      </c>
      <c r="D24" s="119" t="s">
        <v>2</v>
      </c>
      <c r="E24" s="119" t="s">
        <v>3</v>
      </c>
      <c r="F24" s="119" t="s">
        <v>4</v>
      </c>
      <c r="G24" s="119" t="s">
        <v>5</v>
      </c>
      <c r="H24" s="119" t="s">
        <v>6</v>
      </c>
      <c r="I24" s="119" t="s">
        <v>7</v>
      </c>
      <c r="J24" s="119" t="s">
        <v>8</v>
      </c>
      <c r="K24" s="117" t="s">
        <v>9</v>
      </c>
      <c r="L24" s="118" t="s">
        <v>1</v>
      </c>
      <c r="M24" s="119" t="s">
        <v>2</v>
      </c>
      <c r="N24" s="119" t="s">
        <v>3</v>
      </c>
      <c r="O24" s="119" t="s">
        <v>4</v>
      </c>
      <c r="P24" s="119" t="s">
        <v>5</v>
      </c>
      <c r="Q24" s="119" t="s">
        <v>6</v>
      </c>
      <c r="R24" s="119" t="s">
        <v>7</v>
      </c>
      <c r="S24" s="117" t="s">
        <v>8</v>
      </c>
      <c r="T24" s="119" t="s">
        <v>0</v>
      </c>
      <c r="U24" s="119" t="s">
        <v>1</v>
      </c>
      <c r="V24" s="119" t="s">
        <v>2</v>
      </c>
      <c r="W24" s="119" t="s">
        <v>3</v>
      </c>
      <c r="X24" s="119" t="s">
        <v>5</v>
      </c>
      <c r="Y24" s="119" t="s">
        <v>6</v>
      </c>
      <c r="Z24" s="119" t="s">
        <v>7</v>
      </c>
      <c r="AA24" s="118" t="s">
        <v>0</v>
      </c>
      <c r="AB24" s="119" t="s">
        <v>1</v>
      </c>
      <c r="AC24" s="119" t="s">
        <v>2</v>
      </c>
      <c r="AD24" s="119" t="s">
        <v>4</v>
      </c>
      <c r="AE24" s="119" t="s">
        <v>5</v>
      </c>
      <c r="AF24" s="119" t="s">
        <v>6</v>
      </c>
      <c r="AG24" s="119" t="s">
        <v>7</v>
      </c>
      <c r="AH24" s="117" t="s">
        <v>8</v>
      </c>
      <c r="AI24" s="118" t="s">
        <v>0</v>
      </c>
      <c r="AJ24" s="119" t="s">
        <v>1</v>
      </c>
      <c r="AK24" s="119" t="s">
        <v>2</v>
      </c>
      <c r="AL24" s="119" t="s">
        <v>3</v>
      </c>
      <c r="AM24" s="119" t="s">
        <v>4</v>
      </c>
      <c r="AN24" s="119" t="s">
        <v>5</v>
      </c>
      <c r="AO24" s="119" t="s">
        <v>6</v>
      </c>
      <c r="AP24" s="119" t="s">
        <v>7</v>
      </c>
      <c r="AQ24" s="117" t="s">
        <v>8</v>
      </c>
      <c r="AR24" s="118" t="s">
        <v>0</v>
      </c>
      <c r="AS24" s="119" t="s">
        <v>1</v>
      </c>
      <c r="AT24" s="119" t="s">
        <v>2</v>
      </c>
      <c r="AU24" s="119" t="s">
        <v>3</v>
      </c>
      <c r="AV24" s="119" t="s">
        <v>4</v>
      </c>
      <c r="AW24" s="119" t="s">
        <v>5</v>
      </c>
      <c r="AX24" s="119" t="s">
        <v>6</v>
      </c>
      <c r="AY24" s="119" t="s">
        <v>7</v>
      </c>
      <c r="AZ24" s="117" t="s">
        <v>8</v>
      </c>
      <c r="BA24" s="118" t="s">
        <v>0</v>
      </c>
      <c r="BB24" s="119" t="s">
        <v>2</v>
      </c>
      <c r="BC24" s="119" t="s">
        <v>6</v>
      </c>
      <c r="BD24" s="119" t="s">
        <v>7</v>
      </c>
      <c r="BE24" s="119" t="s">
        <v>8</v>
      </c>
      <c r="BF24" s="119" t="s">
        <v>9</v>
      </c>
      <c r="BG24" s="119" t="s">
        <v>33</v>
      </c>
      <c r="BH24" s="117" t="s">
        <v>34</v>
      </c>
      <c r="BI24" s="118" t="s">
        <v>0</v>
      </c>
      <c r="BJ24" s="119" t="s">
        <v>1</v>
      </c>
      <c r="BK24" s="119" t="s">
        <v>2</v>
      </c>
      <c r="BL24" s="119" t="s">
        <v>3</v>
      </c>
      <c r="BM24" s="119" t="s">
        <v>4</v>
      </c>
      <c r="BN24" s="119" t="s">
        <v>5</v>
      </c>
      <c r="BO24" s="119" t="s">
        <v>6</v>
      </c>
      <c r="BP24" s="117" t="s">
        <v>7</v>
      </c>
      <c r="BQ24" s="118" t="s">
        <v>1</v>
      </c>
      <c r="BR24" s="119" t="s">
        <v>2</v>
      </c>
      <c r="BS24" s="119" t="s">
        <v>3</v>
      </c>
      <c r="BT24" s="119" t="s">
        <v>4</v>
      </c>
      <c r="BU24" s="119" t="s">
        <v>5</v>
      </c>
      <c r="BV24" s="119" t="s">
        <v>6</v>
      </c>
      <c r="BW24" s="119" t="s">
        <v>7</v>
      </c>
      <c r="BX24" s="119" t="s">
        <v>8</v>
      </c>
      <c r="BY24" s="117" t="s">
        <v>9</v>
      </c>
    </row>
    <row r="25" spans="1:77" x14ac:dyDescent="0.25">
      <c r="A25" s="160" t="s">
        <v>19</v>
      </c>
      <c r="B25" s="5"/>
      <c r="C25" s="6"/>
      <c r="D25" s="6"/>
      <c r="E25" s="6"/>
      <c r="F25" s="6"/>
      <c r="G25" s="6"/>
      <c r="H25" s="6"/>
      <c r="I25" s="6"/>
      <c r="J25" s="6"/>
      <c r="K25" s="7"/>
      <c r="L25" s="5"/>
      <c r="M25" s="6"/>
      <c r="N25" s="6"/>
      <c r="O25" s="6"/>
      <c r="P25" s="6"/>
      <c r="Q25" s="6"/>
      <c r="R25" s="6"/>
      <c r="S25" s="7"/>
      <c r="T25" s="6"/>
      <c r="U25" s="6"/>
      <c r="V25" s="6"/>
      <c r="W25" s="6"/>
      <c r="X25" s="6"/>
      <c r="Y25" s="6"/>
      <c r="Z25" s="6"/>
      <c r="AA25" s="5"/>
      <c r="AB25" s="6"/>
      <c r="AC25" s="6"/>
      <c r="AD25" s="6"/>
      <c r="AE25" s="6"/>
      <c r="AF25" s="6"/>
      <c r="AG25" s="6"/>
      <c r="AH25" s="7"/>
      <c r="AI25" s="5"/>
      <c r="AJ25" s="6"/>
      <c r="AK25" s="6"/>
      <c r="AL25" s="6"/>
      <c r="AM25" s="6"/>
      <c r="AN25" s="6"/>
      <c r="AO25" s="6"/>
      <c r="AP25" s="6"/>
      <c r="AQ25" s="7"/>
      <c r="AR25" s="5"/>
      <c r="AS25" s="6"/>
      <c r="AT25" s="6"/>
      <c r="AU25" s="6"/>
      <c r="AV25" s="6"/>
      <c r="AW25" s="6"/>
      <c r="AX25" s="6"/>
      <c r="AY25" s="6"/>
      <c r="AZ25" s="7"/>
      <c r="BA25" s="5"/>
      <c r="BB25" s="6"/>
      <c r="BC25" s="6"/>
      <c r="BD25" s="6"/>
      <c r="BE25" s="6"/>
      <c r="BF25" s="6"/>
      <c r="BG25" s="6"/>
      <c r="BH25" s="7"/>
      <c r="BI25" s="5"/>
      <c r="BJ25" s="6"/>
      <c r="BK25" s="6"/>
      <c r="BL25" s="6"/>
      <c r="BM25" s="6"/>
      <c r="BN25" s="6"/>
      <c r="BO25" s="6"/>
      <c r="BP25" s="7"/>
      <c r="BQ25" s="5"/>
      <c r="BR25" s="6"/>
      <c r="BS25" s="6"/>
      <c r="BT25" s="6"/>
      <c r="BU25" s="6"/>
      <c r="BV25" s="6"/>
      <c r="BW25" s="6"/>
      <c r="BX25" s="6"/>
      <c r="BY25" s="7"/>
    </row>
    <row r="26" spans="1:77" x14ac:dyDescent="0.25">
      <c r="A26" s="160" t="s">
        <v>36</v>
      </c>
      <c r="B26" s="5"/>
      <c r="C26" s="6"/>
      <c r="D26" s="6"/>
      <c r="E26" s="6"/>
      <c r="F26" s="6"/>
      <c r="G26" s="6"/>
      <c r="H26" s="6"/>
      <c r="I26" s="6"/>
      <c r="J26" s="6"/>
      <c r="K26" s="7"/>
      <c r="L26" s="5"/>
      <c r="M26" s="6"/>
      <c r="N26" s="6"/>
      <c r="O26" s="6"/>
      <c r="P26" s="6"/>
      <c r="Q26" s="6"/>
      <c r="R26" s="6"/>
      <c r="S26" s="7"/>
      <c r="T26" s="6"/>
      <c r="U26" s="6"/>
      <c r="V26" s="6"/>
      <c r="W26" s="6"/>
      <c r="X26" s="6"/>
      <c r="Y26" s="6"/>
      <c r="Z26" s="6"/>
      <c r="AA26" s="5"/>
      <c r="AB26" s="6"/>
      <c r="AC26" s="6"/>
      <c r="AD26" s="6"/>
      <c r="AE26" s="6"/>
      <c r="AF26" s="6"/>
      <c r="AG26" s="6"/>
      <c r="AH26" s="7"/>
      <c r="AI26" s="5"/>
      <c r="AJ26" s="6"/>
      <c r="AK26" s="6"/>
      <c r="AL26" s="6"/>
      <c r="AM26" s="6"/>
      <c r="AN26" s="6"/>
      <c r="AO26" s="6"/>
      <c r="AP26" s="6"/>
      <c r="AQ26" s="7"/>
      <c r="AR26" s="5"/>
      <c r="AS26" s="6"/>
      <c r="AT26" s="6"/>
      <c r="AU26" s="6"/>
      <c r="AV26" s="6"/>
      <c r="AW26" s="6"/>
      <c r="AX26" s="6"/>
      <c r="AY26" s="6"/>
      <c r="AZ26" s="7"/>
      <c r="BA26" s="5"/>
      <c r="BB26" s="6"/>
      <c r="BC26" s="6"/>
      <c r="BD26" s="6"/>
      <c r="BE26" s="6"/>
      <c r="BF26" s="6"/>
      <c r="BG26" s="6"/>
      <c r="BH26" s="7"/>
      <c r="BI26" s="5"/>
      <c r="BJ26" s="6"/>
      <c r="BK26" s="6"/>
      <c r="BL26" s="6"/>
      <c r="BM26" s="6"/>
      <c r="BN26" s="6"/>
      <c r="BO26" s="6"/>
      <c r="BP26" s="7"/>
      <c r="BQ26" s="5"/>
      <c r="BR26" s="6"/>
      <c r="BS26" s="6"/>
      <c r="BT26" s="6"/>
      <c r="BU26" s="6"/>
      <c r="BV26" s="6"/>
      <c r="BW26" s="6"/>
      <c r="BX26" s="6"/>
      <c r="BY26" s="7"/>
    </row>
    <row r="27" spans="1:77" x14ac:dyDescent="0.25">
      <c r="A27" s="161" t="s">
        <v>37</v>
      </c>
      <c r="B27" s="107">
        <v>34.26</v>
      </c>
      <c r="C27" s="108">
        <v>73.569999999999993</v>
      </c>
      <c r="D27" s="108">
        <v>153</v>
      </c>
      <c r="E27" s="108">
        <v>102.6</v>
      </c>
      <c r="F27" s="108">
        <v>63.2</v>
      </c>
      <c r="G27" s="108">
        <v>58.75</v>
      </c>
      <c r="H27" s="108">
        <v>145</v>
      </c>
      <c r="I27" s="108">
        <v>76.180000000000007</v>
      </c>
      <c r="J27" s="108">
        <v>48.21</v>
      </c>
      <c r="K27" s="109">
        <v>54.04</v>
      </c>
      <c r="L27" s="107">
        <v>70.95</v>
      </c>
      <c r="M27" s="108">
        <v>58.47</v>
      </c>
      <c r="N27" s="108">
        <v>76.06</v>
      </c>
      <c r="O27" s="108">
        <v>93.36</v>
      </c>
      <c r="P27" s="108">
        <v>50.51</v>
      </c>
      <c r="Q27" s="108">
        <v>90.73</v>
      </c>
      <c r="R27" s="108">
        <v>107.1</v>
      </c>
      <c r="S27" s="109">
        <v>65.7</v>
      </c>
      <c r="T27" s="110">
        <v>5.009E+16</v>
      </c>
      <c r="U27" s="108">
        <v>99.21</v>
      </c>
      <c r="V27" s="108">
        <v>141.19999999999999</v>
      </c>
      <c r="W27" s="108">
        <v>29.14</v>
      </c>
      <c r="X27" s="108">
        <v>9.7560000000000002</v>
      </c>
      <c r="Y27" s="108">
        <v>38.78</v>
      </c>
      <c r="Z27" s="108">
        <v>32.020000000000003</v>
      </c>
      <c r="AA27" s="143">
        <v>2.727E+16</v>
      </c>
      <c r="AB27" s="108">
        <v>204.3</v>
      </c>
      <c r="AC27" s="108">
        <v>374.3</v>
      </c>
      <c r="AD27" s="108">
        <v>1638</v>
      </c>
      <c r="AE27" s="108">
        <v>386</v>
      </c>
      <c r="AF27" s="110">
        <v>-1.097E+16</v>
      </c>
      <c r="AG27" s="108">
        <v>202.8</v>
      </c>
      <c r="AH27" s="109">
        <v>84.96</v>
      </c>
      <c r="AI27" s="107">
        <v>133.30000000000001</v>
      </c>
      <c r="AJ27" s="108">
        <v>188.6</v>
      </c>
      <c r="AK27" s="110">
        <v>-1.602E+16</v>
      </c>
      <c r="AL27" s="108">
        <v>205.9</v>
      </c>
      <c r="AM27" s="108">
        <v>233.4</v>
      </c>
      <c r="AN27" s="108">
        <v>251.1</v>
      </c>
      <c r="AO27" s="108">
        <v>210.4</v>
      </c>
      <c r="AP27" s="108">
        <v>771.5</v>
      </c>
      <c r="AQ27" s="109">
        <v>297.39999999999998</v>
      </c>
      <c r="AR27" s="107">
        <v>253.6</v>
      </c>
      <c r="AS27" s="108">
        <v>173.9</v>
      </c>
      <c r="AT27" s="108">
        <v>133.4</v>
      </c>
      <c r="AU27" s="108">
        <v>105.2</v>
      </c>
      <c r="AV27" s="108">
        <v>213</v>
      </c>
      <c r="AW27" s="108">
        <v>260</v>
      </c>
      <c r="AX27" s="108">
        <v>234.6</v>
      </c>
      <c r="AY27" s="108">
        <v>280.60000000000002</v>
      </c>
      <c r="AZ27" s="109">
        <v>238.6</v>
      </c>
      <c r="BA27" s="107">
        <v>11.67</v>
      </c>
      <c r="BB27" s="108">
        <v>10.96</v>
      </c>
      <c r="BC27" s="108">
        <v>14.41</v>
      </c>
      <c r="BD27" s="108">
        <v>20.41</v>
      </c>
      <c r="BE27" s="108">
        <v>7.9050000000000002</v>
      </c>
      <c r="BF27" s="108">
        <v>20.22</v>
      </c>
      <c r="BG27" s="108">
        <v>19.57</v>
      </c>
      <c r="BH27" s="109">
        <v>18.57</v>
      </c>
      <c r="BI27" s="107">
        <v>48.92</v>
      </c>
      <c r="BJ27" s="110">
        <v>-5536000000000000</v>
      </c>
      <c r="BK27" s="108">
        <v>54.28</v>
      </c>
      <c r="BL27" s="108">
        <v>117.1</v>
      </c>
      <c r="BM27" s="108">
        <v>48.48</v>
      </c>
      <c r="BN27" s="110">
        <v>4.14E+16</v>
      </c>
      <c r="BO27" s="108">
        <v>171</v>
      </c>
      <c r="BP27" s="116">
        <v>29536480149</v>
      </c>
      <c r="BQ27" s="107">
        <v>63.34</v>
      </c>
      <c r="BR27" s="108">
        <v>45.53</v>
      </c>
      <c r="BS27" s="108">
        <v>67.06</v>
      </c>
      <c r="BT27" s="110">
        <v>3.513E+16</v>
      </c>
      <c r="BU27" s="108">
        <v>85.3</v>
      </c>
      <c r="BV27" s="108">
        <v>116.1</v>
      </c>
      <c r="BW27" s="108">
        <v>108.4</v>
      </c>
      <c r="BX27" s="108">
        <v>156.30000000000001</v>
      </c>
      <c r="BY27" s="109">
        <v>193</v>
      </c>
    </row>
    <row r="28" spans="1:77" x14ac:dyDescent="0.25">
      <c r="A28" s="161" t="s">
        <v>186</v>
      </c>
      <c r="B28" s="107">
        <v>30.34</v>
      </c>
      <c r="C28" s="108">
        <v>63.64</v>
      </c>
      <c r="D28" s="108">
        <v>49.19</v>
      </c>
      <c r="E28" s="108">
        <v>48.75</v>
      </c>
      <c r="F28" s="108">
        <v>125.5</v>
      </c>
      <c r="G28" s="108">
        <v>32.22</v>
      </c>
      <c r="H28" s="108">
        <v>134.30000000000001</v>
      </c>
      <c r="I28" s="108">
        <v>44.59</v>
      </c>
      <c r="J28" s="108">
        <v>21.74</v>
      </c>
      <c r="K28" s="109">
        <v>27.16</v>
      </c>
      <c r="L28" s="107">
        <v>12.28</v>
      </c>
      <c r="M28" s="108">
        <v>12.03</v>
      </c>
      <c r="N28" s="108">
        <v>8.1859999999999999</v>
      </c>
      <c r="O28" s="108">
        <v>11.53</v>
      </c>
      <c r="P28" s="108">
        <v>7.883</v>
      </c>
      <c r="Q28" s="108">
        <v>17.7</v>
      </c>
      <c r="R28" s="108">
        <v>11.74</v>
      </c>
      <c r="S28" s="109">
        <v>8.9329999999999998</v>
      </c>
      <c r="T28" s="110">
        <v>4.355E+16</v>
      </c>
      <c r="U28" s="108">
        <v>26.53</v>
      </c>
      <c r="V28" s="108">
        <v>119.6</v>
      </c>
      <c r="W28" s="108">
        <v>8.3889999999999993</v>
      </c>
      <c r="X28" s="108">
        <v>4.1159999999999997</v>
      </c>
      <c r="Y28" s="108">
        <v>16.37</v>
      </c>
      <c r="Z28" s="108">
        <v>8.5039999999999996</v>
      </c>
      <c r="AA28" s="143">
        <v>2.092E+16</v>
      </c>
      <c r="AB28" s="108">
        <v>111</v>
      </c>
      <c r="AC28" s="108">
        <v>207</v>
      </c>
      <c r="AD28" s="108">
        <v>708.2</v>
      </c>
      <c r="AE28" s="108">
        <v>128</v>
      </c>
      <c r="AF28" s="110">
        <v>-1.858E+16</v>
      </c>
      <c r="AG28" s="108">
        <v>152</v>
      </c>
      <c r="AH28" s="109">
        <v>44.53</v>
      </c>
      <c r="AI28" s="107">
        <v>21.11</v>
      </c>
      <c r="AJ28" s="108">
        <v>52.94</v>
      </c>
      <c r="AK28" s="110">
        <v>-4126000000000000</v>
      </c>
      <c r="AL28" s="108">
        <v>49.85</v>
      </c>
      <c r="AM28" s="108">
        <v>72.5</v>
      </c>
      <c r="AN28" s="108">
        <v>67.12</v>
      </c>
      <c r="AO28" s="108">
        <v>38.31</v>
      </c>
      <c r="AP28" s="108">
        <v>335.8</v>
      </c>
      <c r="AQ28" s="109">
        <v>85.62</v>
      </c>
      <c r="AR28" s="107">
        <v>59.86</v>
      </c>
      <c r="AS28" s="108">
        <v>7.476</v>
      </c>
      <c r="AT28" s="108">
        <v>10.87</v>
      </c>
      <c r="AU28" s="108">
        <v>7.8289999999999997</v>
      </c>
      <c r="AV28" s="108">
        <v>12</v>
      </c>
      <c r="AW28" s="108">
        <v>13.74</v>
      </c>
      <c r="AX28" s="108">
        <v>13.22</v>
      </c>
      <c r="AY28" s="108">
        <v>27.15</v>
      </c>
      <c r="AZ28" s="109">
        <v>15.65</v>
      </c>
      <c r="BA28" s="107">
        <v>16.55</v>
      </c>
      <c r="BB28" s="108">
        <v>12.62</v>
      </c>
      <c r="BC28" s="108">
        <v>5.3579999999999997</v>
      </c>
      <c r="BD28" s="108">
        <v>11.71</v>
      </c>
      <c r="BE28" s="108">
        <v>12.27</v>
      </c>
      <c r="BF28" s="108">
        <v>12.32</v>
      </c>
      <c r="BG28" s="108">
        <v>4.9930000000000003</v>
      </c>
      <c r="BH28" s="109">
        <v>5.9260000000000002</v>
      </c>
      <c r="BI28" s="107">
        <v>21.6</v>
      </c>
      <c r="BJ28" s="110">
        <v>-3192000000000000</v>
      </c>
      <c r="BK28" s="108">
        <v>25.7</v>
      </c>
      <c r="BL28" s="108">
        <v>76.87</v>
      </c>
      <c r="BM28" s="108">
        <v>23.89</v>
      </c>
      <c r="BN28" s="110">
        <v>2.921E+16</v>
      </c>
      <c r="BO28" s="108">
        <v>62.88</v>
      </c>
      <c r="BP28" s="116">
        <v>18337504297</v>
      </c>
      <c r="BQ28" s="107">
        <v>17.64</v>
      </c>
      <c r="BR28" s="108">
        <v>8.7070000000000007</v>
      </c>
      <c r="BS28" s="108">
        <v>14</v>
      </c>
      <c r="BT28" s="110">
        <v>1.091E+16</v>
      </c>
      <c r="BU28" s="108">
        <v>20.61</v>
      </c>
      <c r="BV28" s="108">
        <v>34.56</v>
      </c>
      <c r="BW28" s="108">
        <v>16.36</v>
      </c>
      <c r="BX28" s="108">
        <v>15.98</v>
      </c>
      <c r="BY28" s="109">
        <v>15.18</v>
      </c>
    </row>
    <row r="29" spans="1:77" x14ac:dyDescent="0.25">
      <c r="A29" s="160" t="s">
        <v>185</v>
      </c>
      <c r="B29" s="144">
        <f>B27/B28</f>
        <v>1.129202373104812</v>
      </c>
      <c r="C29" s="49">
        <f t="shared" ref="C29:BN29" si="2">C27/C28</f>
        <v>1.1560339409176617</v>
      </c>
      <c r="D29" s="49">
        <f t="shared" si="2"/>
        <v>3.1103882903029074</v>
      </c>
      <c r="E29" s="49">
        <f t="shared" si="2"/>
        <v>2.1046153846153843</v>
      </c>
      <c r="F29" s="49">
        <f t="shared" si="2"/>
        <v>0.50358565737051797</v>
      </c>
      <c r="G29" s="49">
        <f t="shared" si="2"/>
        <v>1.8234016139044074</v>
      </c>
      <c r="H29" s="49">
        <f t="shared" si="2"/>
        <v>1.0796723752792254</v>
      </c>
      <c r="I29" s="49">
        <f t="shared" si="2"/>
        <v>1.7084548104956268</v>
      </c>
      <c r="J29" s="49">
        <f t="shared" si="2"/>
        <v>2.2175712971481141</v>
      </c>
      <c r="K29" s="62">
        <f t="shared" si="2"/>
        <v>1.9896907216494846</v>
      </c>
      <c r="L29" s="144">
        <f t="shared" si="2"/>
        <v>5.7776872964169383</v>
      </c>
      <c r="M29" s="49">
        <f t="shared" si="2"/>
        <v>4.8603491271820447</v>
      </c>
      <c r="N29" s="49">
        <f t="shared" si="2"/>
        <v>9.2914732470070849</v>
      </c>
      <c r="O29" s="49">
        <f t="shared" si="2"/>
        <v>8.0971379011274944</v>
      </c>
      <c r="P29" s="49">
        <f t="shared" si="2"/>
        <v>6.4074590891792464</v>
      </c>
      <c r="Q29" s="49">
        <f t="shared" si="2"/>
        <v>5.1259887005649718</v>
      </c>
      <c r="R29" s="49">
        <f t="shared" si="2"/>
        <v>9.1226575809199311</v>
      </c>
      <c r="S29" s="62">
        <f t="shared" si="2"/>
        <v>7.3547520429866795</v>
      </c>
      <c r="T29" s="49">
        <f t="shared" si="2"/>
        <v>1.1501722158438576</v>
      </c>
      <c r="U29" s="49">
        <f t="shared" si="2"/>
        <v>3.7395401432340742</v>
      </c>
      <c r="V29" s="49">
        <f t="shared" si="2"/>
        <v>1.1806020066889631</v>
      </c>
      <c r="W29" s="49">
        <f t="shared" si="2"/>
        <v>3.4735963762069382</v>
      </c>
      <c r="X29" s="49">
        <f t="shared" si="2"/>
        <v>2.370262390670554</v>
      </c>
      <c r="Y29" s="49">
        <f t="shared" si="2"/>
        <v>2.3689676237018937</v>
      </c>
      <c r="Z29" s="49">
        <f t="shared" si="2"/>
        <v>3.7652869238005651</v>
      </c>
      <c r="AA29" s="144">
        <f t="shared" si="2"/>
        <v>1.3035372848948374</v>
      </c>
      <c r="AB29" s="49">
        <f t="shared" si="2"/>
        <v>1.8405405405405406</v>
      </c>
      <c r="AC29" s="49">
        <f t="shared" si="2"/>
        <v>1.8082125603864734</v>
      </c>
      <c r="AD29" s="49">
        <f t="shared" si="2"/>
        <v>2.3129059587687091</v>
      </c>
      <c r="AE29" s="49">
        <f t="shared" si="2"/>
        <v>3.015625</v>
      </c>
      <c r="AF29" s="49">
        <f t="shared" si="2"/>
        <v>0.59041980624327228</v>
      </c>
      <c r="AG29" s="49">
        <f t="shared" si="2"/>
        <v>1.3342105263157895</v>
      </c>
      <c r="AH29" s="62">
        <f t="shared" si="2"/>
        <v>1.9079272400628788</v>
      </c>
      <c r="AI29" s="144">
        <f t="shared" si="2"/>
        <v>6.3145428706774052</v>
      </c>
      <c r="AJ29" s="49">
        <f t="shared" si="2"/>
        <v>3.5625236116358141</v>
      </c>
      <c r="AK29" s="49">
        <f t="shared" si="2"/>
        <v>3.8826951042171594</v>
      </c>
      <c r="AL29" s="49">
        <f t="shared" si="2"/>
        <v>4.1303911735205618</v>
      </c>
      <c r="AM29" s="49">
        <f t="shared" si="2"/>
        <v>3.2193103448275862</v>
      </c>
      <c r="AN29" s="49">
        <f t="shared" si="2"/>
        <v>3.7410607866507744</v>
      </c>
      <c r="AO29" s="49">
        <f t="shared" si="2"/>
        <v>5.4920386322109112</v>
      </c>
      <c r="AP29" s="49">
        <f t="shared" si="2"/>
        <v>2.2974985110184631</v>
      </c>
      <c r="AQ29" s="62">
        <f t="shared" si="2"/>
        <v>3.4734875029198782</v>
      </c>
      <c r="AR29" s="144">
        <f t="shared" si="2"/>
        <v>4.2365519545606416</v>
      </c>
      <c r="AS29" s="49">
        <f t="shared" si="2"/>
        <v>23.261102193686465</v>
      </c>
      <c r="AT29" s="49">
        <f t="shared" si="2"/>
        <v>12.272309107635696</v>
      </c>
      <c r="AU29" s="49">
        <f t="shared" si="2"/>
        <v>13.437220590113681</v>
      </c>
      <c r="AV29" s="49">
        <f t="shared" si="2"/>
        <v>17.75</v>
      </c>
      <c r="AW29" s="49">
        <f t="shared" si="2"/>
        <v>18.922852983988356</v>
      </c>
      <c r="AX29" s="49">
        <f t="shared" si="2"/>
        <v>17.745839636913765</v>
      </c>
      <c r="AY29" s="49">
        <f t="shared" si="2"/>
        <v>10.335174953959486</v>
      </c>
      <c r="AZ29" s="62">
        <f t="shared" si="2"/>
        <v>15.246006389776356</v>
      </c>
      <c r="BA29" s="144">
        <f t="shared" si="2"/>
        <v>0.70513595166163134</v>
      </c>
      <c r="BB29" s="49">
        <f t="shared" si="2"/>
        <v>0.86846275752773383</v>
      </c>
      <c r="BC29" s="49">
        <f t="shared" si="2"/>
        <v>2.6894363568495709</v>
      </c>
      <c r="BD29" s="49">
        <f t="shared" si="2"/>
        <v>1.7429547395388556</v>
      </c>
      <c r="BE29" s="49">
        <f t="shared" si="2"/>
        <v>0.64425427872860641</v>
      </c>
      <c r="BF29" s="49">
        <f t="shared" si="2"/>
        <v>1.6412337662337662</v>
      </c>
      <c r="BG29" s="49">
        <f t="shared" si="2"/>
        <v>3.9194872821950728</v>
      </c>
      <c r="BH29" s="62">
        <f t="shared" si="2"/>
        <v>3.1336483293958826</v>
      </c>
      <c r="BI29" s="144">
        <f t="shared" si="2"/>
        <v>2.2648148148148146</v>
      </c>
      <c r="BJ29" s="49">
        <f t="shared" si="2"/>
        <v>1.7343358395989974</v>
      </c>
      <c r="BK29" s="49">
        <f t="shared" si="2"/>
        <v>2.1120622568093386</v>
      </c>
      <c r="BL29" s="49">
        <f t="shared" si="2"/>
        <v>1.5233511122674643</v>
      </c>
      <c r="BM29" s="49">
        <f t="shared" si="2"/>
        <v>2.0293009627459186</v>
      </c>
      <c r="BN29" s="49">
        <f t="shared" si="2"/>
        <v>1.4173228346456692</v>
      </c>
      <c r="BO29" s="49">
        <f t="shared" ref="BO29:BY29" si="3">BO27/BO28</f>
        <v>2.7194656488549618</v>
      </c>
      <c r="BP29" s="62">
        <f t="shared" si="3"/>
        <v>1.6107142864491186</v>
      </c>
      <c r="BQ29" s="144">
        <f t="shared" si="3"/>
        <v>3.5907029478458052</v>
      </c>
      <c r="BR29" s="49">
        <f t="shared" si="3"/>
        <v>5.2291259905822898</v>
      </c>
      <c r="BS29" s="49">
        <f t="shared" si="3"/>
        <v>4.79</v>
      </c>
      <c r="BT29" s="49">
        <f t="shared" si="3"/>
        <v>3.219981668194317</v>
      </c>
      <c r="BU29" s="49">
        <f t="shared" si="3"/>
        <v>4.1387675885492481</v>
      </c>
      <c r="BV29" s="49">
        <f t="shared" si="3"/>
        <v>3.3593749999999996</v>
      </c>
      <c r="BW29" s="49">
        <f t="shared" si="3"/>
        <v>6.6259168704156481</v>
      </c>
      <c r="BX29" s="49">
        <f t="shared" si="3"/>
        <v>9.7809762202753454</v>
      </c>
      <c r="BY29" s="62">
        <f t="shared" si="3"/>
        <v>12.714097496706193</v>
      </c>
    </row>
    <row r="30" spans="1:77" x14ac:dyDescent="0.25">
      <c r="A30" s="160" t="s">
        <v>38</v>
      </c>
      <c r="B30" s="5"/>
      <c r="C30" s="6"/>
      <c r="D30" s="6"/>
      <c r="E30" s="6"/>
      <c r="F30" s="6"/>
      <c r="G30" s="6"/>
      <c r="H30" s="6"/>
      <c r="I30" s="6"/>
      <c r="J30" s="6"/>
      <c r="K30" s="7"/>
      <c r="L30" s="5"/>
      <c r="M30" s="6"/>
      <c r="N30" s="6"/>
      <c r="O30" s="6"/>
      <c r="P30" s="6"/>
      <c r="Q30" s="6"/>
      <c r="R30" s="6"/>
      <c r="S30" s="7"/>
      <c r="T30" s="6"/>
      <c r="U30" s="6"/>
      <c r="V30" s="6"/>
      <c r="W30" s="6"/>
      <c r="X30" s="6"/>
      <c r="Y30" s="6"/>
      <c r="Z30" s="6"/>
      <c r="AA30" s="5"/>
      <c r="AB30" s="6"/>
      <c r="AC30" s="6"/>
      <c r="AD30" s="6"/>
      <c r="AE30" s="6"/>
      <c r="AF30" s="6"/>
      <c r="AG30" s="6"/>
      <c r="AH30" s="7"/>
      <c r="AI30" s="5"/>
      <c r="AJ30" s="6"/>
      <c r="AK30" s="6"/>
      <c r="AL30" s="6"/>
      <c r="AM30" s="6"/>
      <c r="AN30" s="6"/>
      <c r="AO30" s="6"/>
      <c r="AP30" s="6"/>
      <c r="AQ30" s="7"/>
      <c r="AR30" s="5"/>
      <c r="AS30" s="6"/>
      <c r="AT30" s="6"/>
      <c r="AU30" s="6"/>
      <c r="AV30" s="6"/>
      <c r="AW30" s="6"/>
      <c r="AX30" s="6"/>
      <c r="AY30" s="6"/>
      <c r="AZ30" s="7"/>
      <c r="BA30" s="5"/>
      <c r="BB30" s="6"/>
      <c r="BC30" s="6"/>
      <c r="BD30" s="6"/>
      <c r="BE30" s="6"/>
      <c r="BF30" s="6"/>
      <c r="BG30" s="6"/>
      <c r="BH30" s="7"/>
      <c r="BI30" s="5"/>
      <c r="BJ30" s="6"/>
      <c r="BK30" s="6"/>
      <c r="BL30" s="6"/>
      <c r="BM30" s="6"/>
      <c r="BN30" s="6"/>
      <c r="BO30" s="6"/>
      <c r="BP30" s="7"/>
      <c r="BQ30" s="5"/>
      <c r="BR30" s="6"/>
      <c r="BS30" s="6"/>
      <c r="BT30" s="6"/>
      <c r="BU30" s="6"/>
      <c r="BV30" s="6"/>
      <c r="BW30" s="6"/>
      <c r="BX30" s="6"/>
      <c r="BY30" s="7"/>
    </row>
    <row r="31" spans="1:77" x14ac:dyDescent="0.25">
      <c r="A31" s="160" t="s">
        <v>37</v>
      </c>
      <c r="B31" s="5" t="s">
        <v>197</v>
      </c>
      <c r="C31" s="6" t="s">
        <v>198</v>
      </c>
      <c r="D31" s="6" t="s">
        <v>199</v>
      </c>
      <c r="E31" s="6" t="s">
        <v>200</v>
      </c>
      <c r="F31" s="6" t="s">
        <v>104</v>
      </c>
      <c r="G31" s="6" t="s">
        <v>201</v>
      </c>
      <c r="H31" s="6" t="s">
        <v>202</v>
      </c>
      <c r="I31" s="6" t="s">
        <v>203</v>
      </c>
      <c r="J31" s="6" t="s">
        <v>204</v>
      </c>
      <c r="K31" s="7" t="s">
        <v>205</v>
      </c>
      <c r="L31" s="5" t="s">
        <v>206</v>
      </c>
      <c r="M31" s="6" t="s">
        <v>207</v>
      </c>
      <c r="N31" s="6" t="s">
        <v>208</v>
      </c>
      <c r="O31" s="6" t="s">
        <v>209</v>
      </c>
      <c r="P31" s="6" t="s">
        <v>210</v>
      </c>
      <c r="Q31" s="6" t="s">
        <v>211</v>
      </c>
      <c r="R31" s="6" t="s">
        <v>212</v>
      </c>
      <c r="S31" s="7" t="s">
        <v>213</v>
      </c>
      <c r="T31" s="6" t="s">
        <v>113</v>
      </c>
      <c r="U31" s="6" t="s">
        <v>214</v>
      </c>
      <c r="V31" s="6" t="s">
        <v>215</v>
      </c>
      <c r="W31" s="6" t="s">
        <v>216</v>
      </c>
      <c r="X31" s="6" t="s">
        <v>217</v>
      </c>
      <c r="Y31" s="6" t="s">
        <v>218</v>
      </c>
      <c r="Z31" s="6" t="s">
        <v>219</v>
      </c>
      <c r="AA31" s="5" t="s">
        <v>113</v>
      </c>
      <c r="AB31" s="6" t="s">
        <v>220</v>
      </c>
      <c r="AC31" s="6" t="s">
        <v>221</v>
      </c>
      <c r="AD31" s="6" t="s">
        <v>222</v>
      </c>
      <c r="AE31" s="6" t="s">
        <v>223</v>
      </c>
      <c r="AF31" s="6" t="s">
        <v>113</v>
      </c>
      <c r="AG31" s="6" t="s">
        <v>224</v>
      </c>
      <c r="AH31" s="7" t="s">
        <v>225</v>
      </c>
      <c r="AI31" s="5" t="s">
        <v>226</v>
      </c>
      <c r="AJ31" s="6" t="s">
        <v>227</v>
      </c>
      <c r="AK31" s="6" t="s">
        <v>172</v>
      </c>
      <c r="AL31" s="6" t="s">
        <v>228</v>
      </c>
      <c r="AM31" s="6" t="s">
        <v>229</v>
      </c>
      <c r="AN31" s="6" t="s">
        <v>230</v>
      </c>
      <c r="AO31" s="6" t="s">
        <v>231</v>
      </c>
      <c r="AP31" s="6" t="s">
        <v>232</v>
      </c>
      <c r="AQ31" s="7" t="s">
        <v>233</v>
      </c>
      <c r="AR31" s="5" t="s">
        <v>234</v>
      </c>
      <c r="AS31" s="6" t="s">
        <v>235</v>
      </c>
      <c r="AT31" s="6" t="s">
        <v>236</v>
      </c>
      <c r="AU31" s="6" t="s">
        <v>237</v>
      </c>
      <c r="AV31" s="6" t="s">
        <v>238</v>
      </c>
      <c r="AW31" s="6" t="s">
        <v>239</v>
      </c>
      <c r="AX31" s="6" t="s">
        <v>240</v>
      </c>
      <c r="AY31" s="6" t="s">
        <v>241</v>
      </c>
      <c r="AZ31" s="7" t="s">
        <v>242</v>
      </c>
      <c r="BA31" s="5" t="s">
        <v>243</v>
      </c>
      <c r="BB31" s="6" t="s">
        <v>244</v>
      </c>
      <c r="BC31" s="6" t="s">
        <v>245</v>
      </c>
      <c r="BD31" s="6" t="s">
        <v>246</v>
      </c>
      <c r="BE31" s="6" t="s">
        <v>247</v>
      </c>
      <c r="BF31" s="6" t="s">
        <v>248</v>
      </c>
      <c r="BG31" s="6" t="s">
        <v>249</v>
      </c>
      <c r="BH31" s="7" t="s">
        <v>250</v>
      </c>
      <c r="BI31" s="5" t="s">
        <v>251</v>
      </c>
      <c r="BJ31" s="6" t="s">
        <v>113</v>
      </c>
      <c r="BK31" s="6" t="s">
        <v>252</v>
      </c>
      <c r="BL31" s="6" t="s">
        <v>253</v>
      </c>
      <c r="BM31" s="6" t="s">
        <v>254</v>
      </c>
      <c r="BN31" s="6" t="s">
        <v>255</v>
      </c>
      <c r="BO31" s="6" t="s">
        <v>256</v>
      </c>
      <c r="BP31" s="7" t="s">
        <v>113</v>
      </c>
      <c r="BQ31" s="5" t="s">
        <v>257</v>
      </c>
      <c r="BR31" s="6" t="s">
        <v>258</v>
      </c>
      <c r="BS31" s="6" t="s">
        <v>259</v>
      </c>
      <c r="BT31" s="6" t="s">
        <v>113</v>
      </c>
      <c r="BU31" s="6" t="s">
        <v>260</v>
      </c>
      <c r="BV31" s="6" t="s">
        <v>261</v>
      </c>
      <c r="BW31" s="6" t="s">
        <v>262</v>
      </c>
      <c r="BX31" s="6" t="s">
        <v>333</v>
      </c>
      <c r="BY31" s="7" t="s">
        <v>263</v>
      </c>
    </row>
    <row r="32" spans="1:77" x14ac:dyDescent="0.25">
      <c r="A32" s="160" t="s">
        <v>196</v>
      </c>
      <c r="B32" s="5" t="s">
        <v>264</v>
      </c>
      <c r="C32" s="6" t="s">
        <v>265</v>
      </c>
      <c r="D32" s="6" t="s">
        <v>266</v>
      </c>
      <c r="E32" s="6" t="s">
        <v>267</v>
      </c>
      <c r="F32" s="6" t="s">
        <v>268</v>
      </c>
      <c r="G32" s="6" t="s">
        <v>269</v>
      </c>
      <c r="H32" s="6" t="s">
        <v>270</v>
      </c>
      <c r="I32" s="6" t="s">
        <v>271</v>
      </c>
      <c r="J32" s="6" t="s">
        <v>272</v>
      </c>
      <c r="K32" s="7" t="s">
        <v>273</v>
      </c>
      <c r="L32" s="5" t="s">
        <v>274</v>
      </c>
      <c r="M32" s="6" t="s">
        <v>275</v>
      </c>
      <c r="N32" s="6" t="s">
        <v>276</v>
      </c>
      <c r="O32" s="6" t="s">
        <v>277</v>
      </c>
      <c r="P32" s="6" t="s">
        <v>278</v>
      </c>
      <c r="Q32" s="6" t="s">
        <v>279</v>
      </c>
      <c r="R32" s="6" t="s">
        <v>280</v>
      </c>
      <c r="S32" s="7" t="s">
        <v>281</v>
      </c>
      <c r="T32" s="6" t="s">
        <v>113</v>
      </c>
      <c r="U32" s="6" t="s">
        <v>282</v>
      </c>
      <c r="V32" s="6" t="s">
        <v>283</v>
      </c>
      <c r="W32" s="6" t="s">
        <v>284</v>
      </c>
      <c r="X32" s="6" t="s">
        <v>285</v>
      </c>
      <c r="Y32" s="6" t="s">
        <v>286</v>
      </c>
      <c r="Z32" s="6" t="s">
        <v>287</v>
      </c>
      <c r="AA32" s="5" t="s">
        <v>113</v>
      </c>
      <c r="AB32" s="6" t="s">
        <v>288</v>
      </c>
      <c r="AC32" s="6" t="s">
        <v>289</v>
      </c>
      <c r="AD32" s="6" t="s">
        <v>290</v>
      </c>
      <c r="AE32" s="6" t="s">
        <v>291</v>
      </c>
      <c r="AF32" s="6" t="s">
        <v>113</v>
      </c>
      <c r="AG32" s="6" t="s">
        <v>292</v>
      </c>
      <c r="AH32" s="7" t="s">
        <v>293</v>
      </c>
      <c r="AI32" s="5" t="s">
        <v>294</v>
      </c>
      <c r="AJ32" s="6" t="s">
        <v>295</v>
      </c>
      <c r="AK32" s="6" t="s">
        <v>172</v>
      </c>
      <c r="AL32" s="6" t="s">
        <v>296</v>
      </c>
      <c r="AM32" s="6" t="s">
        <v>297</v>
      </c>
      <c r="AN32" s="6" t="s">
        <v>298</v>
      </c>
      <c r="AO32" s="6" t="s">
        <v>299</v>
      </c>
      <c r="AP32" s="6" t="s">
        <v>300</v>
      </c>
      <c r="AQ32" s="7" t="s">
        <v>301</v>
      </c>
      <c r="AR32" s="5" t="s">
        <v>302</v>
      </c>
      <c r="AS32" s="6" t="s">
        <v>303</v>
      </c>
      <c r="AT32" s="6" t="s">
        <v>304</v>
      </c>
      <c r="AU32" s="6" t="s">
        <v>305</v>
      </c>
      <c r="AV32" s="6" t="s">
        <v>306</v>
      </c>
      <c r="AW32" s="6" t="s">
        <v>307</v>
      </c>
      <c r="AX32" s="6" t="s">
        <v>308</v>
      </c>
      <c r="AY32" s="6" t="s">
        <v>309</v>
      </c>
      <c r="AZ32" s="7" t="s">
        <v>310</v>
      </c>
      <c r="BA32" s="5" t="s">
        <v>311</v>
      </c>
      <c r="BB32" s="6" t="s">
        <v>312</v>
      </c>
      <c r="BC32" s="6" t="s">
        <v>313</v>
      </c>
      <c r="BD32" s="6" t="s">
        <v>314</v>
      </c>
      <c r="BE32" s="6" t="s">
        <v>315</v>
      </c>
      <c r="BF32" s="6" t="s">
        <v>316</v>
      </c>
      <c r="BG32" s="6" t="s">
        <v>317</v>
      </c>
      <c r="BH32" s="7" t="s">
        <v>318</v>
      </c>
      <c r="BI32" s="5" t="s">
        <v>319</v>
      </c>
      <c r="BJ32" s="6" t="s">
        <v>172</v>
      </c>
      <c r="BK32" s="6" t="s">
        <v>320</v>
      </c>
      <c r="BL32" s="6" t="s">
        <v>321</v>
      </c>
      <c r="BM32" s="6" t="s">
        <v>322</v>
      </c>
      <c r="BN32" s="6" t="s">
        <v>113</v>
      </c>
      <c r="BO32" s="6" t="s">
        <v>323</v>
      </c>
      <c r="BP32" s="7" t="s">
        <v>113</v>
      </c>
      <c r="BQ32" s="5" t="s">
        <v>324</v>
      </c>
      <c r="BR32" s="6" t="s">
        <v>325</v>
      </c>
      <c r="BS32" s="6" t="s">
        <v>326</v>
      </c>
      <c r="BT32" s="6" t="s">
        <v>113</v>
      </c>
      <c r="BU32" s="6" t="s">
        <v>327</v>
      </c>
      <c r="BV32" s="6" t="s">
        <v>328</v>
      </c>
      <c r="BW32" s="6" t="s">
        <v>329</v>
      </c>
      <c r="BX32" s="6" t="s">
        <v>334</v>
      </c>
      <c r="BY32" s="7" t="s">
        <v>330</v>
      </c>
    </row>
    <row r="33" spans="1:77" x14ac:dyDescent="0.25">
      <c r="A33" s="160" t="s">
        <v>59</v>
      </c>
      <c r="B33" s="5"/>
      <c r="C33" s="6"/>
      <c r="D33" s="6"/>
      <c r="E33" s="6"/>
      <c r="F33" s="6"/>
      <c r="G33" s="6"/>
      <c r="H33" s="6"/>
      <c r="I33" s="6"/>
      <c r="J33" s="6"/>
      <c r="K33" s="7"/>
      <c r="L33" s="5"/>
      <c r="M33" s="6"/>
      <c r="N33" s="6"/>
      <c r="O33" s="6"/>
      <c r="P33" s="6"/>
      <c r="Q33" s="6"/>
      <c r="R33" s="6"/>
      <c r="S33" s="7"/>
      <c r="T33" s="6"/>
      <c r="U33" s="6"/>
      <c r="V33" s="6"/>
      <c r="W33" s="6"/>
      <c r="X33" s="6"/>
      <c r="Y33" s="6"/>
      <c r="Z33" s="6"/>
      <c r="AA33" s="5"/>
      <c r="AB33" s="6"/>
      <c r="AC33" s="6"/>
      <c r="AD33" s="6"/>
      <c r="AE33" s="6"/>
      <c r="AF33" s="6"/>
      <c r="AG33" s="6"/>
      <c r="AH33" s="7"/>
      <c r="AI33" s="5"/>
      <c r="AJ33" s="6"/>
      <c r="AK33" s="6"/>
      <c r="AL33" s="6"/>
      <c r="AM33" s="6"/>
      <c r="AN33" s="6"/>
      <c r="AO33" s="6"/>
      <c r="AP33" s="6"/>
      <c r="AQ33" s="7"/>
      <c r="AR33" s="5"/>
      <c r="AS33" s="6"/>
      <c r="AT33" s="6"/>
      <c r="AU33" s="6"/>
      <c r="AV33" s="6"/>
      <c r="AW33" s="6"/>
      <c r="AX33" s="6"/>
      <c r="AY33" s="6"/>
      <c r="AZ33" s="7"/>
      <c r="BA33" s="5"/>
      <c r="BB33" s="6"/>
      <c r="BC33" s="6"/>
      <c r="BD33" s="6"/>
      <c r="BE33" s="6"/>
      <c r="BF33" s="6"/>
      <c r="BG33" s="6"/>
      <c r="BH33" s="7"/>
      <c r="BI33" s="5"/>
      <c r="BJ33" s="6"/>
      <c r="BK33" s="6"/>
      <c r="BL33" s="6"/>
      <c r="BM33" s="6"/>
      <c r="BN33" s="6"/>
      <c r="BO33" s="6"/>
      <c r="BP33" s="7"/>
      <c r="BQ33" s="5"/>
      <c r="BR33" s="6"/>
      <c r="BS33" s="6"/>
      <c r="BT33" s="6"/>
      <c r="BU33" s="6"/>
      <c r="BV33" s="6"/>
      <c r="BW33" s="6"/>
      <c r="BX33" s="6"/>
      <c r="BY33" s="7"/>
    </row>
    <row r="34" spans="1:77" x14ac:dyDescent="0.25">
      <c r="A34" s="160" t="s">
        <v>60</v>
      </c>
      <c r="B34" s="5">
        <v>18</v>
      </c>
      <c r="C34" s="6">
        <v>18</v>
      </c>
      <c r="D34" s="6">
        <v>6</v>
      </c>
      <c r="E34" s="6">
        <v>18</v>
      </c>
      <c r="F34" s="6">
        <v>18</v>
      </c>
      <c r="G34" s="6">
        <v>18</v>
      </c>
      <c r="H34" s="6">
        <v>18</v>
      </c>
      <c r="I34" s="6">
        <v>18</v>
      </c>
      <c r="J34" s="6">
        <v>15</v>
      </c>
      <c r="K34" s="7">
        <v>18</v>
      </c>
      <c r="L34" s="5">
        <v>18</v>
      </c>
      <c r="M34" s="6">
        <v>9</v>
      </c>
      <c r="N34" s="6">
        <v>18</v>
      </c>
      <c r="O34" s="6">
        <v>18</v>
      </c>
      <c r="P34" s="6">
        <v>9</v>
      </c>
      <c r="Q34" s="6">
        <v>18</v>
      </c>
      <c r="R34" s="6">
        <v>18</v>
      </c>
      <c r="S34" s="7">
        <v>9</v>
      </c>
      <c r="T34" s="6">
        <v>18</v>
      </c>
      <c r="U34" s="6">
        <v>8</v>
      </c>
      <c r="V34" s="6">
        <v>18</v>
      </c>
      <c r="W34" s="6">
        <v>8</v>
      </c>
      <c r="X34" s="6">
        <v>4</v>
      </c>
      <c r="Y34" s="6">
        <v>18</v>
      </c>
      <c r="Z34" s="6">
        <v>18</v>
      </c>
      <c r="AA34" s="5">
        <v>11</v>
      </c>
      <c r="AB34" s="6">
        <v>18</v>
      </c>
      <c r="AC34" s="6">
        <v>18</v>
      </c>
      <c r="AD34" s="6">
        <v>18</v>
      </c>
      <c r="AE34" s="6">
        <v>18</v>
      </c>
      <c r="AF34" s="6">
        <v>18</v>
      </c>
      <c r="AG34" s="6">
        <v>18</v>
      </c>
      <c r="AH34" s="7">
        <v>18</v>
      </c>
      <c r="AI34" s="5">
        <v>5</v>
      </c>
      <c r="AJ34" s="6">
        <v>18</v>
      </c>
      <c r="AK34" s="6">
        <v>11</v>
      </c>
      <c r="AL34" s="6">
        <v>18</v>
      </c>
      <c r="AM34" s="6">
        <v>18</v>
      </c>
      <c r="AN34" s="6">
        <v>12</v>
      </c>
      <c r="AO34" s="6">
        <v>18</v>
      </c>
      <c r="AP34" s="6">
        <v>14</v>
      </c>
      <c r="AQ34" s="7">
        <v>18</v>
      </c>
      <c r="AR34" s="5">
        <v>4</v>
      </c>
      <c r="AS34" s="6">
        <v>18</v>
      </c>
      <c r="AT34" s="6">
        <v>18</v>
      </c>
      <c r="AU34" s="6">
        <v>18</v>
      </c>
      <c r="AV34" s="6">
        <v>18</v>
      </c>
      <c r="AW34" s="6">
        <v>9</v>
      </c>
      <c r="AX34" s="6">
        <v>9</v>
      </c>
      <c r="AY34" s="6">
        <v>18</v>
      </c>
      <c r="AZ34" s="7">
        <v>18</v>
      </c>
      <c r="BA34" s="5">
        <v>18</v>
      </c>
      <c r="BB34" s="6">
        <v>5</v>
      </c>
      <c r="BC34" s="6">
        <v>13</v>
      </c>
      <c r="BD34" s="6">
        <v>9</v>
      </c>
      <c r="BE34" s="6">
        <v>18</v>
      </c>
      <c r="BF34" s="6">
        <v>18</v>
      </c>
      <c r="BG34" s="6">
        <v>18</v>
      </c>
      <c r="BH34" s="7">
        <v>8</v>
      </c>
      <c r="BI34" s="5">
        <v>18</v>
      </c>
      <c r="BJ34" s="6">
        <v>18</v>
      </c>
      <c r="BK34" s="6">
        <v>18</v>
      </c>
      <c r="BL34" s="6">
        <v>18</v>
      </c>
      <c r="BM34" s="6">
        <v>18</v>
      </c>
      <c r="BN34" s="6">
        <v>18</v>
      </c>
      <c r="BO34" s="6">
        <v>18</v>
      </c>
      <c r="BP34" s="7">
        <v>5</v>
      </c>
      <c r="BQ34" s="5">
        <v>8</v>
      </c>
      <c r="BR34" s="6">
        <v>8</v>
      </c>
      <c r="BS34" s="6">
        <v>8</v>
      </c>
      <c r="BT34" s="6">
        <v>3</v>
      </c>
      <c r="BU34" s="6">
        <v>6</v>
      </c>
      <c r="BV34" s="6">
        <v>8</v>
      </c>
      <c r="BW34" s="6">
        <v>9</v>
      </c>
      <c r="BX34" s="6">
        <v>7</v>
      </c>
      <c r="BY34" s="7">
        <v>16</v>
      </c>
    </row>
    <row r="35" spans="1:77" x14ac:dyDescent="0.25">
      <c r="A35" s="161" t="s">
        <v>20</v>
      </c>
      <c r="B35" s="112">
        <v>0.92379999999999995</v>
      </c>
      <c r="C35" s="113">
        <v>0.97760000000000002</v>
      </c>
      <c r="D35" s="113">
        <v>0.99119999999999997</v>
      </c>
      <c r="E35" s="113">
        <v>0.96579999999999999</v>
      </c>
      <c r="F35" s="113">
        <v>0.72870000000000001</v>
      </c>
      <c r="G35" s="113">
        <v>0.98329999999999995</v>
      </c>
      <c r="H35" s="113">
        <v>0.98040000000000005</v>
      </c>
      <c r="I35" s="113">
        <v>0.97709999999999997</v>
      </c>
      <c r="J35" s="113">
        <v>0.94840000000000002</v>
      </c>
      <c r="K35" s="115">
        <v>0.94240000000000002</v>
      </c>
      <c r="L35" s="112">
        <v>0.86380000000000001</v>
      </c>
      <c r="M35" s="113">
        <v>0.98640000000000005</v>
      </c>
      <c r="N35" s="113">
        <v>0.93469999999999998</v>
      </c>
      <c r="O35" s="113">
        <v>0.97150000000000003</v>
      </c>
      <c r="P35" s="113">
        <v>0.997</v>
      </c>
      <c r="Q35" s="113">
        <v>0.90510000000000002</v>
      </c>
      <c r="R35" s="113">
        <v>0.93700000000000006</v>
      </c>
      <c r="S35" s="115">
        <v>0.95379999999999998</v>
      </c>
      <c r="T35" s="113">
        <v>0.94159999999999999</v>
      </c>
      <c r="U35" s="113">
        <v>0.97240000000000004</v>
      </c>
      <c r="V35" s="113">
        <v>0.89480000000000004</v>
      </c>
      <c r="W35" s="113">
        <v>0.94210000000000005</v>
      </c>
      <c r="X35" s="113">
        <v>0.76619999999999999</v>
      </c>
      <c r="Y35" s="113">
        <v>0.90010000000000001</v>
      </c>
      <c r="Z35" s="113">
        <v>0.86099999999999999</v>
      </c>
      <c r="AA35" s="112">
        <v>0.92920000000000003</v>
      </c>
      <c r="AB35" s="113">
        <v>0.98760000000000003</v>
      </c>
      <c r="AC35" s="113">
        <v>0.97950000000000004</v>
      </c>
      <c r="AD35" s="113">
        <v>0.99019999999999997</v>
      </c>
      <c r="AE35" s="113">
        <v>0.97589999999999999</v>
      </c>
      <c r="AF35" s="113">
        <v>0.87</v>
      </c>
      <c r="AG35" s="113">
        <v>0.97419999999999995</v>
      </c>
      <c r="AH35" s="115">
        <v>0.95860000000000001</v>
      </c>
      <c r="AI35" s="112">
        <v>0.9587</v>
      </c>
      <c r="AJ35" s="113">
        <v>0.98640000000000005</v>
      </c>
      <c r="AK35" s="113">
        <v>0.98980000000000001</v>
      </c>
      <c r="AL35" s="113">
        <v>0.99339999999999995</v>
      </c>
      <c r="AM35" s="113">
        <v>0.96889999999999998</v>
      </c>
      <c r="AN35" s="113">
        <v>0.97250000000000003</v>
      </c>
      <c r="AO35" s="113">
        <v>0.98260000000000003</v>
      </c>
      <c r="AP35" s="113">
        <v>0.9879</v>
      </c>
      <c r="AQ35" s="115">
        <v>0.98750000000000004</v>
      </c>
      <c r="AR35" s="112">
        <v>0.88060000000000005</v>
      </c>
      <c r="AS35" s="113">
        <v>0.74519999999999997</v>
      </c>
      <c r="AT35" s="113">
        <v>0.93820000000000003</v>
      </c>
      <c r="AU35" s="113">
        <v>0.81359999999999999</v>
      </c>
      <c r="AV35" s="113">
        <v>0.9839</v>
      </c>
      <c r="AW35" s="113">
        <v>0.98619999999999997</v>
      </c>
      <c r="AX35" s="113">
        <v>0.99629999999999996</v>
      </c>
      <c r="AY35" s="113">
        <v>0.99170000000000003</v>
      </c>
      <c r="AZ35" s="115">
        <v>0.98980000000000001</v>
      </c>
      <c r="BA35" s="112">
        <v>0.55420000000000003</v>
      </c>
      <c r="BB35" s="113">
        <v>0.6996</v>
      </c>
      <c r="BC35" s="113">
        <v>0.71479999999999999</v>
      </c>
      <c r="BD35" s="113">
        <v>0.8992</v>
      </c>
      <c r="BE35" s="113">
        <v>0.80210000000000004</v>
      </c>
      <c r="BF35" s="113">
        <v>0.8861</v>
      </c>
      <c r="BG35" s="113">
        <v>0.80979999999999996</v>
      </c>
      <c r="BH35" s="115">
        <v>0.97250000000000003</v>
      </c>
      <c r="BI35" s="112">
        <v>0.93410000000000004</v>
      </c>
      <c r="BJ35" s="113">
        <v>0.98080000000000001</v>
      </c>
      <c r="BK35" s="113">
        <v>0.94220000000000004</v>
      </c>
      <c r="BL35" s="113">
        <v>0.94520000000000004</v>
      </c>
      <c r="BM35" s="113">
        <v>0.90890000000000004</v>
      </c>
      <c r="BN35" s="113">
        <v>0.90269999999999995</v>
      </c>
      <c r="BO35" s="113">
        <v>0.97170000000000001</v>
      </c>
      <c r="BP35" s="115">
        <v>0.92500000000000004</v>
      </c>
      <c r="BQ35" s="112">
        <v>0.92279999999999995</v>
      </c>
      <c r="BR35" s="113">
        <v>0.95189999999999997</v>
      </c>
      <c r="BS35" s="113">
        <v>0.88239999999999996</v>
      </c>
      <c r="BT35" s="113">
        <v>0.97909999999999997</v>
      </c>
      <c r="BU35" s="113">
        <v>0.89710000000000001</v>
      </c>
      <c r="BV35" s="113">
        <v>0.94830000000000003</v>
      </c>
      <c r="BW35" s="113">
        <v>0.9526</v>
      </c>
      <c r="BX35" s="113">
        <v>0.93789999999999996</v>
      </c>
      <c r="BY35" s="115">
        <v>0.95269999999999999</v>
      </c>
    </row>
    <row r="36" spans="1:77" x14ac:dyDescent="0.25">
      <c r="A36" s="160" t="s">
        <v>62</v>
      </c>
      <c r="B36" s="145">
        <v>98.85</v>
      </c>
      <c r="C36" s="56">
        <v>79</v>
      </c>
      <c r="D36" s="56">
        <v>19.940000000000001</v>
      </c>
      <c r="E36" s="56">
        <v>286.8</v>
      </c>
      <c r="F36" s="56">
        <v>237.3</v>
      </c>
      <c r="G36" s="56">
        <v>62.02</v>
      </c>
      <c r="H36" s="56">
        <v>92.67</v>
      </c>
      <c r="I36" s="56">
        <v>107.1</v>
      </c>
      <c r="J36" s="56">
        <v>131.69999999999999</v>
      </c>
      <c r="K36" s="57">
        <v>181.8</v>
      </c>
      <c r="L36" s="145">
        <v>675.5</v>
      </c>
      <c r="M36" s="56">
        <v>27.51</v>
      </c>
      <c r="N36" s="56">
        <v>252.4</v>
      </c>
      <c r="O36" s="56">
        <v>222.1</v>
      </c>
      <c r="P36" s="56">
        <v>3.5230000000000001</v>
      </c>
      <c r="Q36" s="56">
        <v>706.2</v>
      </c>
      <c r="R36" s="56">
        <v>552.70000000000005</v>
      </c>
      <c r="S36" s="57">
        <v>88.47</v>
      </c>
      <c r="T36" s="56">
        <v>624</v>
      </c>
      <c r="U36" s="56">
        <v>86.02</v>
      </c>
      <c r="V36" s="56">
        <v>507.8</v>
      </c>
      <c r="W36" s="56">
        <v>28.77</v>
      </c>
      <c r="X36" s="56">
        <v>4.9969999999999999</v>
      </c>
      <c r="Y36" s="56">
        <v>178.7</v>
      </c>
      <c r="Z36" s="56">
        <v>123</v>
      </c>
      <c r="AA36" s="145">
        <v>305.10000000000002</v>
      </c>
      <c r="AB36" s="56">
        <v>155.4</v>
      </c>
      <c r="AC36" s="56">
        <v>344.8</v>
      </c>
      <c r="AD36" s="56">
        <v>317.10000000000002</v>
      </c>
      <c r="AE36" s="56">
        <v>947.8</v>
      </c>
      <c r="AF36" s="56">
        <v>491.2</v>
      </c>
      <c r="AG36" s="56">
        <v>211.4</v>
      </c>
      <c r="AH36" s="57">
        <v>284.3</v>
      </c>
      <c r="AI36" s="145">
        <v>134.69999999999999</v>
      </c>
      <c r="AJ36" s="56">
        <v>377.9</v>
      </c>
      <c r="AK36" s="56">
        <v>271.39999999999998</v>
      </c>
      <c r="AL36" s="56">
        <v>224.2</v>
      </c>
      <c r="AM36" s="56">
        <v>804.6</v>
      </c>
      <c r="AN36" s="56">
        <v>461.9</v>
      </c>
      <c r="AO36" s="56">
        <v>808.8</v>
      </c>
      <c r="AP36" s="56">
        <v>174.7</v>
      </c>
      <c r="AQ36" s="57">
        <v>468.6</v>
      </c>
      <c r="AR36" s="145">
        <v>337.5</v>
      </c>
      <c r="AS36" s="56">
        <v>8973</v>
      </c>
      <c r="AT36" s="56">
        <v>1166</v>
      </c>
      <c r="AU36" s="56">
        <v>2150</v>
      </c>
      <c r="AV36" s="56">
        <v>726.9</v>
      </c>
      <c r="AW36" s="56">
        <v>567.70000000000005</v>
      </c>
      <c r="AX36" s="56">
        <v>115.5</v>
      </c>
      <c r="AY36" s="56">
        <v>742.6</v>
      </c>
      <c r="AZ36" s="57">
        <v>623.5</v>
      </c>
      <c r="BA36" s="145">
        <v>87.22</v>
      </c>
      <c r="BB36" s="56">
        <v>22.98</v>
      </c>
      <c r="BC36" s="56">
        <v>50.9</v>
      </c>
      <c r="BD36" s="56">
        <v>34.630000000000003</v>
      </c>
      <c r="BE36" s="56">
        <v>17.010000000000002</v>
      </c>
      <c r="BF36" s="56">
        <v>56.9</v>
      </c>
      <c r="BG36" s="56">
        <v>46.73</v>
      </c>
      <c r="BH36" s="57">
        <v>3.4910000000000001</v>
      </c>
      <c r="BI36" s="145">
        <v>240.1</v>
      </c>
      <c r="BJ36" s="56">
        <v>419.6</v>
      </c>
      <c r="BK36" s="56">
        <v>224.2</v>
      </c>
      <c r="BL36" s="56">
        <v>449.3</v>
      </c>
      <c r="BM36" s="56">
        <v>315.39999999999998</v>
      </c>
      <c r="BN36" s="56">
        <v>2047</v>
      </c>
      <c r="BO36" s="56">
        <v>559.79999999999995</v>
      </c>
      <c r="BP36" s="57">
        <v>67.81</v>
      </c>
      <c r="BQ36" s="145">
        <v>175.4</v>
      </c>
      <c r="BR36" s="56">
        <v>58.49</v>
      </c>
      <c r="BS36" s="56">
        <v>369.5</v>
      </c>
      <c r="BT36" s="56">
        <v>23.22</v>
      </c>
      <c r="BU36" s="56">
        <v>287.10000000000002</v>
      </c>
      <c r="BV36" s="56">
        <v>211.4</v>
      </c>
      <c r="BW36" s="56">
        <v>386.6</v>
      </c>
      <c r="BX36" s="56">
        <v>702.7</v>
      </c>
      <c r="BY36" s="57">
        <v>2257</v>
      </c>
    </row>
    <row r="37" spans="1:77" x14ac:dyDescent="0.25">
      <c r="A37" s="162" t="s">
        <v>63</v>
      </c>
      <c r="B37" s="146">
        <v>2.343</v>
      </c>
      <c r="C37" s="59">
        <v>2.0950000000000002</v>
      </c>
      <c r="D37" s="59">
        <v>1.823</v>
      </c>
      <c r="E37" s="59">
        <v>3.992</v>
      </c>
      <c r="F37" s="59">
        <v>3.6309999999999998</v>
      </c>
      <c r="G37" s="59">
        <v>1.8560000000000001</v>
      </c>
      <c r="H37" s="59">
        <v>2.2690000000000001</v>
      </c>
      <c r="I37" s="59">
        <v>2.44</v>
      </c>
      <c r="J37" s="59">
        <v>2.9630000000000001</v>
      </c>
      <c r="K37" s="61">
        <v>3.1779999999999999</v>
      </c>
      <c r="L37" s="146">
        <v>6.1260000000000003</v>
      </c>
      <c r="M37" s="59">
        <v>1.748</v>
      </c>
      <c r="N37" s="59">
        <v>3.7440000000000002</v>
      </c>
      <c r="O37" s="59">
        <v>3.5129999999999999</v>
      </c>
      <c r="P37" s="59">
        <v>0.62560000000000004</v>
      </c>
      <c r="Q37" s="59">
        <v>6.2640000000000002</v>
      </c>
      <c r="R37" s="59">
        <v>5.5410000000000004</v>
      </c>
      <c r="S37" s="61">
        <v>3.1349999999999998</v>
      </c>
      <c r="T37" s="59">
        <v>5.8879999999999999</v>
      </c>
      <c r="U37" s="59">
        <v>3.2789999999999999</v>
      </c>
      <c r="V37" s="59">
        <v>5.3109999999999999</v>
      </c>
      <c r="W37" s="59">
        <v>1.897</v>
      </c>
      <c r="X37" s="59">
        <v>1.1180000000000001</v>
      </c>
      <c r="Y37" s="59">
        <v>3.1509999999999998</v>
      </c>
      <c r="Z37" s="59">
        <v>2.6139999999999999</v>
      </c>
      <c r="AA37" s="146">
        <v>5.266</v>
      </c>
      <c r="AB37" s="59">
        <v>2.9380000000000002</v>
      </c>
      <c r="AC37" s="59">
        <v>4.3760000000000003</v>
      </c>
      <c r="AD37" s="59">
        <v>4.1970000000000001</v>
      </c>
      <c r="AE37" s="59">
        <v>7.2560000000000002</v>
      </c>
      <c r="AF37" s="59">
        <v>5.2240000000000002</v>
      </c>
      <c r="AG37" s="59">
        <v>3.427</v>
      </c>
      <c r="AH37" s="61">
        <v>3.9740000000000002</v>
      </c>
      <c r="AI37" s="146">
        <v>5.1909999999999998</v>
      </c>
      <c r="AJ37" s="59">
        <v>4.5819999999999999</v>
      </c>
      <c r="AK37" s="59">
        <v>4.9669999999999996</v>
      </c>
      <c r="AL37" s="59">
        <v>3.5289999999999999</v>
      </c>
      <c r="AM37" s="59">
        <v>6.6859999999999999</v>
      </c>
      <c r="AN37" s="59">
        <v>6.2039999999999997</v>
      </c>
      <c r="AO37" s="59">
        <v>6.7030000000000003</v>
      </c>
      <c r="AP37" s="59">
        <v>3.532</v>
      </c>
      <c r="AQ37" s="61">
        <v>5.1020000000000003</v>
      </c>
      <c r="AR37" s="146">
        <v>9.1859999999999999</v>
      </c>
      <c r="AS37" s="59">
        <v>22.33</v>
      </c>
      <c r="AT37" s="59">
        <v>8.0489999999999995</v>
      </c>
      <c r="AU37" s="59">
        <v>10.93</v>
      </c>
      <c r="AV37" s="59">
        <v>6.3550000000000004</v>
      </c>
      <c r="AW37" s="59">
        <v>7.9420000000000002</v>
      </c>
      <c r="AX37" s="59">
        <v>3.5819999999999999</v>
      </c>
      <c r="AY37" s="59">
        <v>6.423</v>
      </c>
      <c r="AZ37" s="61">
        <v>5.8860000000000001</v>
      </c>
      <c r="BA37" s="146">
        <v>2.2010000000000001</v>
      </c>
      <c r="BB37" s="59">
        <v>2.1440000000000001</v>
      </c>
      <c r="BC37" s="59">
        <v>1.9790000000000001</v>
      </c>
      <c r="BD37" s="59">
        <v>1.962</v>
      </c>
      <c r="BE37" s="59">
        <v>0.97209999999999996</v>
      </c>
      <c r="BF37" s="59">
        <v>1.778</v>
      </c>
      <c r="BG37" s="59">
        <v>1.611</v>
      </c>
      <c r="BH37" s="61">
        <v>0.66059999999999997</v>
      </c>
      <c r="BI37" s="146">
        <v>3.6520000000000001</v>
      </c>
      <c r="BJ37" s="59">
        <v>4.8280000000000003</v>
      </c>
      <c r="BK37" s="59">
        <v>3.5289999999999999</v>
      </c>
      <c r="BL37" s="59">
        <v>4.9960000000000004</v>
      </c>
      <c r="BM37" s="59">
        <v>4.1859999999999999</v>
      </c>
      <c r="BN37" s="59">
        <v>10.66</v>
      </c>
      <c r="BO37" s="59">
        <v>5.577</v>
      </c>
      <c r="BP37" s="61">
        <v>3.6829999999999998</v>
      </c>
      <c r="BQ37" s="146">
        <v>4.6829999999999998</v>
      </c>
      <c r="BR37" s="59">
        <v>2.7040000000000002</v>
      </c>
      <c r="BS37" s="59">
        <v>6.7960000000000003</v>
      </c>
      <c r="BT37" s="59">
        <v>2.782</v>
      </c>
      <c r="BU37" s="59">
        <v>6.9180000000000001</v>
      </c>
      <c r="BV37" s="59">
        <v>5.141</v>
      </c>
      <c r="BW37" s="59">
        <v>6.5540000000000003</v>
      </c>
      <c r="BX37" s="59">
        <v>10.02</v>
      </c>
      <c r="BY37" s="61">
        <v>11.88</v>
      </c>
    </row>
    <row r="38" spans="1:77" x14ac:dyDescent="0.25">
      <c r="A38" s="147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</row>
    <row r="39" spans="1:77" x14ac:dyDescent="0.25">
      <c r="A39" s="147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</row>
    <row r="40" spans="1:77" x14ac:dyDescent="0.25">
      <c r="A40" s="147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</row>
    <row r="41" spans="1:77" x14ac:dyDescent="0.25">
      <c r="A41" s="147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</row>
  </sheetData>
  <mergeCells count="9">
    <mergeCell ref="BQ1:BY1"/>
    <mergeCell ref="B1:K1"/>
    <mergeCell ref="L1:S1"/>
    <mergeCell ref="T1:Z1"/>
    <mergeCell ref="AA1:AH1"/>
    <mergeCell ref="AI1:AQ1"/>
    <mergeCell ref="AR1:AZ1"/>
    <mergeCell ref="BA1:BH1"/>
    <mergeCell ref="BI1:BP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91"/>
  <sheetViews>
    <sheetView zoomScale="75" zoomScaleNormal="75" workbookViewId="0">
      <selection activeCell="C36" sqref="C36"/>
    </sheetView>
  </sheetViews>
  <sheetFormatPr defaultRowHeight="12.5" x14ac:dyDescent="0.25"/>
  <cols>
    <col min="1" max="1" width="34.54296875" style="11" bestFit="1" customWidth="1"/>
    <col min="2" max="19" width="12.54296875" style="11" bestFit="1" customWidth="1"/>
    <col min="20" max="20" width="20.08984375" style="11" bestFit="1" customWidth="1"/>
    <col min="21" max="26" width="12.6328125" style="11" bestFit="1" customWidth="1"/>
    <col min="27" max="41" width="12.54296875" style="11" bestFit="1" customWidth="1"/>
    <col min="42" max="42" width="13" style="11" customWidth="1"/>
    <col min="43" max="52" width="12.54296875" style="11" bestFit="1" customWidth="1"/>
    <col min="53" max="59" width="12.54296875" style="11" customWidth="1"/>
    <col min="60" max="60" width="11.90625" style="11" customWidth="1"/>
    <col min="61" max="75" width="12.54296875" style="11" bestFit="1" customWidth="1"/>
    <col min="76" max="76" width="12.54296875" style="11" customWidth="1"/>
    <col min="77" max="77" width="12.54296875" style="11" bestFit="1" customWidth="1"/>
    <col min="78" max="16384" width="8.7265625" style="11"/>
  </cols>
  <sheetData>
    <row r="1" spans="1:77" ht="15" x14ac:dyDescent="0.3">
      <c r="A1" s="86" t="s">
        <v>190</v>
      </c>
      <c r="B1" s="176" t="s">
        <v>16</v>
      </c>
      <c r="C1" s="177"/>
      <c r="D1" s="177"/>
      <c r="E1" s="177"/>
      <c r="F1" s="177"/>
      <c r="G1" s="177"/>
      <c r="H1" s="177"/>
      <c r="I1" s="177"/>
      <c r="J1" s="177"/>
      <c r="K1" s="178"/>
      <c r="L1" s="176" t="s">
        <v>21</v>
      </c>
      <c r="M1" s="177"/>
      <c r="N1" s="177"/>
      <c r="O1" s="177"/>
      <c r="P1" s="177"/>
      <c r="Q1" s="177"/>
      <c r="R1" s="177"/>
      <c r="S1" s="178"/>
      <c r="T1" s="176" t="s">
        <v>15</v>
      </c>
      <c r="U1" s="177"/>
      <c r="V1" s="177"/>
      <c r="W1" s="177"/>
      <c r="X1" s="177"/>
      <c r="Y1" s="177"/>
      <c r="Z1" s="178"/>
      <c r="AA1" s="176" t="s">
        <v>13</v>
      </c>
      <c r="AB1" s="177"/>
      <c r="AC1" s="177"/>
      <c r="AD1" s="177"/>
      <c r="AE1" s="177"/>
      <c r="AF1" s="177"/>
      <c r="AG1" s="177"/>
      <c r="AH1" s="178"/>
      <c r="AI1" s="176" t="s">
        <v>12</v>
      </c>
      <c r="AJ1" s="177"/>
      <c r="AK1" s="177"/>
      <c r="AL1" s="177"/>
      <c r="AM1" s="177"/>
      <c r="AN1" s="177"/>
      <c r="AO1" s="177"/>
      <c r="AP1" s="177"/>
      <c r="AQ1" s="178"/>
      <c r="AR1" s="176" t="s">
        <v>14</v>
      </c>
      <c r="AS1" s="177"/>
      <c r="AT1" s="177"/>
      <c r="AU1" s="177"/>
      <c r="AV1" s="177"/>
      <c r="AW1" s="177"/>
      <c r="AX1" s="177"/>
      <c r="AY1" s="177"/>
      <c r="AZ1" s="178"/>
      <c r="BA1" s="176" t="s">
        <v>35</v>
      </c>
      <c r="BB1" s="177"/>
      <c r="BC1" s="177"/>
      <c r="BD1" s="177"/>
      <c r="BE1" s="177"/>
      <c r="BF1" s="177"/>
      <c r="BG1" s="177"/>
      <c r="BH1" s="178"/>
      <c r="BI1" s="176" t="s">
        <v>10</v>
      </c>
      <c r="BJ1" s="177"/>
      <c r="BK1" s="177"/>
      <c r="BL1" s="177"/>
      <c r="BM1" s="177"/>
      <c r="BN1" s="177"/>
      <c r="BO1" s="177"/>
      <c r="BP1" s="178"/>
      <c r="BQ1" s="176" t="s">
        <v>11</v>
      </c>
      <c r="BR1" s="177"/>
      <c r="BS1" s="177"/>
      <c r="BT1" s="177"/>
      <c r="BU1" s="177"/>
      <c r="BV1" s="177"/>
      <c r="BW1" s="177"/>
      <c r="BX1" s="177"/>
      <c r="BY1" s="178"/>
    </row>
    <row r="2" spans="1:77" x14ac:dyDescent="0.25">
      <c r="A2" s="44" t="s">
        <v>22</v>
      </c>
      <c r="B2" s="37" t="s">
        <v>0</v>
      </c>
      <c r="C2" s="38" t="s">
        <v>1</v>
      </c>
      <c r="D2" s="38" t="s">
        <v>2</v>
      </c>
      <c r="E2" s="38" t="s">
        <v>3</v>
      </c>
      <c r="F2" s="38" t="s">
        <v>4</v>
      </c>
      <c r="G2" s="38" t="s">
        <v>5</v>
      </c>
      <c r="H2" s="38" t="s">
        <v>6</v>
      </c>
      <c r="I2" s="38" t="s">
        <v>7</v>
      </c>
      <c r="J2" s="38" t="s">
        <v>8</v>
      </c>
      <c r="K2" s="39" t="s">
        <v>9</v>
      </c>
      <c r="L2" s="37" t="s">
        <v>1</v>
      </c>
      <c r="M2" s="38" t="s">
        <v>2</v>
      </c>
      <c r="N2" s="38" t="s">
        <v>3</v>
      </c>
      <c r="O2" s="38" t="s">
        <v>4</v>
      </c>
      <c r="P2" s="38" t="s">
        <v>5</v>
      </c>
      <c r="Q2" s="38" t="s">
        <v>6</v>
      </c>
      <c r="R2" s="38" t="s">
        <v>7</v>
      </c>
      <c r="S2" s="39" t="s">
        <v>8</v>
      </c>
      <c r="T2" s="37" t="s">
        <v>0</v>
      </c>
      <c r="U2" s="38" t="s">
        <v>1</v>
      </c>
      <c r="V2" s="38" t="s">
        <v>2</v>
      </c>
      <c r="W2" s="38" t="s">
        <v>3</v>
      </c>
      <c r="X2" s="38" t="s">
        <v>5</v>
      </c>
      <c r="Y2" s="38" t="s">
        <v>6</v>
      </c>
      <c r="Z2" s="39" t="s">
        <v>7</v>
      </c>
      <c r="AA2" s="37" t="s">
        <v>0</v>
      </c>
      <c r="AB2" s="38" t="s">
        <v>1</v>
      </c>
      <c r="AC2" s="38" t="s">
        <v>2</v>
      </c>
      <c r="AD2" s="38" t="s">
        <v>4</v>
      </c>
      <c r="AE2" s="38" t="s">
        <v>5</v>
      </c>
      <c r="AF2" s="38" t="s">
        <v>6</v>
      </c>
      <c r="AG2" s="38" t="s">
        <v>7</v>
      </c>
      <c r="AH2" s="39" t="s">
        <v>8</v>
      </c>
      <c r="AI2" s="37" t="s">
        <v>0</v>
      </c>
      <c r="AJ2" s="38" t="s">
        <v>1</v>
      </c>
      <c r="AK2" s="38" t="s">
        <v>2</v>
      </c>
      <c r="AL2" s="38" t="s">
        <v>3</v>
      </c>
      <c r="AM2" s="38" t="s">
        <v>4</v>
      </c>
      <c r="AN2" s="38" t="s">
        <v>5</v>
      </c>
      <c r="AO2" s="38" t="s">
        <v>6</v>
      </c>
      <c r="AP2" s="38" t="s">
        <v>7</v>
      </c>
      <c r="AQ2" s="39" t="s">
        <v>8</v>
      </c>
      <c r="AR2" s="37" t="s">
        <v>0</v>
      </c>
      <c r="AS2" s="38" t="s">
        <v>1</v>
      </c>
      <c r="AT2" s="38" t="s">
        <v>2</v>
      </c>
      <c r="AU2" s="38" t="s">
        <v>3</v>
      </c>
      <c r="AV2" s="38" t="s">
        <v>4</v>
      </c>
      <c r="AW2" s="38" t="s">
        <v>5</v>
      </c>
      <c r="AX2" s="38" t="s">
        <v>6</v>
      </c>
      <c r="AY2" s="38" t="s">
        <v>7</v>
      </c>
      <c r="AZ2" s="39" t="s">
        <v>8</v>
      </c>
      <c r="BA2" s="37" t="s">
        <v>0</v>
      </c>
      <c r="BB2" s="38" t="s">
        <v>2</v>
      </c>
      <c r="BC2" s="38" t="s">
        <v>6</v>
      </c>
      <c r="BD2" s="38" t="s">
        <v>7</v>
      </c>
      <c r="BE2" s="38" t="s">
        <v>8</v>
      </c>
      <c r="BF2" s="38" t="s">
        <v>9</v>
      </c>
      <c r="BG2" s="38" t="s">
        <v>33</v>
      </c>
      <c r="BH2" s="39" t="s">
        <v>34</v>
      </c>
      <c r="BI2" s="37" t="s">
        <v>0</v>
      </c>
      <c r="BJ2" s="38" t="s">
        <v>1</v>
      </c>
      <c r="BK2" s="38" t="s">
        <v>2</v>
      </c>
      <c r="BL2" s="38" t="s">
        <v>3</v>
      </c>
      <c r="BM2" s="38" t="s">
        <v>4</v>
      </c>
      <c r="BN2" s="38" t="s">
        <v>5</v>
      </c>
      <c r="BO2" s="38" t="s">
        <v>6</v>
      </c>
      <c r="BP2" s="39" t="s">
        <v>7</v>
      </c>
      <c r="BQ2" s="37" t="s">
        <v>1</v>
      </c>
      <c r="BR2" s="38" t="s">
        <v>2</v>
      </c>
      <c r="BS2" s="38" t="s">
        <v>3</v>
      </c>
      <c r="BT2" s="38" t="s">
        <v>4</v>
      </c>
      <c r="BU2" s="38" t="s">
        <v>5</v>
      </c>
      <c r="BV2" s="38" t="s">
        <v>6</v>
      </c>
      <c r="BW2" s="38" t="s">
        <v>7</v>
      </c>
      <c r="BX2" s="38" t="s">
        <v>8</v>
      </c>
      <c r="BY2" s="39" t="s">
        <v>9</v>
      </c>
    </row>
    <row r="3" spans="1:77" x14ac:dyDescent="0.25">
      <c r="A3" s="21">
        <v>3</v>
      </c>
      <c r="B3" s="43">
        <v>1.2909260805171601E-5</v>
      </c>
      <c r="C3" s="47">
        <v>1.66560973544185E-5</v>
      </c>
      <c r="D3" s="47">
        <v>2.0503777709742299E-5</v>
      </c>
      <c r="E3" s="47">
        <v>1.68561425103659E-5</v>
      </c>
      <c r="F3" s="47">
        <v>1.51112032486697E-5</v>
      </c>
      <c r="G3" s="47">
        <v>1.83615775423059E-5</v>
      </c>
      <c r="H3" s="47">
        <v>1.92004965829773E-5</v>
      </c>
      <c r="I3" s="47">
        <v>1.8493254206694202E-5</v>
      </c>
      <c r="J3" s="47">
        <v>2.3671789461027401E-5</v>
      </c>
      <c r="K3" s="75">
        <v>1.8167294022478101E-5</v>
      </c>
      <c r="L3" s="43">
        <v>6.9574459062673395E-5</v>
      </c>
      <c r="M3" s="47">
        <v>7.3293170129234503E-5</v>
      </c>
      <c r="N3" s="47">
        <v>7.2316346208073294E-5</v>
      </c>
      <c r="O3" s="47">
        <v>5.7141947569534699E-5</v>
      </c>
      <c r="P3" s="47">
        <v>6.5569022176534801E-5</v>
      </c>
      <c r="Q3" s="47">
        <v>6.34810238911194E-5</v>
      </c>
      <c r="R3" s="47">
        <v>7.6885076036291406E-5</v>
      </c>
      <c r="S3" s="75">
        <v>6.4907644757592999E-5</v>
      </c>
      <c r="T3" s="43">
        <v>4.8473552504472899E-5</v>
      </c>
      <c r="U3" s="47">
        <v>3.6844405545215697E-5</v>
      </c>
      <c r="V3" s="47">
        <v>3.2449866443148498E-5</v>
      </c>
      <c r="W3" s="47">
        <v>3.9043355385356599E-5</v>
      </c>
      <c r="X3" s="47">
        <v>3.4829193472442699E-5</v>
      </c>
      <c r="Y3" s="47">
        <v>3.8114868045260998E-5</v>
      </c>
      <c r="Z3" s="75">
        <v>4.3271742283170998E-5</v>
      </c>
      <c r="AA3" s="43">
        <v>2.1376347682958101E-5</v>
      </c>
      <c r="AB3" s="47">
        <v>1.51730358799907E-5</v>
      </c>
      <c r="AC3" s="47">
        <v>1.6457953459284E-5</v>
      </c>
      <c r="AD3" s="47">
        <v>1.2881947532001101E-5</v>
      </c>
      <c r="AE3" s="47">
        <v>1.9551687047926699E-5</v>
      </c>
      <c r="AF3" s="47">
        <v>1.6343924042464201E-5</v>
      </c>
      <c r="AG3" s="47">
        <v>1.43724757518161E-5</v>
      </c>
      <c r="AH3" s="75">
        <v>2.0596505280783899E-5</v>
      </c>
      <c r="AI3" s="43">
        <v>3.4342050945512699E-5</v>
      </c>
      <c r="AJ3" s="47">
        <v>4.4783932124764698E-5</v>
      </c>
      <c r="AK3" s="47">
        <v>4.6470409252989903E-5</v>
      </c>
      <c r="AL3" s="47">
        <v>4.3486708786958003E-5</v>
      </c>
      <c r="AM3" s="47">
        <v>3.87023677405601E-5</v>
      </c>
      <c r="AN3" s="47">
        <v>4.1713402405464899E-5</v>
      </c>
      <c r="AO3" s="47">
        <v>3.6585404753602802E-5</v>
      </c>
      <c r="AP3" s="47">
        <v>3.8912925028421499E-5</v>
      </c>
      <c r="AQ3" s="75">
        <v>4.1350154348714801E-5</v>
      </c>
      <c r="AR3" s="43">
        <v>7.6732986570865499E-5</v>
      </c>
      <c r="AS3" s="47">
        <v>1.00094224913651E-4</v>
      </c>
      <c r="AT3" s="47">
        <v>7.1357680925146903E-5</v>
      </c>
      <c r="AU3" s="47">
        <v>1.28723805894565E-4</v>
      </c>
      <c r="AV3" s="47">
        <v>1.3031043125832901E-4</v>
      </c>
      <c r="AW3" s="47">
        <v>1.5998754462782699E-4</v>
      </c>
      <c r="AX3" s="47">
        <v>1.34646336022655E-4</v>
      </c>
      <c r="AY3" s="47">
        <v>1.49387607503898E-4</v>
      </c>
      <c r="AZ3" s="75">
        <v>1.5267438772232001E-4</v>
      </c>
      <c r="BA3" s="43">
        <v>1.17604771855489E-5</v>
      </c>
      <c r="BB3" s="47">
        <v>9.6035570911000906E-6</v>
      </c>
      <c r="BC3" s="47">
        <v>1.2073235838326799E-5</v>
      </c>
      <c r="BD3" s="47">
        <v>1.34513069076636E-5</v>
      </c>
      <c r="BE3" s="47">
        <v>2.2566273723829902E-5</v>
      </c>
      <c r="BF3" s="47">
        <v>1.2413546718796199E-5</v>
      </c>
      <c r="BG3" s="47">
        <v>1.65899860337456E-5</v>
      </c>
      <c r="BH3" s="75">
        <v>1.93067580126788E-5</v>
      </c>
      <c r="BI3" s="43">
        <v>1.7001738234386601E-5</v>
      </c>
      <c r="BJ3" s="47">
        <v>2.65013221295253E-5</v>
      </c>
      <c r="BK3" s="47">
        <v>2.58217187561831E-5</v>
      </c>
      <c r="BL3" s="47">
        <v>2.8407377008528099E-5</v>
      </c>
      <c r="BM3" s="47">
        <v>3.7178265983044403E-5</v>
      </c>
      <c r="BN3" s="47">
        <v>2.4262590548430299E-5</v>
      </c>
      <c r="BO3" s="47">
        <v>1.82397616354531E-5</v>
      </c>
      <c r="BP3" s="75">
        <v>3.8019247814882597E-5</v>
      </c>
      <c r="BQ3" s="43">
        <v>7.1545438708757602E-5</v>
      </c>
      <c r="BR3" s="47">
        <v>6.7554892045325801E-5</v>
      </c>
      <c r="BS3" s="47">
        <v>7.0940622012428199E-5</v>
      </c>
      <c r="BT3" s="47">
        <v>7.6135680096306598E-5</v>
      </c>
      <c r="BU3" s="47">
        <v>6.5012479331543499E-5</v>
      </c>
      <c r="BV3" s="47">
        <v>6.9323925658869095E-5</v>
      </c>
      <c r="BW3" s="47">
        <v>5.9495710499844199E-5</v>
      </c>
      <c r="BX3" s="47">
        <v>9.6275989160319797E-5</v>
      </c>
      <c r="BY3" s="75">
        <v>9.3064391690898495E-5</v>
      </c>
    </row>
    <row r="4" spans="1:77" x14ac:dyDescent="0.25">
      <c r="A4" s="21">
        <v>6</v>
      </c>
      <c r="B4" s="43">
        <v>3.5468184669287098E-5</v>
      </c>
      <c r="C4" s="47">
        <v>1.7287482481600498E-5</v>
      </c>
      <c r="D4" s="47">
        <v>2.0343784248092501E-5</v>
      </c>
      <c r="E4" s="47">
        <v>2.0343784248092501E-5</v>
      </c>
      <c r="F4" s="47">
        <v>1.7626360507764199E-5</v>
      </c>
      <c r="G4" s="47">
        <v>1.6312333464947701E-5</v>
      </c>
      <c r="H4" s="47">
        <v>1.3333344529473201E-5</v>
      </c>
      <c r="I4" s="47">
        <v>1.37934217841779E-5</v>
      </c>
      <c r="J4" s="47">
        <v>1.9505071463712901E-5</v>
      </c>
      <c r="K4" s="75">
        <v>1.4020237837854899E-5</v>
      </c>
      <c r="L4" s="43">
        <v>2.6746399356935299E-5</v>
      </c>
      <c r="M4" s="47">
        <v>3.4955763581318001E-5</v>
      </c>
      <c r="N4" s="47">
        <v>2.2078225039389E-5</v>
      </c>
      <c r="O4" s="47">
        <v>3.2399368429286699E-5</v>
      </c>
      <c r="P4" s="47">
        <v>2.7622827925868299E-5</v>
      </c>
      <c r="Q4" s="47">
        <v>2.4898056428122799E-5</v>
      </c>
      <c r="R4" s="47">
        <v>3.6630965629231503E-5</v>
      </c>
      <c r="S4" s="75">
        <v>3.7534954643953701E-5</v>
      </c>
      <c r="T4" s="43">
        <v>2.4977933521397799E-5</v>
      </c>
      <c r="U4" s="47">
        <v>2.5223557808308701E-5</v>
      </c>
      <c r="V4" s="47">
        <v>3.0912240586092001E-5</v>
      </c>
      <c r="W4" s="47">
        <v>2.98577286407008E-5</v>
      </c>
      <c r="X4" s="47">
        <v>2.6863159839975901E-5</v>
      </c>
      <c r="Y4" s="47">
        <v>2.0980562500218E-5</v>
      </c>
      <c r="Z4" s="75">
        <v>3.48291414701087E-5</v>
      </c>
      <c r="AA4" s="43">
        <v>1.8475612021368099E-5</v>
      </c>
      <c r="AB4" s="47">
        <v>2.4532779516524299E-5</v>
      </c>
      <c r="AC4" s="47">
        <v>2.31722267006914E-5</v>
      </c>
      <c r="AD4" s="47">
        <v>2.0364331809183601E-5</v>
      </c>
      <c r="AE4" s="47">
        <v>2.3481741254588402E-5</v>
      </c>
      <c r="AF4" s="47">
        <v>3.2274911173072401E-5</v>
      </c>
      <c r="AG4" s="47">
        <v>2.8426199151010799E-5</v>
      </c>
      <c r="AH4" s="75">
        <v>2.6100894823376099E-5</v>
      </c>
      <c r="AI4" s="43">
        <v>4.5827239376800398E-5</v>
      </c>
      <c r="AJ4" s="47">
        <v>4.0255998939219199E-5</v>
      </c>
      <c r="AK4" s="47">
        <v>4.8239744607940102E-5</v>
      </c>
      <c r="AL4" s="47">
        <v>5.5954955448263299E-5</v>
      </c>
      <c r="AM4" s="47">
        <v>5.9906038500376002E-5</v>
      </c>
      <c r="AN4" s="47">
        <v>4.0214769397110298E-5</v>
      </c>
      <c r="AO4" s="47">
        <v>2.72080991667264E-5</v>
      </c>
      <c r="AP4" s="47">
        <v>3.3592651898342599E-5</v>
      </c>
      <c r="AQ4" s="75">
        <v>4.0606290328784597E-5</v>
      </c>
      <c r="AR4" s="43">
        <v>1.2868684387091901E-4</v>
      </c>
      <c r="AS4" s="47">
        <v>1.29220688127386E-4</v>
      </c>
      <c r="AT4" s="47">
        <v>1.2840458161146899E-4</v>
      </c>
      <c r="AU4" s="47">
        <v>1.6362449410525001E-4</v>
      </c>
      <c r="AV4" s="47">
        <v>1.39081222932574E-4</v>
      </c>
      <c r="AW4" s="47">
        <v>1.3709974924989399E-4</v>
      </c>
      <c r="AX4" s="47">
        <v>1.11497646941262E-4</v>
      </c>
      <c r="AY4" s="47">
        <v>1.5062770869734001E-4</v>
      </c>
      <c r="AZ4" s="75">
        <v>1.3074407296244199E-4</v>
      </c>
      <c r="BA4" s="43">
        <v>1.9660318818114099E-5</v>
      </c>
      <c r="BB4" s="47">
        <v>2.33445937589414E-5</v>
      </c>
      <c r="BC4" s="47">
        <v>2.6991480383665101E-5</v>
      </c>
      <c r="BD4" s="47">
        <v>1.84321192914771E-5</v>
      </c>
      <c r="BE4" s="47">
        <v>1.3463452142034401E-5</v>
      </c>
      <c r="BF4" s="47">
        <v>1.90811514860497E-5</v>
      </c>
      <c r="BG4" s="47">
        <v>1.4674837928947999E-5</v>
      </c>
      <c r="BH4" s="75">
        <v>1.33658036022007E-5</v>
      </c>
      <c r="BI4" s="43">
        <v>2.3819558747932101E-5</v>
      </c>
      <c r="BJ4" s="47">
        <v>2.37988511776759E-5</v>
      </c>
      <c r="BK4" s="47">
        <v>3.4661469005312803E-5</v>
      </c>
      <c r="BL4" s="47">
        <v>2.7820560437889599E-5</v>
      </c>
      <c r="BM4" s="47">
        <v>3.0997130804686698E-5</v>
      </c>
      <c r="BN4" s="47">
        <v>3.5727603950167599E-5</v>
      </c>
      <c r="BO4" s="47">
        <v>4.2161464769686399E-5</v>
      </c>
      <c r="BP4" s="75">
        <v>3.6719360374989201E-5</v>
      </c>
      <c r="BQ4" s="43">
        <v>7.7398822335703594E-5</v>
      </c>
      <c r="BR4" s="47">
        <v>7.8436490721251495E-5</v>
      </c>
      <c r="BS4" s="47">
        <v>9.3491710480571595E-5</v>
      </c>
      <c r="BT4" s="47">
        <v>8.9953422936620998E-5</v>
      </c>
      <c r="BU4" s="47">
        <v>9.8295398794676E-5</v>
      </c>
      <c r="BV4" s="47">
        <v>1.2677885557243299E-4</v>
      </c>
      <c r="BW4" s="47">
        <v>1.1290743987342099E-4</v>
      </c>
      <c r="BX4" s="47">
        <v>1.05528985367569E-4</v>
      </c>
      <c r="BY4" s="75">
        <v>1.5777276274278601E-4</v>
      </c>
    </row>
    <row r="5" spans="1:77" x14ac:dyDescent="0.25">
      <c r="A5" s="21">
        <v>9</v>
      </c>
      <c r="B5" s="43">
        <v>2.3522740937535399E-5</v>
      </c>
      <c r="C5" s="47">
        <v>1.6758267101150101E-5</v>
      </c>
      <c r="D5" s="47">
        <v>1.5887599007664101E-5</v>
      </c>
      <c r="E5" s="47">
        <v>1.40613730258401E-5</v>
      </c>
      <c r="F5" s="47">
        <v>1.6767061107657201E-5</v>
      </c>
      <c r="G5" s="47">
        <v>1.8066854652293499E-5</v>
      </c>
      <c r="H5" s="47">
        <v>2.29441764523897E-5</v>
      </c>
      <c r="I5" s="47">
        <v>1.6407443699618802E-5</v>
      </c>
      <c r="J5" s="47">
        <v>2.24587380846441E-5</v>
      </c>
      <c r="K5" s="75">
        <v>1.7750027256321201E-5</v>
      </c>
      <c r="L5" s="43">
        <v>2.11924648255029E-5</v>
      </c>
      <c r="M5" s="47">
        <v>2.71414050562676E-5</v>
      </c>
      <c r="N5" s="47">
        <v>1.8902807516998201E-5</v>
      </c>
      <c r="O5" s="47">
        <v>2.8891912269627599E-5</v>
      </c>
      <c r="P5" s="47">
        <v>2.1260451233391401E-5</v>
      </c>
      <c r="Q5" s="47">
        <v>2.41569199840609E-5</v>
      </c>
      <c r="R5" s="47">
        <v>2.7169273875114899E-5</v>
      </c>
      <c r="S5" s="75">
        <v>2.6821874156370898E-5</v>
      </c>
      <c r="T5" s="43">
        <v>2.1395269316349299E-5</v>
      </c>
      <c r="U5" s="47">
        <v>1.7846690752483398E-5</v>
      </c>
      <c r="V5" s="47">
        <v>2.75408791639971E-5</v>
      </c>
      <c r="W5" s="47">
        <v>3.23742644283741E-5</v>
      </c>
      <c r="X5" s="47">
        <v>2.3511581282857801E-5</v>
      </c>
      <c r="Y5" s="47">
        <v>2.0455571526044101E-5</v>
      </c>
      <c r="Z5" s="75">
        <v>1.8170786412064999E-5</v>
      </c>
      <c r="AA5" s="43">
        <v>1.85854674951626E-5</v>
      </c>
      <c r="AB5" s="47">
        <v>2.8460913489969799E-5</v>
      </c>
      <c r="AC5" s="47">
        <v>2.4155484410752401E-5</v>
      </c>
      <c r="AD5" s="47">
        <v>1.6929461083456501E-5</v>
      </c>
      <c r="AE5" s="47">
        <v>1.51578068316275E-5</v>
      </c>
      <c r="AF5" s="47">
        <v>2.8346357123718401E-5</v>
      </c>
      <c r="AG5" s="47">
        <v>2.2600044348304499E-5</v>
      </c>
      <c r="AH5" s="75">
        <v>3.1743528027887003E-5</v>
      </c>
      <c r="AI5" s="43">
        <v>5.31395933337806E-5</v>
      </c>
      <c r="AJ5" s="47">
        <v>4.5973157989094797E-5</v>
      </c>
      <c r="AK5" s="47">
        <v>6.4724325659877997E-5</v>
      </c>
      <c r="AL5" s="47">
        <v>5.1616691932152202E-5</v>
      </c>
      <c r="AM5" s="47">
        <v>5.6870676191005E-5</v>
      </c>
      <c r="AN5" s="47">
        <v>5.2981381595272199E-5</v>
      </c>
      <c r="AO5" s="47">
        <v>4.1577195745672199E-5</v>
      </c>
      <c r="AP5" s="47">
        <v>5.4155882679356601E-5</v>
      </c>
      <c r="AQ5" s="75">
        <v>3.9977479237929601E-5</v>
      </c>
      <c r="AR5" s="43">
        <v>1.1544062127943901E-4</v>
      </c>
      <c r="AS5" s="47">
        <v>1.3102929948498801E-4</v>
      </c>
      <c r="AT5" s="47">
        <v>1.4755263766321101E-4</v>
      </c>
      <c r="AU5" s="47">
        <v>1.3362495917535201E-4</v>
      </c>
      <c r="AV5" s="47">
        <v>1.4370748278144001E-4</v>
      </c>
      <c r="AW5" s="47">
        <v>1.4911932062356399E-4</v>
      </c>
      <c r="AX5" s="47">
        <v>1.3281244506222601E-4</v>
      </c>
      <c r="AY5" s="47">
        <v>1.4820773668981801E-4</v>
      </c>
      <c r="AZ5" s="75">
        <v>1.3400654803410501E-4</v>
      </c>
      <c r="BA5" s="43">
        <v>1.32116763267543E-5</v>
      </c>
      <c r="BB5" s="47">
        <v>1.41470606576778E-5</v>
      </c>
      <c r="BC5" s="47">
        <v>1.5564188474105401E-5</v>
      </c>
      <c r="BD5" s="47">
        <v>1.3291552860167799E-5</v>
      </c>
      <c r="BE5" s="47">
        <v>1.9782191197186401E-5</v>
      </c>
      <c r="BF5" s="47">
        <v>1.40694039639746E-5</v>
      </c>
      <c r="BG5" s="47">
        <v>1.5872473850885399E-5</v>
      </c>
      <c r="BH5" s="75">
        <v>1.44592532918018E-5</v>
      </c>
      <c r="BI5" s="43">
        <v>3.4282355259519402E-5</v>
      </c>
      <c r="BJ5" s="47">
        <v>2.5790470282820799E-5</v>
      </c>
      <c r="BK5" s="47">
        <v>2.9516829250573699E-5</v>
      </c>
      <c r="BL5" s="47">
        <v>4.1974874844275597E-5</v>
      </c>
      <c r="BM5" s="47">
        <v>2.7223744213606001E-5</v>
      </c>
      <c r="BN5" s="47">
        <v>4.02058702614253E-5</v>
      </c>
      <c r="BO5" s="47">
        <v>6.0099243902858198E-5</v>
      </c>
      <c r="BP5" s="75">
        <v>3.2606784633908003E-5</v>
      </c>
      <c r="BQ5" s="43">
        <v>8.0582112566519903E-5</v>
      </c>
      <c r="BR5" s="47">
        <v>8.2847807530010202E-5</v>
      </c>
      <c r="BS5" s="47">
        <v>8.1705685900180597E-5</v>
      </c>
      <c r="BT5" s="47">
        <v>7.6197027645385698E-5</v>
      </c>
      <c r="BU5" s="47">
        <v>8.8399834873350606E-5</v>
      </c>
      <c r="BV5" s="47">
        <v>1.3786198009075199E-4</v>
      </c>
      <c r="BW5" s="47">
        <v>1.1348441879890501E-4</v>
      </c>
      <c r="BX5" s="47">
        <v>1.2609099999379001E-4</v>
      </c>
      <c r="BY5" s="75">
        <v>1.67823434664417E-4</v>
      </c>
    </row>
    <row r="6" spans="1:77" x14ac:dyDescent="0.25">
      <c r="A6" s="21">
        <v>12</v>
      </c>
      <c r="B6" s="43">
        <v>2.3494871625706401E-5</v>
      </c>
      <c r="C6" s="47">
        <v>3.2066034210164101E-5</v>
      </c>
      <c r="D6" s="47">
        <v>1.52930658350804E-5</v>
      </c>
      <c r="E6" s="47">
        <v>1.09997849771479E-5</v>
      </c>
      <c r="F6" s="47">
        <v>1.31738242214315E-5</v>
      </c>
      <c r="G6" s="47">
        <v>1.4546118301654899E-5</v>
      </c>
      <c r="H6" s="47">
        <v>1.1887837590902E-5</v>
      </c>
      <c r="I6" s="47">
        <v>2.4232887490158601E-5</v>
      </c>
      <c r="J6" s="47">
        <v>1.1201217771229501E-5</v>
      </c>
      <c r="K6" s="75">
        <v>1.9371223036656101E-5</v>
      </c>
      <c r="L6" s="43">
        <v>2.2756093189697601E-5</v>
      </c>
      <c r="M6" s="47">
        <v>2.0992847236429002E-5</v>
      </c>
      <c r="N6" s="47">
        <v>2.33185798804836E-5</v>
      </c>
      <c r="O6" s="47">
        <v>2.5055710512728801E-5</v>
      </c>
      <c r="P6" s="47">
        <v>1.6292920442009401E-5</v>
      </c>
      <c r="Q6" s="47">
        <v>2.0396919840895401E-5</v>
      </c>
      <c r="R6" s="47">
        <v>1.8708336367577402E-5</v>
      </c>
      <c r="S6" s="75">
        <v>2.3240739261990099E-5</v>
      </c>
      <c r="T6" s="43">
        <v>3.3401710033735902E-5</v>
      </c>
      <c r="U6" s="47">
        <v>3.9125894036737399E-5</v>
      </c>
      <c r="V6" s="47">
        <v>2.3489226673345999E-5</v>
      </c>
      <c r="W6" s="47">
        <v>1.6058344977856998E-5</v>
      </c>
      <c r="X6" s="47">
        <v>2.8646658725321299E-5</v>
      </c>
      <c r="Y6" s="47">
        <v>1.9009669875457202E-5</v>
      </c>
      <c r="Z6" s="75">
        <v>1.8366319079332099E-5</v>
      </c>
      <c r="AA6" s="43">
        <v>2.2734951894562799E-5</v>
      </c>
      <c r="AB6" s="47">
        <v>3.6160384881247498E-5</v>
      </c>
      <c r="AC6" s="47">
        <v>2.5419749064935799E-5</v>
      </c>
      <c r="AD6" s="47">
        <v>4.0106888368811902E-5</v>
      </c>
      <c r="AE6" s="47">
        <v>1.6892688906726099E-5</v>
      </c>
      <c r="AF6" s="47">
        <v>2.3665845115006199E-5</v>
      </c>
      <c r="AG6" s="47">
        <v>2.77248274910374E-5</v>
      </c>
      <c r="AH6" s="75">
        <v>2.7507524932544101E-5</v>
      </c>
      <c r="AI6" s="43">
        <v>3.8597554860616197E-5</v>
      </c>
      <c r="AJ6" s="47">
        <v>4.6106278479675797E-5</v>
      </c>
      <c r="AK6" s="47">
        <v>5.7823251605218998E-5</v>
      </c>
      <c r="AL6" s="47">
        <v>4.1387567291948302E-5</v>
      </c>
      <c r="AM6" s="47">
        <v>4.4225502602442403E-5</v>
      </c>
      <c r="AN6" s="47">
        <v>4.7833829969915E-5</v>
      </c>
      <c r="AO6" s="47">
        <v>3.9248031428949701E-5</v>
      </c>
      <c r="AP6" s="47">
        <v>4.4604230108656097E-5</v>
      </c>
      <c r="AQ6" s="75">
        <v>3.2885276241755803E-5</v>
      </c>
      <c r="AR6" s="43">
        <v>1.0702541581693201E-4</v>
      </c>
      <c r="AS6" s="47">
        <v>1.26724061877792E-4</v>
      </c>
      <c r="AT6" s="47">
        <v>1.3215843030624599E-4</v>
      </c>
      <c r="AU6" s="47">
        <v>1.48142560121642E-4</v>
      </c>
      <c r="AV6" s="47">
        <v>1.3033243879967101E-4</v>
      </c>
      <c r="AW6" s="47">
        <v>1.2651296820682801E-4</v>
      </c>
      <c r="AX6" s="47">
        <v>7.5807739329553594E-5</v>
      </c>
      <c r="AY6" s="47">
        <v>1.3912799057735101E-4</v>
      </c>
      <c r="AZ6" s="75">
        <v>1.0315852680339E-4</v>
      </c>
      <c r="BA6" s="43">
        <v>1.09829366958296E-5</v>
      </c>
      <c r="BB6" s="47">
        <v>1.20900117364735E-5</v>
      </c>
      <c r="BC6" s="47">
        <v>9.9484382613126103E-6</v>
      </c>
      <c r="BD6" s="47">
        <v>1.18875325115924E-5</v>
      </c>
      <c r="BE6" s="47">
        <v>1.0266355002173901E-5</v>
      </c>
      <c r="BF6" s="47">
        <v>1.21925017608792E-5</v>
      </c>
      <c r="BG6" s="47">
        <v>1.0257663337171299E-5</v>
      </c>
      <c r="BH6" s="75">
        <v>8.4963750501844207E-6</v>
      </c>
      <c r="BI6" s="43">
        <v>5.1034827453470102E-5</v>
      </c>
      <c r="BJ6" s="47">
        <v>3.6916150665639202E-5</v>
      </c>
      <c r="BK6" s="47">
        <v>2.9372979690715599E-5</v>
      </c>
      <c r="BL6" s="47">
        <v>2.15877286008347E-5</v>
      </c>
      <c r="BM6" s="47">
        <v>2.7993557448544601E-5</v>
      </c>
      <c r="BN6" s="47">
        <v>4.5147954979808102E-5</v>
      </c>
      <c r="BO6" s="47">
        <v>5.73486042862624E-5</v>
      </c>
      <c r="BP6" s="75">
        <v>4.4521829493822198E-5</v>
      </c>
      <c r="BQ6" s="43">
        <v>5.5920820756578302E-5</v>
      </c>
      <c r="BR6" s="47">
        <v>7.6356416070570398E-5</v>
      </c>
      <c r="BS6" s="47">
        <v>7.2246824874181898E-5</v>
      </c>
      <c r="BT6" s="47">
        <v>7.3263951809602698E-5</v>
      </c>
      <c r="BU6" s="47">
        <v>8.6855906740704501E-5</v>
      </c>
      <c r="BV6" s="47">
        <v>1.1531379256538E-4</v>
      </c>
      <c r="BW6" s="47">
        <v>9.83612146096896E-5</v>
      </c>
      <c r="BX6" s="47">
        <v>1.11050809239914E-4</v>
      </c>
      <c r="BY6" s="75">
        <v>1.60864981925271E-4</v>
      </c>
    </row>
    <row r="7" spans="1:77" x14ac:dyDescent="0.25">
      <c r="A7" s="21">
        <v>15</v>
      </c>
      <c r="B7" s="43">
        <v>1.40690611306109E-5</v>
      </c>
      <c r="C7" s="47">
        <v>1.2631866061582801E-5</v>
      </c>
      <c r="D7" s="47">
        <v>1.7289160553916001E-5</v>
      </c>
      <c r="E7" s="47">
        <v>2.8181623144591601E-5</v>
      </c>
      <c r="F7" s="47">
        <v>1.5929421271969199E-5</v>
      </c>
      <c r="G7" s="47">
        <v>2.0453150661873099E-5</v>
      </c>
      <c r="H7" s="47">
        <v>1.3475515822642601E-5</v>
      </c>
      <c r="I7" s="47">
        <v>1.7410036000053302E-5</v>
      </c>
      <c r="J7" s="47">
        <v>1.4021545315692401E-5</v>
      </c>
      <c r="K7" s="75">
        <v>1.7213877394224199E-5</v>
      </c>
      <c r="L7" s="43">
        <v>2.91278978111312E-5</v>
      </c>
      <c r="M7" s="47">
        <v>1.5579924832161998E-5</v>
      </c>
      <c r="N7" s="47">
        <v>2.7010568423061499E-5</v>
      </c>
      <c r="O7" s="47">
        <v>2.98219652444498E-5</v>
      </c>
      <c r="P7" s="47">
        <v>1.8988749991168201E-5</v>
      </c>
      <c r="Q7" s="47">
        <v>2.15745320860977E-5</v>
      </c>
      <c r="R7" s="47">
        <v>2.0700329890762001E-5</v>
      </c>
      <c r="S7" s="75">
        <v>2.10216521231039E-5</v>
      </c>
      <c r="T7" s="43">
        <v>2.93371255182863E-5</v>
      </c>
      <c r="U7" s="47">
        <v>1.6840980430739299E-5</v>
      </c>
      <c r="V7" s="47">
        <v>2.8298639881899399E-5</v>
      </c>
      <c r="W7" s="47">
        <v>2.6263249876005499E-5</v>
      </c>
      <c r="X7" s="47">
        <v>1.65704058657813E-5</v>
      </c>
      <c r="Y7" s="47">
        <v>2.7471757609204299E-5</v>
      </c>
      <c r="Z7" s="75">
        <v>2.2312852494891102E-5</v>
      </c>
      <c r="AA7" s="43">
        <v>1.8851640266114601E-5</v>
      </c>
      <c r="AB7" s="47">
        <v>3.3293392404876999E-5</v>
      </c>
      <c r="AC7" s="47">
        <v>1.7355841336855899E-5</v>
      </c>
      <c r="AD7" s="47">
        <v>2.5491406631506001E-5</v>
      </c>
      <c r="AE7" s="47">
        <v>2.66645792441365E-5</v>
      </c>
      <c r="AF7" s="47">
        <v>2.0828129013408298E-5</v>
      </c>
      <c r="AG7" s="47">
        <v>2.8593042346250501E-5</v>
      </c>
      <c r="AH7" s="75">
        <v>2.9732274811404501E-5</v>
      </c>
      <c r="AI7" s="43">
        <v>6.1806318816603296E-5</v>
      </c>
      <c r="AJ7" s="47">
        <v>4.9726553315831397E-5</v>
      </c>
      <c r="AK7" s="47">
        <v>3.9053847732562303E-5</v>
      </c>
      <c r="AL7" s="47">
        <v>4.1668028233779499E-5</v>
      </c>
      <c r="AM7" s="47">
        <v>2.3749598298547101E-5</v>
      </c>
      <c r="AN7" s="47">
        <v>6.3161360370043797E-5</v>
      </c>
      <c r="AO7" s="47">
        <v>5.7920280094400697E-5</v>
      </c>
      <c r="AP7" s="47">
        <v>4.0262681375797E-5</v>
      </c>
      <c r="AQ7" s="75">
        <v>3.5619222181113797E-5</v>
      </c>
      <c r="AR7" s="43">
        <v>8.7544461481568495E-5</v>
      </c>
      <c r="AS7" s="47">
        <v>1.23572707931688E-4</v>
      </c>
      <c r="AT7" s="47">
        <v>1.24823225421381E-4</v>
      </c>
      <c r="AU7" s="47">
        <v>1.5253329186018099E-4</v>
      </c>
      <c r="AV7" s="47">
        <v>1.33087080271668E-4</v>
      </c>
      <c r="AW7" s="47">
        <v>1.1514146004543601E-4</v>
      </c>
      <c r="AX7" s="47">
        <v>8.4135789323621594E-5</v>
      </c>
      <c r="AY7" s="47">
        <v>9.1950097076903494E-5</v>
      </c>
      <c r="AZ7" s="75">
        <v>1.41303440140015E-4</v>
      </c>
      <c r="BA7" s="43">
        <v>8.0992958398205601E-6</v>
      </c>
      <c r="BB7" s="47">
        <v>1.2295989922588E-5</v>
      </c>
      <c r="BC7" s="47">
        <v>1.03671508434862E-5</v>
      </c>
      <c r="BD7" s="47">
        <v>8.5439234046409196E-6</v>
      </c>
      <c r="BE7" s="47">
        <v>1.19064741807425E-5</v>
      </c>
      <c r="BF7" s="47">
        <v>9.3399027195722397E-6</v>
      </c>
      <c r="BG7" s="47">
        <v>1.1127185232132899E-5</v>
      </c>
      <c r="BH7" s="75">
        <v>9.0284474657579695E-6</v>
      </c>
      <c r="BI7" s="43">
        <v>2.12653454794343E-5</v>
      </c>
      <c r="BJ7" s="47">
        <v>2.9172139646283501E-5</v>
      </c>
      <c r="BK7" s="47">
        <v>2.96273924974438E-5</v>
      </c>
      <c r="BL7" s="47">
        <v>2.87153436755288E-5</v>
      </c>
      <c r="BM7" s="47">
        <v>4.24255496757125E-5</v>
      </c>
      <c r="BN7" s="47">
        <v>5.0105237588821002E-5</v>
      </c>
      <c r="BO7" s="47">
        <v>5.0743171942844198E-5</v>
      </c>
      <c r="BP7" s="75">
        <v>5.4186710937695798E-5</v>
      </c>
      <c r="BQ7" s="43">
        <v>5.2914595331182899E-5</v>
      </c>
      <c r="BR7" s="47">
        <v>5.0469060902932099E-5</v>
      </c>
      <c r="BS7" s="47">
        <v>7.1916699192338596E-5</v>
      </c>
      <c r="BT7" s="47">
        <v>5.8276901688484501E-5</v>
      </c>
      <c r="BU7" s="47">
        <v>8.0790257209809404E-5</v>
      </c>
      <c r="BV7" s="47">
        <v>8.7672582171866796E-5</v>
      </c>
      <c r="BW7" s="47">
        <v>8.7661839337500096E-5</v>
      </c>
      <c r="BX7" s="47">
        <v>1.1195798886978001E-4</v>
      </c>
      <c r="BY7" s="75">
        <v>1.47073429462755E-4</v>
      </c>
    </row>
    <row r="8" spans="1:77" x14ac:dyDescent="0.25">
      <c r="A8" s="21">
        <v>18</v>
      </c>
      <c r="B8" s="43">
        <v>1.8177079525374501E-5</v>
      </c>
      <c r="C8" s="47">
        <v>1.8785347190467701E-5</v>
      </c>
      <c r="D8" s="47">
        <v>1.19761808938187E-5</v>
      </c>
      <c r="E8" s="47">
        <v>1.55424676157261E-5</v>
      </c>
      <c r="F8" s="47">
        <v>1.7330883183882E-5</v>
      </c>
      <c r="G8" s="47">
        <v>2.5573284958649E-5</v>
      </c>
      <c r="H8" s="47">
        <v>2.2523769505791699E-5</v>
      </c>
      <c r="I8" s="47">
        <v>1.6965747822247199E-5</v>
      </c>
      <c r="J8" s="47">
        <v>1.88697741504666E-5</v>
      </c>
      <c r="K8" s="75">
        <v>1.8845990438744301E-5</v>
      </c>
      <c r="L8" s="43">
        <v>1.9942132512083602E-5</v>
      </c>
      <c r="M8" s="47">
        <v>1.9945891809577201E-5</v>
      </c>
      <c r="N8" s="47">
        <v>3.3926310053933198E-5</v>
      </c>
      <c r="O8" s="47">
        <v>2.5241174458954001E-5</v>
      </c>
      <c r="P8" s="47">
        <v>1.8847284952716399E-5</v>
      </c>
      <c r="Q8" s="47">
        <v>2.2964734942355799E-5</v>
      </c>
      <c r="R8" s="47">
        <v>1.7543379769623699E-5</v>
      </c>
      <c r="S8" s="75">
        <v>1.33374618988038E-5</v>
      </c>
      <c r="T8" s="43">
        <v>3.01702678089697E-5</v>
      </c>
      <c r="U8" s="47">
        <v>2.0063377354978402E-5</v>
      </c>
      <c r="V8" s="47">
        <v>2.6838564681141401E-5</v>
      </c>
      <c r="W8" s="47">
        <v>2.3151091704017399E-5</v>
      </c>
      <c r="X8" s="47">
        <v>1.9454834438292399E-5</v>
      </c>
      <c r="Y8" s="47">
        <v>3.0637085001449101E-5</v>
      </c>
      <c r="Z8" s="75">
        <v>2.3891522732931599E-5</v>
      </c>
      <c r="AA8" s="43">
        <v>3.68841421013379E-5</v>
      </c>
      <c r="AB8" s="47">
        <v>2.29816971941428E-5</v>
      </c>
      <c r="AC8" s="47">
        <v>2.0206147142950699E-5</v>
      </c>
      <c r="AD8" s="47">
        <v>2.0199220128566201E-5</v>
      </c>
      <c r="AE8" s="47">
        <v>1.7245855818255502E-5</v>
      </c>
      <c r="AF8" s="47">
        <v>2.6374005552488599E-5</v>
      </c>
      <c r="AG8" s="47">
        <v>3.11702250147608E-5</v>
      </c>
      <c r="AH8" s="75">
        <v>3.1274262335977003E-5</v>
      </c>
      <c r="AI8" s="43">
        <v>4.8882506097913703E-5</v>
      </c>
      <c r="AJ8" s="47">
        <v>4.3711042523561199E-5</v>
      </c>
      <c r="AK8" s="47">
        <v>5.3640901196240599E-5</v>
      </c>
      <c r="AL8" s="47">
        <v>4.6151143596834197E-5</v>
      </c>
      <c r="AM8" s="47">
        <v>3.4840575017482697E-5</v>
      </c>
      <c r="AN8" s="47">
        <v>5.0117737808475802E-5</v>
      </c>
      <c r="AO8" s="47">
        <v>4.3918892023420897E-5</v>
      </c>
      <c r="AP8" s="47">
        <v>4.1844113748279602E-5</v>
      </c>
      <c r="AQ8" s="75">
        <v>3.9204577371695199E-5</v>
      </c>
      <c r="AR8" s="43">
        <v>5.5169829225253201E-5</v>
      </c>
      <c r="AS8" s="47">
        <v>8.3087466654281703E-5</v>
      </c>
      <c r="AT8" s="47">
        <v>8.5031784314699104E-5</v>
      </c>
      <c r="AU8" s="47">
        <v>1.57451857081453E-4</v>
      </c>
      <c r="AV8" s="47">
        <v>9.0501996248064506E-5</v>
      </c>
      <c r="AW8" s="47">
        <v>8.5102346235641502E-5</v>
      </c>
      <c r="AX8" s="47">
        <v>9.8075102940165397E-5</v>
      </c>
      <c r="AY8" s="47">
        <v>6.38834972468329E-5</v>
      </c>
      <c r="AZ8" s="75">
        <v>1.14108627662286E-4</v>
      </c>
      <c r="BA8" s="43">
        <v>9.2152331882864792E-6</v>
      </c>
      <c r="BB8" s="47">
        <v>8.2798077284677799E-6</v>
      </c>
      <c r="BC8" s="47">
        <v>8.0996690236872695E-6</v>
      </c>
      <c r="BD8" s="47">
        <v>8.0898917826114708E-6</v>
      </c>
      <c r="BE8" s="47">
        <v>8.4163473147991998E-6</v>
      </c>
      <c r="BF8" s="47">
        <v>8.2207855249198207E-6</v>
      </c>
      <c r="BG8" s="47">
        <v>8.5445970351307995E-6</v>
      </c>
      <c r="BH8" s="75">
        <v>0</v>
      </c>
      <c r="BI8" s="43">
        <v>2.7106656537248501E-5</v>
      </c>
      <c r="BJ8" s="47">
        <v>3.7146914551730299E-5</v>
      </c>
      <c r="BK8" s="47">
        <v>3.3516215892381503E-5</v>
      </c>
      <c r="BL8" s="47">
        <v>4.8984780709211299E-5</v>
      </c>
      <c r="BM8" s="47">
        <v>2.9275434543333801E-5</v>
      </c>
      <c r="BN8" s="47">
        <v>5.4058156030412599E-5</v>
      </c>
      <c r="BO8" s="47">
        <v>4.4961932993399998E-5</v>
      </c>
      <c r="BP8" s="75">
        <v>3.3925446416329397E-5</v>
      </c>
      <c r="BQ8" s="43">
        <v>3.9119922090674997E-5</v>
      </c>
      <c r="BR8" s="47">
        <v>5.9709444732223298E-5</v>
      </c>
      <c r="BS8" s="47">
        <v>5.68398021695225E-5</v>
      </c>
      <c r="BT8" s="47"/>
      <c r="BU8" s="47">
        <v>5.2968321349444299E-5</v>
      </c>
      <c r="BV8" s="47">
        <v>8.6239928427709196E-5</v>
      </c>
      <c r="BW8" s="47">
        <v>6.3031106053970293E-5</v>
      </c>
      <c r="BX8" s="47">
        <v>7.2260567366145496E-5</v>
      </c>
      <c r="BY8" s="75">
        <v>9.8783176226718201E-5</v>
      </c>
    </row>
    <row r="9" spans="1:77" x14ac:dyDescent="0.25">
      <c r="A9" s="21">
        <v>21</v>
      </c>
      <c r="B9" s="43">
        <v>2.5358855967538901E-5</v>
      </c>
      <c r="C9" s="47">
        <v>2.9276049386916901E-5</v>
      </c>
      <c r="D9" s="47">
        <v>1.67379145979397E-5</v>
      </c>
      <c r="E9" s="47">
        <v>1.50956748112534E-5</v>
      </c>
      <c r="F9" s="47">
        <v>1.5786743164952999E-5</v>
      </c>
      <c r="G9" s="47">
        <v>1.52169099355107E-5</v>
      </c>
      <c r="H9" s="47">
        <v>2.29250196122502E-5</v>
      </c>
      <c r="I9" s="47">
        <v>1.6642762148160901E-5</v>
      </c>
      <c r="J9" s="47">
        <v>1.38275196599454E-5</v>
      </c>
      <c r="K9" s="75">
        <v>1.9960406636095502E-5</v>
      </c>
      <c r="L9" s="43">
        <v>2.1641900443455199E-5</v>
      </c>
      <c r="M9" s="47">
        <v>2.05605358843947E-5</v>
      </c>
      <c r="N9" s="47">
        <v>2.0464470819500201E-5</v>
      </c>
      <c r="O9" s="47">
        <v>1.41502187818019E-5</v>
      </c>
      <c r="P9" s="47">
        <v>1.24408644282772E-5</v>
      </c>
      <c r="Q9" s="47">
        <v>1.33302654021084E-5</v>
      </c>
      <c r="R9" s="47">
        <v>2.13138458052706E-5</v>
      </c>
      <c r="S9" s="75">
        <v>3.1728953317164899E-5</v>
      </c>
      <c r="T9" s="43">
        <v>2.6510464217194499E-5</v>
      </c>
      <c r="U9" s="47">
        <v>3.50214525334513E-5</v>
      </c>
      <c r="V9" s="47">
        <v>2.9006327181837199E-5</v>
      </c>
      <c r="W9" s="47"/>
      <c r="X9" s="47">
        <v>2.1724022068290599E-5</v>
      </c>
      <c r="Y9" s="47">
        <v>1.8768781586911901E-5</v>
      </c>
      <c r="Z9" s="75">
        <v>1.3906925738851399E-5</v>
      </c>
      <c r="AA9" s="43">
        <v>4.3396190343569502E-5</v>
      </c>
      <c r="AB9" s="47">
        <v>2.08816084905775E-5</v>
      </c>
      <c r="AC9" s="47">
        <v>3.0302135905420499E-5</v>
      </c>
      <c r="AD9" s="47">
        <v>3.2892632428196898E-5</v>
      </c>
      <c r="AE9" s="47">
        <v>3.4875481469835498E-5</v>
      </c>
      <c r="AF9" s="47">
        <v>3.05842487861815E-5</v>
      </c>
      <c r="AG9" s="47">
        <v>3.2428261782488599E-5</v>
      </c>
      <c r="AH9" s="75">
        <v>2.5300447473510399E-5</v>
      </c>
      <c r="AI9" s="43">
        <v>5.5800886353409899E-5</v>
      </c>
      <c r="AJ9" s="47">
        <v>6.1969962789973603E-5</v>
      </c>
      <c r="AK9" s="47">
        <v>4.4118819980399302E-5</v>
      </c>
      <c r="AL9" s="47">
        <v>3.70877687959383E-5</v>
      </c>
      <c r="AM9" s="47">
        <v>4.0825289970803597E-5</v>
      </c>
      <c r="AN9" s="47">
        <v>6.3695267436034993E-5</v>
      </c>
      <c r="AO9" s="47">
        <v>7.0369791552786197E-5</v>
      </c>
      <c r="AP9" s="47">
        <v>5.5791062420583799E-5</v>
      </c>
      <c r="AQ9" s="75">
        <v>4.3080160423181298E-5</v>
      </c>
      <c r="AR9" s="43"/>
      <c r="AS9" s="47">
        <v>6.4626067222778506E-5</v>
      </c>
      <c r="AT9" s="47">
        <v>6.1115534465003301E-5</v>
      </c>
      <c r="AU9" s="47">
        <v>1.3038605128075099E-4</v>
      </c>
      <c r="AV9" s="47">
        <v>9.2710447551715996E-5</v>
      </c>
      <c r="AW9" s="47">
        <v>8.5929596506409395E-5</v>
      </c>
      <c r="AX9" s="47">
        <v>8.5524021801211501E-5</v>
      </c>
      <c r="AY9" s="47">
        <v>9.6649278346611604E-5</v>
      </c>
      <c r="AZ9" s="75">
        <v>9.8593184264400893E-5</v>
      </c>
      <c r="BA9" s="43">
        <v>8.0966958769979892E-6</v>
      </c>
      <c r="BB9" s="47">
        <v>1.15465505639472E-5</v>
      </c>
      <c r="BC9" s="47">
        <v>1.1730776944591301E-5</v>
      </c>
      <c r="BD9" s="47">
        <v>8.2926651380911498E-6</v>
      </c>
      <c r="BE9" s="47">
        <v>8.8283862414232704E-6</v>
      </c>
      <c r="BF9" s="47">
        <v>1.13605959634637E-5</v>
      </c>
      <c r="BG9" s="47">
        <v>8.6225038990961703E-6</v>
      </c>
      <c r="BH9" s="75">
        <v>8.1788135934215802E-6</v>
      </c>
      <c r="BI9" s="43">
        <v>4.8918777953280302E-5</v>
      </c>
      <c r="BJ9" s="47">
        <v>5.5779555748603701E-5</v>
      </c>
      <c r="BK9" s="47">
        <v>2.8002943773760301E-5</v>
      </c>
      <c r="BL9" s="47">
        <v>2.3891200761643501E-5</v>
      </c>
      <c r="BM9" s="47">
        <v>2.3136637942384801E-5</v>
      </c>
      <c r="BN9" s="47">
        <v>5.0010882053120001E-5</v>
      </c>
      <c r="BO9" s="47">
        <v>6.5531419046854094E-5</v>
      </c>
      <c r="BP9" s="75">
        <v>4.2304851091374101E-5</v>
      </c>
      <c r="BQ9" s="43">
        <v>4.1759243429281498E-5</v>
      </c>
      <c r="BR9" s="47">
        <v>6.1745041172647295E-5</v>
      </c>
      <c r="BS9" s="47">
        <v>4.8232503669124299E-5</v>
      </c>
      <c r="BT9" s="47"/>
      <c r="BU9" s="47">
        <v>5.9959993896954402E-5</v>
      </c>
      <c r="BV9" s="47">
        <v>7.5658577514258298E-5</v>
      </c>
      <c r="BW9" s="47">
        <v>5.0462620116095503E-5</v>
      </c>
      <c r="BX9" s="47">
        <v>7.0852822771079002E-5</v>
      </c>
      <c r="BY9" s="75">
        <v>7.1896191040832002E-5</v>
      </c>
    </row>
    <row r="10" spans="1:77" x14ac:dyDescent="0.25">
      <c r="A10" s="21">
        <v>24</v>
      </c>
      <c r="B10" s="43">
        <v>1.26424557891954E-5</v>
      </c>
      <c r="C10" s="47">
        <v>1.9770671173828201E-5</v>
      </c>
      <c r="D10" s="47">
        <v>1.6430856785838701E-5</v>
      </c>
      <c r="E10" s="47">
        <v>1.8309211908739901E-5</v>
      </c>
      <c r="F10" s="47">
        <v>2.4676616848282999E-5</v>
      </c>
      <c r="G10" s="47">
        <v>1.1644829449329699E-5</v>
      </c>
      <c r="H10" s="47">
        <v>2.0178887680131199E-5</v>
      </c>
      <c r="I10" s="47">
        <v>1.5258158417642601E-5</v>
      </c>
      <c r="J10" s="47">
        <v>1.5652399160993699E-5</v>
      </c>
      <c r="K10" s="75">
        <v>1.08247224417097E-5</v>
      </c>
      <c r="L10" s="43">
        <v>1.9705686692290099E-5</v>
      </c>
      <c r="M10" s="47">
        <v>1.2415840932896499E-5</v>
      </c>
      <c r="N10" s="47">
        <v>1.50344181562797E-5</v>
      </c>
      <c r="O10" s="47">
        <v>1.4324266281596799E-5</v>
      </c>
      <c r="P10" s="47">
        <v>1.16570241557981E-5</v>
      </c>
      <c r="Q10" s="47">
        <v>1.6925237399143199E-5</v>
      </c>
      <c r="R10" s="47">
        <v>1.6584327890190401E-5</v>
      </c>
      <c r="S10" s="75">
        <v>1.3102864960041701E-5</v>
      </c>
      <c r="T10" s="43">
        <v>3.8384681631596602E-5</v>
      </c>
      <c r="U10" s="47">
        <v>4.5515800836244799E-5</v>
      </c>
      <c r="V10" s="47">
        <v>3.1691834997348498E-5</v>
      </c>
      <c r="W10" s="47"/>
      <c r="X10" s="47">
        <v>1.5614168509692101E-5</v>
      </c>
      <c r="Y10" s="47">
        <v>1.9665522437720701E-5</v>
      </c>
      <c r="Z10" s="75">
        <v>2.6495809609429298E-5</v>
      </c>
      <c r="AA10" s="43">
        <v>2.89901387093495E-5</v>
      </c>
      <c r="AB10" s="47">
        <v>2.83230509288685E-5</v>
      </c>
      <c r="AC10" s="47">
        <v>2.18774946548257E-5</v>
      </c>
      <c r="AD10" s="47">
        <v>2.292638257584E-5</v>
      </c>
      <c r="AE10" s="47">
        <v>1.86654590923541E-5</v>
      </c>
      <c r="AF10" s="47">
        <v>2.4796462116942E-5</v>
      </c>
      <c r="AG10" s="47">
        <v>1.9925881747662E-5</v>
      </c>
      <c r="AH10" s="75">
        <v>2.29057802771686E-5</v>
      </c>
      <c r="AI10" s="43"/>
      <c r="AJ10" s="47">
        <v>4.5956010998670397E-5</v>
      </c>
      <c r="AK10" s="47">
        <v>5.5578808263864999E-5</v>
      </c>
      <c r="AL10" s="47">
        <v>3.8757946760143003E-5</v>
      </c>
      <c r="AM10" s="47">
        <v>3.71804570613803E-5</v>
      </c>
      <c r="AN10" s="47">
        <v>5.7456066389369703E-5</v>
      </c>
      <c r="AO10" s="47">
        <v>3.8428301090875897E-5</v>
      </c>
      <c r="AP10" s="47">
        <v>4.3924693692655999E-5</v>
      </c>
      <c r="AQ10" s="75">
        <v>4.7190995163634001E-5</v>
      </c>
      <c r="AR10" s="43"/>
      <c r="AS10" s="47">
        <v>5.2957981557578301E-5</v>
      </c>
      <c r="AT10" s="47">
        <v>6.2542302718038406E-5</v>
      </c>
      <c r="AU10" s="47">
        <v>7.6093844635260704E-5</v>
      </c>
      <c r="AV10" s="47">
        <v>1.02764734332862E-4</v>
      </c>
      <c r="AW10" s="47">
        <v>9.3627759525526203E-5</v>
      </c>
      <c r="AX10" s="47">
        <v>8.9031204590509202E-5</v>
      </c>
      <c r="AY10" s="47">
        <v>1.11237235575373E-4</v>
      </c>
      <c r="AZ10" s="75">
        <v>1.0691811779964001E-4</v>
      </c>
      <c r="BA10" s="43">
        <v>8.5075377921125598E-6</v>
      </c>
      <c r="BB10" s="47"/>
      <c r="BC10" s="47">
        <v>8.0786646399390203E-6</v>
      </c>
      <c r="BD10" s="47">
        <v>0</v>
      </c>
      <c r="BE10" s="47">
        <v>8.0880843188296601E-6</v>
      </c>
      <c r="BF10" s="47">
        <v>8.2462565031420301E-6</v>
      </c>
      <c r="BG10" s="47">
        <v>8.6001015241336593E-6</v>
      </c>
      <c r="BH10" s="75">
        <v>8.2032031294516095E-6</v>
      </c>
      <c r="BI10" s="43">
        <v>3.6696314328012697E-5</v>
      </c>
      <c r="BJ10" s="47">
        <v>5.9254307018288002E-5</v>
      </c>
      <c r="BK10" s="47">
        <v>3.3365547494647203E-5</v>
      </c>
      <c r="BL10" s="47">
        <v>4.1848657107440302E-5</v>
      </c>
      <c r="BM10" s="47">
        <v>4.0850493068827701E-5</v>
      </c>
      <c r="BN10" s="47">
        <v>3.5084836059518103E-5</v>
      </c>
      <c r="BO10" s="47">
        <v>4.7081931353506197E-5</v>
      </c>
      <c r="BP10" s="75"/>
      <c r="BQ10" s="43">
        <v>5.1201398379612501E-5</v>
      </c>
      <c r="BR10" s="47">
        <v>4.1481422516188403E-5</v>
      </c>
      <c r="BS10" s="47">
        <v>5.6722456136485303E-5</v>
      </c>
      <c r="BT10" s="47"/>
      <c r="BU10" s="47">
        <v>4.0473363964355897E-5</v>
      </c>
      <c r="BV10" s="47">
        <v>6.6194535554190307E-5</v>
      </c>
      <c r="BW10" s="47">
        <v>3.85278273234833E-5</v>
      </c>
      <c r="BX10" s="47">
        <v>6.6883080038934495E-5</v>
      </c>
      <c r="BY10" s="75">
        <v>5.5735159050422898E-5</v>
      </c>
    </row>
    <row r="11" spans="1:77" x14ac:dyDescent="0.25">
      <c r="A11" s="21">
        <v>27</v>
      </c>
      <c r="B11" s="43">
        <v>1.49085186154467E-5</v>
      </c>
      <c r="C11" s="47">
        <v>1.6789066596221201E-5</v>
      </c>
      <c r="D11" s="47"/>
      <c r="E11" s="47">
        <v>1.2970776220347101E-5</v>
      </c>
      <c r="F11" s="47">
        <v>3.2204241466131499E-5</v>
      </c>
      <c r="G11" s="47">
        <v>2.2293238132712701E-5</v>
      </c>
      <c r="H11" s="47">
        <v>2.0235490344909E-5</v>
      </c>
      <c r="I11" s="47">
        <v>1.7714730564067199E-5</v>
      </c>
      <c r="J11" s="47">
        <v>1.6414282721657299E-5</v>
      </c>
      <c r="K11" s="75">
        <v>1.39834328104248E-5</v>
      </c>
      <c r="L11" s="43">
        <v>3.0602844832439503E-5</v>
      </c>
      <c r="M11" s="47">
        <v>2.0806938954976701E-5</v>
      </c>
      <c r="N11" s="47">
        <v>1.3033191967229201E-5</v>
      </c>
      <c r="O11" s="47">
        <v>1.2878382715698699E-5</v>
      </c>
      <c r="P11" s="47">
        <v>1.8632910658581299E-5</v>
      </c>
      <c r="Q11" s="47">
        <v>2.9214690225132802E-5</v>
      </c>
      <c r="R11" s="47">
        <v>1.13473919537274E-5</v>
      </c>
      <c r="S11" s="75">
        <v>1.8643179106077399E-5</v>
      </c>
      <c r="T11" s="43">
        <v>4.3389339668964099E-5</v>
      </c>
      <c r="U11" s="47">
        <v>3.45217665354628E-5</v>
      </c>
      <c r="V11" s="47">
        <v>2.55533091303794E-5</v>
      </c>
      <c r="W11" s="47"/>
      <c r="X11" s="47">
        <v>2.3384797677402499E-5</v>
      </c>
      <c r="Y11" s="47">
        <v>2.0596786939367102E-5</v>
      </c>
      <c r="Z11" s="75">
        <v>3.0242295473862699E-5</v>
      </c>
      <c r="AA11" s="43">
        <v>3.4298799513724698E-5</v>
      </c>
      <c r="AB11" s="47">
        <v>1.9574209712849499E-5</v>
      </c>
      <c r="AC11" s="47">
        <v>1.61351021574706E-5</v>
      </c>
      <c r="AD11" s="47">
        <v>1.9435354282219998E-5</v>
      </c>
      <c r="AE11" s="47">
        <v>2.27426582499341E-5</v>
      </c>
      <c r="AF11" s="47">
        <v>2.4687763970250501E-5</v>
      </c>
      <c r="AG11" s="47">
        <v>1.7370754602192199E-5</v>
      </c>
      <c r="AH11" s="75">
        <v>3.33346955553739E-5</v>
      </c>
      <c r="AI11" s="43"/>
      <c r="AJ11" s="47">
        <v>4.2029799219951701E-5</v>
      </c>
      <c r="AK11" s="47">
        <v>6.0178791216985503E-5</v>
      </c>
      <c r="AL11" s="47">
        <v>3.8739064686484498E-5</v>
      </c>
      <c r="AM11" s="47">
        <v>3.88128265898368E-5</v>
      </c>
      <c r="AN11" s="47">
        <v>4.8476706469954499E-5</v>
      </c>
      <c r="AO11" s="47">
        <v>4.8867503719804202E-5</v>
      </c>
      <c r="AP11" s="47">
        <v>6.4010115776963895E-5</v>
      </c>
      <c r="AQ11" s="75">
        <v>3.67095508126971E-5</v>
      </c>
      <c r="AR11" s="43"/>
      <c r="AS11" s="47">
        <v>5.6569758388391E-5</v>
      </c>
      <c r="AT11" s="47">
        <v>4.2407527086954401E-5</v>
      </c>
      <c r="AU11" s="47">
        <v>7.9670657264419595E-5</v>
      </c>
      <c r="AV11" s="47">
        <v>1.03772058278414E-4</v>
      </c>
      <c r="AW11" s="47">
        <v>8.0729924853744701E-5</v>
      </c>
      <c r="AX11" s="47">
        <v>9.6400487428311701E-5</v>
      </c>
      <c r="AY11" s="47">
        <v>1.3030353189228501E-4</v>
      </c>
      <c r="AZ11" s="75">
        <v>9.4741452157253702E-5</v>
      </c>
      <c r="BA11" s="43">
        <v>8.8117762766802699E-6</v>
      </c>
      <c r="BB11" s="47"/>
      <c r="BC11" s="47">
        <v>9.0492237718930807E-6</v>
      </c>
      <c r="BD11" s="47">
        <v>7.9738203693213299E-6</v>
      </c>
      <c r="BE11" s="47">
        <v>8.0844804517325596E-6</v>
      </c>
      <c r="BF11" s="47">
        <v>0</v>
      </c>
      <c r="BG11" s="47">
        <v>0</v>
      </c>
      <c r="BH11" s="75">
        <v>8.1988330142998699E-6</v>
      </c>
      <c r="BI11" s="43">
        <v>3.2578616369017598E-5</v>
      </c>
      <c r="BJ11" s="47">
        <v>4.4409369266951999E-5</v>
      </c>
      <c r="BK11" s="47">
        <v>3.6302764595558402E-5</v>
      </c>
      <c r="BL11" s="47">
        <v>4.8419100418844598E-5</v>
      </c>
      <c r="BM11" s="47">
        <v>3.7226048971912902E-5</v>
      </c>
      <c r="BN11" s="47">
        <v>4.5352287328159301E-5</v>
      </c>
      <c r="BO11" s="47">
        <v>5.0243166725395303E-5</v>
      </c>
      <c r="BP11" s="75"/>
      <c r="BQ11" s="43">
        <v>4.1562373487820701E-5</v>
      </c>
      <c r="BR11" s="47">
        <v>3.76515266827306E-5</v>
      </c>
      <c r="BS11" s="47">
        <v>4.7500824355549998E-5</v>
      </c>
      <c r="BT11" s="47"/>
      <c r="BU11" s="47">
        <v>4.2923837173947999E-5</v>
      </c>
      <c r="BV11" s="47">
        <v>4.7555402222858699E-5</v>
      </c>
      <c r="BW11" s="47">
        <v>4.1638227515913502E-5</v>
      </c>
      <c r="BX11" s="47">
        <v>4.88267205218629E-5</v>
      </c>
      <c r="BY11" s="75">
        <v>4.7276729807611099E-5</v>
      </c>
    </row>
    <row r="12" spans="1:77" x14ac:dyDescent="0.25">
      <c r="A12" s="21">
        <v>30</v>
      </c>
      <c r="B12" s="43">
        <v>1.7809564007634299E-5</v>
      </c>
      <c r="C12" s="47">
        <v>1.8521616866926901E-5</v>
      </c>
      <c r="D12" s="47"/>
      <c r="E12" s="47">
        <v>1.2361595378602199E-5</v>
      </c>
      <c r="F12" s="47">
        <v>1.31888887825134E-5</v>
      </c>
      <c r="G12" s="47">
        <v>2.596864263508E-5</v>
      </c>
      <c r="H12" s="47">
        <v>1.49027971782552E-5</v>
      </c>
      <c r="I12" s="47">
        <v>1.5640714739023001E-5</v>
      </c>
      <c r="J12" s="47">
        <v>1.72445749440613E-5</v>
      </c>
      <c r="K12" s="75">
        <v>1.8154492073667399E-5</v>
      </c>
      <c r="L12" s="43">
        <v>1.8908172538325101E-5</v>
      </c>
      <c r="M12" s="47">
        <v>1.6529350637425901E-5</v>
      </c>
      <c r="N12" s="47">
        <v>1.4100709352555701E-5</v>
      </c>
      <c r="O12" s="47">
        <v>1.1886000196332701E-5</v>
      </c>
      <c r="P12" s="47">
        <v>2.3976379259585199E-5</v>
      </c>
      <c r="Q12" s="47">
        <v>1.5021276972247801E-5</v>
      </c>
      <c r="R12" s="47">
        <v>1.8088509139938001E-5</v>
      </c>
      <c r="S12" s="75">
        <v>1.5979431879128001E-5</v>
      </c>
      <c r="T12" s="43">
        <v>4.9320504969368101E-5</v>
      </c>
      <c r="U12" s="47">
        <v>3.1241667838481702E-5</v>
      </c>
      <c r="V12" s="47">
        <v>4.0866741424652099E-5</v>
      </c>
      <c r="W12" s="47"/>
      <c r="X12" s="47">
        <v>2.9678740759826799E-5</v>
      </c>
      <c r="Y12" s="47">
        <v>1.7172174037212899E-5</v>
      </c>
      <c r="Z12" s="75">
        <v>2.3238638614874602E-5</v>
      </c>
      <c r="AA12" s="43">
        <v>3.9106149088904702E-5</v>
      </c>
      <c r="AB12" s="47">
        <v>3.4725608684181099E-5</v>
      </c>
      <c r="AC12" s="47">
        <v>1.9406329060071099E-5</v>
      </c>
      <c r="AD12" s="47">
        <v>2.30968882446933E-5</v>
      </c>
      <c r="AE12" s="47">
        <v>2.08748696579566E-5</v>
      </c>
      <c r="AF12" s="47">
        <v>2.8542413041608198E-5</v>
      </c>
      <c r="AG12" s="47">
        <v>5.9402848999397401E-5</v>
      </c>
      <c r="AH12" s="75">
        <v>3.0545950156732298E-5</v>
      </c>
      <c r="AI12" s="43"/>
      <c r="AJ12" s="47">
        <v>3.8252619889196701E-5</v>
      </c>
      <c r="AK12" s="47">
        <v>7.4805181337386906E-5</v>
      </c>
      <c r="AL12" s="47">
        <v>3.8347428469686798E-5</v>
      </c>
      <c r="AM12" s="47">
        <v>5.1142727425097201E-5</v>
      </c>
      <c r="AN12" s="47">
        <v>4.0698151815641102E-5</v>
      </c>
      <c r="AO12" s="47">
        <v>3.9961493454202202E-5</v>
      </c>
      <c r="AP12" s="47">
        <v>4.7310559849610802E-5</v>
      </c>
      <c r="AQ12" s="75">
        <v>5.1771307171735899E-5</v>
      </c>
      <c r="AR12" s="43"/>
      <c r="AS12" s="47">
        <v>4.3827535744126897E-5</v>
      </c>
      <c r="AT12" s="47">
        <v>5.9806960157780997E-5</v>
      </c>
      <c r="AU12" s="47">
        <v>6.8436876369858999E-5</v>
      </c>
      <c r="AV12" s="47">
        <v>7.3520727357880198E-5</v>
      </c>
      <c r="AW12" s="47">
        <v>6.2047349181621996E-5</v>
      </c>
      <c r="AX12" s="47">
        <v>6.5157967942500199E-5</v>
      </c>
      <c r="AY12" s="47">
        <v>8.1328454181661794E-5</v>
      </c>
      <c r="AZ12" s="75">
        <v>7.8925775208804207E-5</v>
      </c>
      <c r="BA12" s="43">
        <v>0</v>
      </c>
      <c r="BB12" s="47"/>
      <c r="BC12" s="47">
        <v>0</v>
      </c>
      <c r="BD12" s="47">
        <v>8.0177235461804502E-6</v>
      </c>
      <c r="BE12" s="47">
        <v>8.0687083149148606E-6</v>
      </c>
      <c r="BF12" s="47">
        <v>0</v>
      </c>
      <c r="BG12" s="47">
        <v>8.5260865228053704E-6</v>
      </c>
      <c r="BH12" s="75"/>
      <c r="BI12" s="43">
        <v>5.0436201443327002E-5</v>
      </c>
      <c r="BJ12" s="47">
        <v>5.7136095518116701E-5</v>
      </c>
      <c r="BK12" s="47">
        <v>3.04576509711112E-5</v>
      </c>
      <c r="BL12" s="47">
        <v>3.2499129626018498E-5</v>
      </c>
      <c r="BM12" s="47">
        <v>3.6585912037089002E-5</v>
      </c>
      <c r="BN12" s="47">
        <v>4.41205165488424E-5</v>
      </c>
      <c r="BO12" s="47">
        <v>3.6534559646529002E-5</v>
      </c>
      <c r="BP12" s="75"/>
      <c r="BQ12" s="43">
        <v>3.8250980037127503E-5</v>
      </c>
      <c r="BR12" s="47">
        <v>4.0640811201021202E-5</v>
      </c>
      <c r="BS12" s="47">
        <v>6.0051229819915497E-5</v>
      </c>
      <c r="BT12" s="47"/>
      <c r="BU12" s="47">
        <v>3.99572498371144E-5</v>
      </c>
      <c r="BV12" s="47">
        <v>5.34708994265481E-5</v>
      </c>
      <c r="BW12" s="47">
        <v>3.3532917712170901E-5</v>
      </c>
      <c r="BX12" s="47">
        <v>4.4103523683915698E-5</v>
      </c>
      <c r="BY12" s="75">
        <v>4.5785354928022597E-5</v>
      </c>
    </row>
    <row r="13" spans="1:77" x14ac:dyDescent="0.25">
      <c r="A13" s="21">
        <v>33</v>
      </c>
      <c r="B13" s="43">
        <v>9.4462102356483303E-6</v>
      </c>
      <c r="C13" s="47">
        <v>1.2606062626728901E-5</v>
      </c>
      <c r="D13" s="47"/>
      <c r="E13" s="47">
        <v>1.4756479400716299E-5</v>
      </c>
      <c r="F13" s="47">
        <v>2.2015718128629301E-5</v>
      </c>
      <c r="G13" s="47">
        <v>1.7274843239698402E-5</v>
      </c>
      <c r="H13" s="47">
        <v>2.3280696708125098E-5</v>
      </c>
      <c r="I13" s="47">
        <v>8.6542953872752601E-6</v>
      </c>
      <c r="J13" s="47">
        <v>1.43306178522368E-5</v>
      </c>
      <c r="K13" s="75">
        <v>1.8493709967582199E-5</v>
      </c>
      <c r="L13" s="43">
        <v>1.64301326720587E-5</v>
      </c>
      <c r="M13" s="47">
        <v>1.5197204124047199E-5</v>
      </c>
      <c r="N13" s="47">
        <v>2.6033013679467199E-5</v>
      </c>
      <c r="O13" s="47">
        <v>1.5289805405626702E-5</v>
      </c>
      <c r="P13" s="47">
        <v>2.3542736841399801E-5</v>
      </c>
      <c r="Q13" s="47">
        <v>1.88891628935119E-5</v>
      </c>
      <c r="R13" s="47">
        <v>2.8229715077602698E-5</v>
      </c>
      <c r="S13" s="75">
        <v>1.9881764957919001E-5</v>
      </c>
      <c r="T13" s="43">
        <v>4.22748114396344E-5</v>
      </c>
      <c r="U13" s="47"/>
      <c r="V13" s="47">
        <v>5.5352587321140697E-5</v>
      </c>
      <c r="W13" s="47"/>
      <c r="X13" s="47">
        <v>2.80038903120932E-5</v>
      </c>
      <c r="Y13" s="47">
        <v>2.5620681299320801E-5</v>
      </c>
      <c r="Z13" s="75">
        <v>1.73643812446304E-5</v>
      </c>
      <c r="AA13" s="43">
        <v>3.76152425828967E-5</v>
      </c>
      <c r="AB13" s="47">
        <v>2.5874499251675401E-5</v>
      </c>
      <c r="AC13" s="47">
        <v>2.8949254188651901E-5</v>
      </c>
      <c r="AD13" s="47">
        <v>1.8013060270488699E-5</v>
      </c>
      <c r="AE13" s="47">
        <v>2.6523768219871499E-5</v>
      </c>
      <c r="AF13" s="47">
        <v>2.19459982048467E-5</v>
      </c>
      <c r="AG13" s="47">
        <v>3.7009079563900801E-5</v>
      </c>
      <c r="AH13" s="75">
        <v>2.1130877269202498E-5</v>
      </c>
      <c r="AI13" s="43"/>
      <c r="AJ13" s="47">
        <v>4.5177178497495903E-5</v>
      </c>
      <c r="AK13" s="47">
        <v>4.8330216370779603E-5</v>
      </c>
      <c r="AL13" s="47">
        <v>5.09465915818485E-5</v>
      </c>
      <c r="AM13" s="47">
        <v>5.0852674644655801E-5</v>
      </c>
      <c r="AN13" s="47">
        <v>4.6189267851126601E-5</v>
      </c>
      <c r="AO13" s="47">
        <v>4.6297234105253501E-5</v>
      </c>
      <c r="AP13" s="47">
        <v>3.3085912980812302E-5</v>
      </c>
      <c r="AQ13" s="75">
        <v>4.5717864316750803E-5</v>
      </c>
      <c r="AR13" s="43"/>
      <c r="AS13" s="47">
        <v>4.9856404934384701E-5</v>
      </c>
      <c r="AT13" s="47">
        <v>6.7448407562503503E-5</v>
      </c>
      <c r="AU13" s="47">
        <v>5.3472023513661598E-5</v>
      </c>
      <c r="AV13" s="47">
        <v>7.7117593031016506E-5</v>
      </c>
      <c r="AW13" s="47">
        <v>1.07593700385847E-4</v>
      </c>
      <c r="AX13" s="47">
        <v>7.0746667051861396E-5</v>
      </c>
      <c r="AY13" s="47">
        <v>8.9325862627207393E-5</v>
      </c>
      <c r="AZ13" s="75">
        <v>1.12413769276161E-4</v>
      </c>
      <c r="BA13" s="43">
        <v>1.2718544895410699E-5</v>
      </c>
      <c r="BB13" s="47"/>
      <c r="BC13" s="47">
        <v>8.0662810047576594E-6</v>
      </c>
      <c r="BD13" s="47">
        <v>8.0025195615840099E-6</v>
      </c>
      <c r="BE13" s="47">
        <v>8.1541717434359402E-6</v>
      </c>
      <c r="BF13" s="47">
        <v>8.20538507480975E-6</v>
      </c>
      <c r="BG13" s="47">
        <v>9.2658100542451802E-6</v>
      </c>
      <c r="BH13" s="75"/>
      <c r="BI13" s="43">
        <v>2.46327625236426E-5</v>
      </c>
      <c r="BJ13" s="47">
        <v>4.1271526390309798E-5</v>
      </c>
      <c r="BK13" s="47">
        <v>2.0580067418927699E-5</v>
      </c>
      <c r="BL13" s="47">
        <v>3.8698780598181499E-5</v>
      </c>
      <c r="BM13" s="47">
        <v>3.6789183303649599E-5</v>
      </c>
      <c r="BN13" s="47">
        <v>5.31812864072241E-5</v>
      </c>
      <c r="BO13" s="47">
        <v>4.7484702559966998E-5</v>
      </c>
      <c r="BP13" s="75"/>
      <c r="BQ13" s="43">
        <v>4.2086321163633899E-5</v>
      </c>
      <c r="BR13" s="47"/>
      <c r="BS13" s="47">
        <v>3.79492743537127E-5</v>
      </c>
      <c r="BT13" s="47"/>
      <c r="BU13" s="47">
        <v>3.8158348233497102E-5</v>
      </c>
      <c r="BV13" s="47">
        <v>4.5508539876073797E-5</v>
      </c>
      <c r="BW13" s="47">
        <v>3.2185487878742002E-5</v>
      </c>
      <c r="BX13" s="47">
        <v>3.3553842834584699E-5</v>
      </c>
      <c r="BY13" s="75">
        <v>3.0989792524151798E-5</v>
      </c>
    </row>
    <row r="14" spans="1:77" x14ac:dyDescent="0.25">
      <c r="A14" s="21">
        <v>36</v>
      </c>
      <c r="B14" s="43">
        <v>2.25165199531053E-5</v>
      </c>
      <c r="C14" s="47">
        <v>2.6999490148629299E-5</v>
      </c>
      <c r="D14" s="47"/>
      <c r="E14" s="47">
        <v>9.2875983417658902E-6</v>
      </c>
      <c r="F14" s="47">
        <v>1.6542176353526399E-5</v>
      </c>
      <c r="G14" s="47">
        <v>1.7905409644630201E-5</v>
      </c>
      <c r="H14" s="47">
        <v>1.26329905540811E-5</v>
      </c>
      <c r="I14" s="47">
        <v>2.2222416672293299E-5</v>
      </c>
      <c r="J14" s="47">
        <v>1.3418583688147001E-5</v>
      </c>
      <c r="K14" s="75">
        <v>1.4010607575424099E-5</v>
      </c>
      <c r="L14" s="43">
        <v>3.1155000846185198E-5</v>
      </c>
      <c r="M14" s="47">
        <v>2.3297530466599599E-5</v>
      </c>
      <c r="N14" s="47">
        <v>1.7840619567185901E-5</v>
      </c>
      <c r="O14" s="47">
        <v>1.56479533285232E-5</v>
      </c>
      <c r="P14" s="47"/>
      <c r="Q14" s="47">
        <v>1.22405863483067E-5</v>
      </c>
      <c r="R14" s="47">
        <v>1.51221613562057E-5</v>
      </c>
      <c r="S14" s="75"/>
      <c r="T14" s="43">
        <v>4.9601913137282701E-5</v>
      </c>
      <c r="U14" s="47"/>
      <c r="V14" s="47">
        <v>5.9651164120284503E-5</v>
      </c>
      <c r="W14" s="47"/>
      <c r="X14" s="47">
        <v>2.9038352353697E-5</v>
      </c>
      <c r="Y14" s="47">
        <v>2.7293307214766001E-5</v>
      </c>
      <c r="Z14" s="75">
        <v>2.1468893763648901E-5</v>
      </c>
      <c r="AA14" s="43">
        <v>4.0696082676143199E-5</v>
      </c>
      <c r="AB14" s="47">
        <v>2.3944983958700599E-5</v>
      </c>
      <c r="AC14" s="47">
        <v>3.1726175953694398E-5</v>
      </c>
      <c r="AD14" s="47">
        <v>2.13779025188009E-5</v>
      </c>
      <c r="AE14" s="47">
        <v>2.1331062964351899E-5</v>
      </c>
      <c r="AF14" s="47">
        <v>2.0085546549943499E-5</v>
      </c>
      <c r="AG14" s="47">
        <v>2.9005965057877599E-5</v>
      </c>
      <c r="AH14" s="75">
        <v>2.9012011756288799E-5</v>
      </c>
      <c r="AI14" s="43"/>
      <c r="AJ14" s="47">
        <v>4.1483632851825403E-5</v>
      </c>
      <c r="AK14" s="47">
        <v>6.0309130347856899E-5</v>
      </c>
      <c r="AL14" s="47">
        <v>7.2802948583637798E-5</v>
      </c>
      <c r="AM14" s="47">
        <v>5.1022092136107101E-5</v>
      </c>
      <c r="AN14" s="47">
        <v>4.3494703211885099E-5</v>
      </c>
      <c r="AO14" s="47">
        <v>7.1283631604853896E-5</v>
      </c>
      <c r="AP14" s="47">
        <v>4.73024957422574E-5</v>
      </c>
      <c r="AQ14" s="75">
        <v>6.03219082938893E-5</v>
      </c>
      <c r="AR14" s="43"/>
      <c r="AS14" s="47">
        <v>3.8120943932217398E-5</v>
      </c>
      <c r="AT14" s="47">
        <v>4.0142184949056798E-5</v>
      </c>
      <c r="AU14" s="47">
        <v>5.0764036689489301E-5</v>
      </c>
      <c r="AV14" s="47">
        <v>7.1247352643912394E-5</v>
      </c>
      <c r="AW14" s="47"/>
      <c r="AX14" s="47"/>
      <c r="AY14" s="47">
        <v>8.6543183934619395E-5</v>
      </c>
      <c r="AZ14" s="75">
        <v>6.7006357459427999E-5</v>
      </c>
      <c r="BA14" s="43">
        <v>1.10939246341384E-5</v>
      </c>
      <c r="BB14" s="47"/>
      <c r="BC14" s="47">
        <v>1.0298677148550499E-5</v>
      </c>
      <c r="BD14" s="47"/>
      <c r="BE14" s="47">
        <v>8.0963154856427507E-6</v>
      </c>
      <c r="BF14" s="47">
        <v>8.6241552341459306E-6</v>
      </c>
      <c r="BG14" s="47">
        <v>8.5722664037486402E-6</v>
      </c>
      <c r="BH14" s="75"/>
      <c r="BI14" s="43">
        <v>2.8639281339233799E-5</v>
      </c>
      <c r="BJ14" s="47">
        <v>5.5361563147545903E-5</v>
      </c>
      <c r="BK14" s="47">
        <v>2.0710679591297299E-5</v>
      </c>
      <c r="BL14" s="47">
        <v>2.19020935376056E-5</v>
      </c>
      <c r="BM14" s="47">
        <v>4.18279846404832E-5</v>
      </c>
      <c r="BN14" s="47">
        <v>6.0498178484949899E-5</v>
      </c>
      <c r="BO14" s="47">
        <v>3.8598965795610802E-5</v>
      </c>
      <c r="BP14" s="75"/>
      <c r="BQ14" s="43">
        <v>3.9971469215576597E-5</v>
      </c>
      <c r="BR14" s="47"/>
      <c r="BS14" s="47">
        <v>2.79470497590592E-5</v>
      </c>
      <c r="BT14" s="47"/>
      <c r="BU14" s="47"/>
      <c r="BV14" s="47">
        <v>3.079513572225E-5</v>
      </c>
      <c r="BW14" s="47">
        <v>5.15553512142268E-5</v>
      </c>
      <c r="BX14" s="47"/>
      <c r="BY14" s="75">
        <v>4.3296290020063602E-5</v>
      </c>
    </row>
    <row r="15" spans="1:77" x14ac:dyDescent="0.25">
      <c r="A15" s="21">
        <v>39</v>
      </c>
      <c r="B15" s="43">
        <v>1.4256868526716899E-5</v>
      </c>
      <c r="C15" s="47">
        <v>1.07251740283601E-5</v>
      </c>
      <c r="D15" s="47"/>
      <c r="E15" s="47">
        <v>1.2564191820049399E-5</v>
      </c>
      <c r="F15" s="47">
        <v>1.17292247268345E-5</v>
      </c>
      <c r="G15" s="47">
        <v>1.7128737498386799E-5</v>
      </c>
      <c r="H15" s="47">
        <v>1.34464364072215E-5</v>
      </c>
      <c r="I15" s="47">
        <v>1.3457350534169499E-5</v>
      </c>
      <c r="J15" s="47">
        <v>1.21194639342982E-5</v>
      </c>
      <c r="K15" s="75">
        <v>1.33393271081731E-5</v>
      </c>
      <c r="L15" s="43">
        <v>3.4415055344847E-5</v>
      </c>
      <c r="M15" s="47">
        <v>2.3406878195597801E-5</v>
      </c>
      <c r="N15" s="47">
        <v>3.10076195614513E-5</v>
      </c>
      <c r="O15" s="47">
        <v>1.9330657316832799E-5</v>
      </c>
      <c r="P15" s="47"/>
      <c r="Q15" s="47">
        <v>2.91215151072438E-5</v>
      </c>
      <c r="R15" s="47">
        <v>1.54173566066873E-5</v>
      </c>
      <c r="S15" s="75"/>
      <c r="T15" s="43">
        <v>3.1454215429854098E-5</v>
      </c>
      <c r="U15" s="47"/>
      <c r="V15" s="47">
        <v>6.0070166583480597E-5</v>
      </c>
      <c r="W15" s="47"/>
      <c r="X15" s="47">
        <v>4.5280429950368697E-5</v>
      </c>
      <c r="Y15" s="47">
        <v>5.4561481338785102E-5</v>
      </c>
      <c r="Z15" s="75">
        <v>2.8976841891904401E-5</v>
      </c>
      <c r="AA15" s="43">
        <v>2.5827098081434202E-5</v>
      </c>
      <c r="AB15" s="47">
        <v>2.7832352856596901E-5</v>
      </c>
      <c r="AC15" s="47">
        <v>3.0057303520379502E-5</v>
      </c>
      <c r="AD15" s="47">
        <v>2.61630203066683E-5</v>
      </c>
      <c r="AE15" s="47">
        <v>3.2998847100975897E-5</v>
      </c>
      <c r="AF15" s="47">
        <v>3.8422429522023199E-5</v>
      </c>
      <c r="AG15" s="47">
        <v>3.5068351951831703E-5</v>
      </c>
      <c r="AH15" s="75">
        <v>1.9849689169785902E-5</v>
      </c>
      <c r="AI15" s="43"/>
      <c r="AJ15" s="47">
        <v>5.0645243540403902E-5</v>
      </c>
      <c r="AK15" s="47">
        <v>6.8950070499611502E-5</v>
      </c>
      <c r="AL15" s="47">
        <v>5.6266060220708499E-5</v>
      </c>
      <c r="AM15" s="47">
        <v>5.0402722740452097E-5</v>
      </c>
      <c r="AN15" s="47">
        <v>7.58530542238294E-5</v>
      </c>
      <c r="AO15" s="47">
        <v>4.8219731546791799E-5</v>
      </c>
      <c r="AP15" s="47">
        <v>5.8331662306506697E-5</v>
      </c>
      <c r="AQ15" s="75">
        <v>6.0515221377880402E-5</v>
      </c>
      <c r="AR15" s="43"/>
      <c r="AS15" s="47">
        <v>5.18375022641178E-5</v>
      </c>
      <c r="AT15" s="47">
        <v>4.5488830044895802E-5</v>
      </c>
      <c r="AU15" s="47">
        <v>6.8534519823712495E-5</v>
      </c>
      <c r="AV15" s="47">
        <v>4.1791200184312303E-5</v>
      </c>
      <c r="AW15" s="47"/>
      <c r="AX15" s="47"/>
      <c r="AY15" s="47">
        <v>1.2397790172311799E-4</v>
      </c>
      <c r="AZ15" s="75">
        <v>8.5107090471078298E-5</v>
      </c>
      <c r="BA15" s="43">
        <v>1.3818805901104399E-5</v>
      </c>
      <c r="BB15" s="47"/>
      <c r="BC15" s="47">
        <v>8.06816241940187E-6</v>
      </c>
      <c r="BD15" s="47"/>
      <c r="BE15" s="47">
        <v>8.4657083262426707E-6</v>
      </c>
      <c r="BF15" s="47">
        <v>8.8073185876461397E-6</v>
      </c>
      <c r="BG15" s="47">
        <v>1.0432393578665099E-5</v>
      </c>
      <c r="BH15" s="75"/>
      <c r="BI15" s="43">
        <v>2.2679446324609301E-5</v>
      </c>
      <c r="BJ15" s="47">
        <v>5.4476434153187601E-5</v>
      </c>
      <c r="BK15" s="47">
        <v>1.8836552492353802E-5</v>
      </c>
      <c r="BL15" s="47">
        <v>2.3659806205861701E-5</v>
      </c>
      <c r="BM15" s="47">
        <v>3.3198331227133398E-5</v>
      </c>
      <c r="BN15" s="47">
        <v>6.7919934879724604E-5</v>
      </c>
      <c r="BO15" s="47">
        <v>4.7894955826302498E-5</v>
      </c>
      <c r="BP15" s="75"/>
      <c r="BQ15" s="43">
        <v>4.4652226279199702E-5</v>
      </c>
      <c r="BR15" s="47"/>
      <c r="BS15" s="47">
        <v>4.9083851504876298E-5</v>
      </c>
      <c r="BT15" s="47"/>
      <c r="BU15" s="47"/>
      <c r="BV15" s="47">
        <v>3.9000660876718597E-5</v>
      </c>
      <c r="BW15" s="47">
        <v>3.4627915391248403E-5</v>
      </c>
      <c r="BX15" s="47"/>
      <c r="BY15" s="75">
        <v>3.5921621364528702E-5</v>
      </c>
    </row>
    <row r="16" spans="1:77" x14ac:dyDescent="0.25">
      <c r="A16" s="21">
        <v>42</v>
      </c>
      <c r="B16" s="43">
        <v>1.0998797670329E-5</v>
      </c>
      <c r="C16" s="47">
        <v>1.37437467413152E-5</v>
      </c>
      <c r="D16" s="47"/>
      <c r="E16" s="47">
        <v>1.4519141365009801E-5</v>
      </c>
      <c r="F16" s="47">
        <v>1.1200865357213E-5</v>
      </c>
      <c r="G16" s="47">
        <v>1.96075887713038E-5</v>
      </c>
      <c r="H16" s="47">
        <v>1.44106817985872E-5</v>
      </c>
      <c r="I16" s="47">
        <v>1.32554638682408E-5</v>
      </c>
      <c r="J16" s="47">
        <v>1.36707238347717E-5</v>
      </c>
      <c r="K16" s="75">
        <v>1.27158722157823E-5</v>
      </c>
      <c r="L16" s="43">
        <v>2.17609082162714E-5</v>
      </c>
      <c r="M16" s="47">
        <v>2.6441674446113399E-5</v>
      </c>
      <c r="N16" s="47">
        <v>2.5140235779171001E-5</v>
      </c>
      <c r="O16" s="47">
        <v>4.6189381532984298E-5</v>
      </c>
      <c r="P16" s="47"/>
      <c r="Q16" s="47">
        <v>3.3982715850193502E-5</v>
      </c>
      <c r="R16" s="47">
        <v>1.5911225494511E-5</v>
      </c>
      <c r="S16" s="75"/>
      <c r="T16" s="43">
        <v>3.5834985581925401E-5</v>
      </c>
      <c r="U16" s="47"/>
      <c r="V16" s="47">
        <v>6.2146539180096198E-5</v>
      </c>
      <c r="W16" s="47"/>
      <c r="X16" s="47">
        <v>3.03324160304253E-5</v>
      </c>
      <c r="Y16" s="47">
        <v>4.4140067119808098E-5</v>
      </c>
      <c r="Z16" s="75">
        <v>1.99450845934808E-5</v>
      </c>
      <c r="AA16" s="43">
        <v>4.6548750431193798E-5</v>
      </c>
      <c r="AB16" s="47">
        <v>2.0519318802213501E-5</v>
      </c>
      <c r="AC16" s="47">
        <v>4.06959341965664E-5</v>
      </c>
      <c r="AD16" s="47">
        <v>2.6345853924660999E-5</v>
      </c>
      <c r="AE16" s="47">
        <v>2.2761430818798301E-5</v>
      </c>
      <c r="AF16" s="47">
        <v>2.2372934393711499E-5</v>
      </c>
      <c r="AG16" s="47">
        <v>3.0059590421128398E-5</v>
      </c>
      <c r="AH16" s="75">
        <v>3.9514687432039198E-5</v>
      </c>
      <c r="AI16" s="43"/>
      <c r="AJ16" s="47">
        <v>5.8511220490949801E-5</v>
      </c>
      <c r="AK16" s="47"/>
      <c r="AL16" s="47">
        <v>4.7072992325494602E-5</v>
      </c>
      <c r="AM16" s="47">
        <v>3.6260367635636399E-5</v>
      </c>
      <c r="AN16" s="47">
        <v>5.0841106388960199E-5</v>
      </c>
      <c r="AO16" s="47">
        <v>5.1889092986385597E-5</v>
      </c>
      <c r="AP16" s="47">
        <v>5.86274091377208E-5</v>
      </c>
      <c r="AQ16" s="75">
        <v>4.5650146213795403E-5</v>
      </c>
      <c r="AR16" s="43"/>
      <c r="AS16" s="47">
        <v>4.6620545442058501E-5</v>
      </c>
      <c r="AT16" s="47">
        <v>5.7182777296181199E-5</v>
      </c>
      <c r="AU16" s="47">
        <v>6.1040179767942596E-5</v>
      </c>
      <c r="AV16" s="47">
        <v>5.5402217411906203E-5</v>
      </c>
      <c r="AW16" s="47"/>
      <c r="AX16" s="47"/>
      <c r="AY16" s="47">
        <v>8.2846650527215496E-5</v>
      </c>
      <c r="AZ16" s="75">
        <v>8.5078227596010195E-5</v>
      </c>
      <c r="BA16" s="43">
        <v>1.1877225178217599E-5</v>
      </c>
      <c r="BB16" s="47"/>
      <c r="BC16" s="47">
        <v>8.0770936605333703E-6</v>
      </c>
      <c r="BD16" s="47"/>
      <c r="BE16" s="47">
        <v>8.1280467289391105E-6</v>
      </c>
      <c r="BF16" s="47">
        <v>0</v>
      </c>
      <c r="BG16" s="47">
        <v>9.3936593157162107E-6</v>
      </c>
      <c r="BH16" s="75"/>
      <c r="BI16" s="43">
        <v>1.77179418853761E-5</v>
      </c>
      <c r="BJ16" s="47">
        <v>4.3252863460119999E-5</v>
      </c>
      <c r="BK16" s="47">
        <v>2.48984810971129E-5</v>
      </c>
      <c r="BL16" s="47">
        <v>3.0694163179854199E-5</v>
      </c>
      <c r="BM16" s="47">
        <v>4.4092803339692102E-5</v>
      </c>
      <c r="BN16" s="47">
        <v>4.6931440819026798E-5</v>
      </c>
      <c r="BO16" s="47">
        <v>6.2044133194714404E-5</v>
      </c>
      <c r="BP16" s="75"/>
      <c r="BQ16" s="43">
        <v>5.5014076246136499E-5</v>
      </c>
      <c r="BR16" s="47"/>
      <c r="BS16" s="47">
        <v>2.9715049883070801E-5</v>
      </c>
      <c r="BT16" s="47"/>
      <c r="BU16" s="47"/>
      <c r="BV16" s="47">
        <v>4.0320670796780603E-5</v>
      </c>
      <c r="BW16" s="47">
        <v>4.7830193342631497E-5</v>
      </c>
      <c r="BX16" s="47"/>
      <c r="BY16" s="75">
        <v>4.8001578028940403E-5</v>
      </c>
    </row>
    <row r="17" spans="1:77" x14ac:dyDescent="0.25">
      <c r="A17" s="21">
        <v>45</v>
      </c>
      <c r="B17" s="43">
        <v>1.3713025957386299E-5</v>
      </c>
      <c r="C17" s="47">
        <v>1.17617207907526E-5</v>
      </c>
      <c r="D17" s="47"/>
      <c r="E17" s="47">
        <v>1.08183533319945E-5</v>
      </c>
      <c r="F17" s="47">
        <v>1.2996961895124901E-5</v>
      </c>
      <c r="G17" s="47">
        <v>3.2050532787295198E-5</v>
      </c>
      <c r="H17" s="47">
        <v>1.20556317892012E-5</v>
      </c>
      <c r="I17" s="47">
        <v>1.2107097522551999E-5</v>
      </c>
      <c r="J17" s="47">
        <v>1.99164061828764E-5</v>
      </c>
      <c r="K17" s="75">
        <v>1.29968216897457E-5</v>
      </c>
      <c r="L17" s="43">
        <v>2.56443068479434E-5</v>
      </c>
      <c r="M17" s="47">
        <v>2.6519681392866499E-5</v>
      </c>
      <c r="N17" s="47">
        <v>4.9499693169523999E-5</v>
      </c>
      <c r="O17" s="47">
        <v>3.2782174351985498E-5</v>
      </c>
      <c r="P17" s="47"/>
      <c r="Q17" s="47">
        <v>1.6304745237677299E-5</v>
      </c>
      <c r="R17" s="47">
        <v>2.0459330550907299E-5</v>
      </c>
      <c r="S17" s="75"/>
      <c r="T17" s="43">
        <v>5.8809530325095103E-5</v>
      </c>
      <c r="U17" s="47"/>
      <c r="V17" s="47">
        <v>4.8235554773789497E-5</v>
      </c>
      <c r="W17" s="47"/>
      <c r="X17" s="47">
        <v>4.9006120309415003E-5</v>
      </c>
      <c r="Y17" s="47">
        <v>4.0816422014343098E-5</v>
      </c>
      <c r="Z17" s="75">
        <v>2.2146668179483502E-5</v>
      </c>
      <c r="AA17" s="43">
        <v>5.9554923896703302E-5</v>
      </c>
      <c r="AB17" s="47">
        <v>2.54534400851136E-5</v>
      </c>
      <c r="AC17" s="47">
        <v>3.5437235216344801E-5</v>
      </c>
      <c r="AD17" s="47">
        <v>2.6569136448046098E-5</v>
      </c>
      <c r="AE17" s="47">
        <v>2.59143128899136E-5</v>
      </c>
      <c r="AF17" s="47">
        <v>2.33894776277855E-5</v>
      </c>
      <c r="AG17" s="47">
        <v>3.7481690264294097E-5</v>
      </c>
      <c r="AH17" s="75">
        <v>2.4473305773015599E-5</v>
      </c>
      <c r="AI17" s="43"/>
      <c r="AJ17" s="47">
        <v>5.3900127114606298E-5</v>
      </c>
      <c r="AK17" s="47"/>
      <c r="AL17" s="47">
        <v>5.7573171255625301E-5</v>
      </c>
      <c r="AM17" s="47">
        <v>4.2315179133735301E-5</v>
      </c>
      <c r="AN17" s="47"/>
      <c r="AO17" s="47">
        <v>4.89917335682232E-5</v>
      </c>
      <c r="AP17" s="47">
        <v>4.1789493569085101E-5</v>
      </c>
      <c r="AQ17" s="75">
        <v>5.8891466114619499E-5</v>
      </c>
      <c r="AR17" s="43"/>
      <c r="AS17" s="47">
        <v>4.1737655901899197E-5</v>
      </c>
      <c r="AT17" s="47">
        <v>5.9130813285640999E-5</v>
      </c>
      <c r="AU17" s="47">
        <v>5.1830384225431402E-5</v>
      </c>
      <c r="AV17" s="47">
        <v>6.8107972056961105E-5</v>
      </c>
      <c r="AW17" s="47"/>
      <c r="AX17" s="47"/>
      <c r="AY17" s="47">
        <v>1.02286356687895E-4</v>
      </c>
      <c r="AZ17" s="75">
        <v>8.8202759016110197E-5</v>
      </c>
      <c r="BA17" s="43">
        <v>1.18015772404978E-5</v>
      </c>
      <c r="BB17" s="47"/>
      <c r="BC17" s="47">
        <v>9.3199396086846898E-6</v>
      </c>
      <c r="BD17" s="47"/>
      <c r="BE17" s="47">
        <v>8.1066525059404893E-6</v>
      </c>
      <c r="BF17" s="47">
        <v>8.2822740746135492E-6</v>
      </c>
      <c r="BG17" s="47">
        <v>9.5101499235894906E-6</v>
      </c>
      <c r="BH17" s="75"/>
      <c r="BI17" s="43">
        <v>2.1527807811559099E-5</v>
      </c>
      <c r="BJ17" s="47">
        <v>2.40963822134293E-5</v>
      </c>
      <c r="BK17" s="47">
        <v>3.18899104880856E-5</v>
      </c>
      <c r="BL17" s="47">
        <v>1.6083000483811699E-5</v>
      </c>
      <c r="BM17" s="47">
        <v>2.9251539177911599E-5</v>
      </c>
      <c r="BN17" s="47">
        <v>5.1681072253469397E-5</v>
      </c>
      <c r="BO17" s="47">
        <v>5.3132146878086901E-5</v>
      </c>
      <c r="BP17" s="75"/>
      <c r="BQ17" s="43">
        <v>3.6647064425857298E-5</v>
      </c>
      <c r="BR17" s="47"/>
      <c r="BS17" s="47"/>
      <c r="BT17" s="47"/>
      <c r="BU17" s="47"/>
      <c r="BV17" s="47">
        <v>2.7140325559066001E-5</v>
      </c>
      <c r="BW17" s="47">
        <v>3.4424994668193203E-5</v>
      </c>
      <c r="BX17" s="47"/>
      <c r="BY17" s="75">
        <v>4.4241958472451897E-5</v>
      </c>
    </row>
    <row r="18" spans="1:77" x14ac:dyDescent="0.25">
      <c r="A18" s="21">
        <v>48</v>
      </c>
      <c r="B18" s="43">
        <v>1.08860238621701E-5</v>
      </c>
      <c r="C18" s="47">
        <v>1.8640584345339898E-5</v>
      </c>
      <c r="D18" s="47"/>
      <c r="E18" s="47">
        <v>1.53242703797432E-5</v>
      </c>
      <c r="F18" s="47">
        <v>1.7607675061306601E-5</v>
      </c>
      <c r="G18" s="47">
        <v>9.8054886174593494E-6</v>
      </c>
      <c r="H18" s="47">
        <v>1.8492893767080699E-5</v>
      </c>
      <c r="I18" s="47">
        <v>1.41954181516692E-5</v>
      </c>
      <c r="J18" s="47">
        <v>1.0979660585281099E-5</v>
      </c>
      <c r="K18" s="75">
        <v>1.7294077494529701E-5</v>
      </c>
      <c r="L18" s="43">
        <v>4.02285472335586E-5</v>
      </c>
      <c r="M18" s="47">
        <v>5.0351252010284798E-5</v>
      </c>
      <c r="N18" s="47">
        <v>3.6385873969100898E-5</v>
      </c>
      <c r="O18" s="47">
        <v>2.48397703634568E-5</v>
      </c>
      <c r="P18" s="47"/>
      <c r="Q18" s="47">
        <v>2.53265418089901E-5</v>
      </c>
      <c r="R18" s="47">
        <v>3.3551890784799301E-5</v>
      </c>
      <c r="S18" s="75"/>
      <c r="T18" s="43">
        <v>9.9789658934625102E-5</v>
      </c>
      <c r="U18" s="47"/>
      <c r="V18" s="47">
        <v>4.7054463108110901E-5</v>
      </c>
      <c r="W18" s="47"/>
      <c r="X18" s="47">
        <v>3.9919503937129197E-5</v>
      </c>
      <c r="Y18" s="47">
        <v>5.0359170289710098E-5</v>
      </c>
      <c r="Z18" s="75">
        <v>4.4752406619998903E-5</v>
      </c>
      <c r="AA18" s="43">
        <v>3.8825958770304199E-5</v>
      </c>
      <c r="AB18" s="47">
        <v>1.61179183008136E-5</v>
      </c>
      <c r="AC18" s="47">
        <v>1.65917218620887E-5</v>
      </c>
      <c r="AD18" s="47">
        <v>2.8295237284067499E-5</v>
      </c>
      <c r="AE18" s="47">
        <v>1.6449847416986298E-5</v>
      </c>
      <c r="AF18" s="47">
        <v>3.0221313352077702E-5</v>
      </c>
      <c r="AG18" s="47">
        <v>3.3626011438848803E-5</v>
      </c>
      <c r="AH18" s="75">
        <v>2.5723966013289202E-5</v>
      </c>
      <c r="AI18" s="43"/>
      <c r="AJ18" s="47">
        <v>4.7346531949580803E-5</v>
      </c>
      <c r="AK18" s="47"/>
      <c r="AL18" s="47">
        <v>6.5622572546773897E-5</v>
      </c>
      <c r="AM18" s="47">
        <v>5.5880313147317701E-5</v>
      </c>
      <c r="AN18" s="47"/>
      <c r="AO18" s="47">
        <v>5.6639771838063099E-5</v>
      </c>
      <c r="AP18" s="47">
        <v>4.0753460465959498E-5</v>
      </c>
      <c r="AQ18" s="75">
        <v>5.2119070160020297E-5</v>
      </c>
      <c r="AR18" s="43"/>
      <c r="AS18" s="47">
        <v>6.7890883498077095E-5</v>
      </c>
      <c r="AT18" s="47">
        <v>4.2002703544956399E-5</v>
      </c>
      <c r="AU18" s="47">
        <v>6.7353988417379903E-5</v>
      </c>
      <c r="AV18" s="47">
        <v>6.1783953731014697E-5</v>
      </c>
      <c r="AW18" s="47"/>
      <c r="AX18" s="47"/>
      <c r="AY18" s="47">
        <v>1.1690931054868401E-4</v>
      </c>
      <c r="AZ18" s="75">
        <v>1.0160917142199601E-4</v>
      </c>
      <c r="BA18" s="43">
        <v>8.5904987739535294E-6</v>
      </c>
      <c r="BB18" s="47"/>
      <c r="BC18" s="47"/>
      <c r="BD18" s="47"/>
      <c r="BE18" s="47">
        <v>8.1342532954604207E-6</v>
      </c>
      <c r="BF18" s="47">
        <v>0</v>
      </c>
      <c r="BG18" s="47">
        <v>9.9106902289553307E-6</v>
      </c>
      <c r="BH18" s="75"/>
      <c r="BI18" s="43">
        <v>2.58319632081362E-5</v>
      </c>
      <c r="BJ18" s="47">
        <v>4.6555021245390102E-5</v>
      </c>
      <c r="BK18" s="47">
        <v>3.2886630334685797E-5</v>
      </c>
      <c r="BL18" s="47">
        <v>3.6398310747243E-5</v>
      </c>
      <c r="BM18" s="47">
        <v>4.39604706239632E-5</v>
      </c>
      <c r="BN18" s="47">
        <v>2.89665352279914E-5</v>
      </c>
      <c r="BO18" s="47">
        <v>4.8552824078182103E-5</v>
      </c>
      <c r="BP18" s="75"/>
      <c r="BQ18" s="43">
        <v>3.5609073714698798E-5</v>
      </c>
      <c r="BR18" s="47"/>
      <c r="BS18" s="47"/>
      <c r="BT18" s="47"/>
      <c r="BU18" s="47"/>
      <c r="BV18" s="47"/>
      <c r="BW18" s="47">
        <v>4.27700447596328E-5</v>
      </c>
      <c r="BX18" s="47"/>
      <c r="BY18" s="75">
        <v>3.6082238023199699E-5</v>
      </c>
    </row>
    <row r="19" spans="1:77" x14ac:dyDescent="0.25">
      <c r="A19" s="21">
        <v>51</v>
      </c>
      <c r="B19" s="43">
        <v>1.3384064677663799E-5</v>
      </c>
      <c r="C19" s="47">
        <v>1.35225234802453E-5</v>
      </c>
      <c r="D19" s="47"/>
      <c r="E19" s="47">
        <v>9.0720284559347899E-6</v>
      </c>
      <c r="F19" s="47">
        <v>1.1645367764896599E-5</v>
      </c>
      <c r="G19" s="47">
        <v>2.7274131219203401E-5</v>
      </c>
      <c r="H19" s="47">
        <v>1.91678631846189E-5</v>
      </c>
      <c r="I19" s="47">
        <v>1.40222438510462E-5</v>
      </c>
      <c r="J19" s="47">
        <v>1.07879012774105E-5</v>
      </c>
      <c r="K19" s="75">
        <v>1.50947116998901E-5</v>
      </c>
      <c r="L19" s="43">
        <v>2.85378826739637E-5</v>
      </c>
      <c r="M19" s="47">
        <v>3.5614669837746598E-5</v>
      </c>
      <c r="N19" s="47">
        <v>4.1019053714050299E-5</v>
      </c>
      <c r="O19" s="47">
        <v>1.7489252876554201E-5</v>
      </c>
      <c r="P19" s="47"/>
      <c r="Q19" s="47">
        <v>2.5466936354140701E-5</v>
      </c>
      <c r="R19" s="47">
        <v>3.2138639389758197E-5</v>
      </c>
      <c r="S19" s="75"/>
      <c r="T19" s="43">
        <v>1.0276668402182501E-4</v>
      </c>
      <c r="U19" s="47"/>
      <c r="V19" s="47">
        <v>6.5941986568210601E-5</v>
      </c>
      <c r="W19" s="47"/>
      <c r="X19" s="47">
        <v>3.5797996643493201E-5</v>
      </c>
      <c r="Y19" s="47">
        <v>4.5122179008691502E-5</v>
      </c>
      <c r="Z19" s="75">
        <v>4.3398972531039702E-5</v>
      </c>
      <c r="AA19" s="43">
        <v>3.2285032979380701E-5</v>
      </c>
      <c r="AB19" s="47">
        <v>3.0769847231444502E-5</v>
      </c>
      <c r="AC19" s="47">
        <v>1.9359494622423002E-5</v>
      </c>
      <c r="AD19" s="47">
        <v>2.1363415149877398E-5</v>
      </c>
      <c r="AE19" s="47">
        <v>1.77300082071971E-5</v>
      </c>
      <c r="AF19" s="47">
        <v>3.5230402877651202E-5</v>
      </c>
      <c r="AG19" s="47">
        <v>1.62217579328041E-5</v>
      </c>
      <c r="AH19" s="75">
        <v>3.1120817647973301E-5</v>
      </c>
      <c r="AI19" s="43"/>
      <c r="AJ19" s="47">
        <v>3.5706555010544101E-5</v>
      </c>
      <c r="AK19" s="47"/>
      <c r="AL19" s="47">
        <v>5.9747613902153297E-5</v>
      </c>
      <c r="AM19" s="47">
        <v>4.9330163127899701E-5</v>
      </c>
      <c r="AN19" s="47"/>
      <c r="AO19" s="47">
        <v>4.5242577109211803E-5</v>
      </c>
      <c r="AP19" s="47"/>
      <c r="AQ19" s="75">
        <v>5.7730416229328101E-5</v>
      </c>
      <c r="AR19" s="43"/>
      <c r="AS19" s="47">
        <v>5.7866444468267297E-5</v>
      </c>
      <c r="AT19" s="47">
        <v>4.84914692132986E-5</v>
      </c>
      <c r="AU19" s="47">
        <v>5.3666925969304397E-5</v>
      </c>
      <c r="AV19" s="47">
        <v>5.0173221776398097E-5</v>
      </c>
      <c r="AW19" s="47"/>
      <c r="AX19" s="47"/>
      <c r="AY19" s="47">
        <v>9.6275347697062001E-5</v>
      </c>
      <c r="AZ19" s="75">
        <v>5.9582719754281599E-5</v>
      </c>
      <c r="BA19" s="43">
        <v>1.05384803464809E-5</v>
      </c>
      <c r="BB19" s="47"/>
      <c r="BC19" s="47"/>
      <c r="BD19" s="47"/>
      <c r="BE19" s="47">
        <v>1.05598463821176E-5</v>
      </c>
      <c r="BF19" s="47">
        <v>8.3146043139929308E-6</v>
      </c>
      <c r="BG19" s="47">
        <v>8.8927901898919406E-6</v>
      </c>
      <c r="BH19" s="75"/>
      <c r="BI19" s="43">
        <v>2.5687403857419901E-5</v>
      </c>
      <c r="BJ19" s="47">
        <v>4.75513365761253E-5</v>
      </c>
      <c r="BK19" s="47">
        <v>1.86278346237497E-5</v>
      </c>
      <c r="BL19" s="47">
        <v>2.9430528171085001E-5</v>
      </c>
      <c r="BM19" s="47">
        <v>3.0971268896799303E-5</v>
      </c>
      <c r="BN19" s="47">
        <v>4.7864906853020501E-5</v>
      </c>
      <c r="BO19" s="47">
        <v>4.50025528208028E-5</v>
      </c>
      <c r="BP19" s="75"/>
      <c r="BQ19" s="43">
        <v>3.9991199977190003E-5</v>
      </c>
      <c r="BR19" s="47"/>
      <c r="BS19" s="47"/>
      <c r="BT19" s="47"/>
      <c r="BU19" s="47"/>
      <c r="BV19" s="47"/>
      <c r="BW19" s="47">
        <v>4.4062227179812498E-5</v>
      </c>
      <c r="BX19" s="47"/>
      <c r="BY19" s="75">
        <v>2.98291366042975E-5</v>
      </c>
    </row>
    <row r="20" spans="1:77" x14ac:dyDescent="0.25">
      <c r="A20" s="21">
        <v>54</v>
      </c>
      <c r="B20" s="43">
        <v>2.1416469059862501E-5</v>
      </c>
      <c r="C20" s="47">
        <v>1.35305461235586E-5</v>
      </c>
      <c r="D20" s="47"/>
      <c r="E20" s="47">
        <v>1.0526763551941199E-5</v>
      </c>
      <c r="F20" s="47">
        <v>1.2067920012696E-5</v>
      </c>
      <c r="G20" s="47">
        <v>1.6385060687450199E-5</v>
      </c>
      <c r="H20" s="47">
        <v>2.0867359837266699E-5</v>
      </c>
      <c r="I20" s="47">
        <v>1.5304397383627101E-5</v>
      </c>
      <c r="J20" s="47"/>
      <c r="K20" s="75">
        <v>1.42183101147953E-5</v>
      </c>
      <c r="L20" s="43">
        <v>2.9859206354897701E-5</v>
      </c>
      <c r="M20" s="47">
        <v>3.27593717412874E-5</v>
      </c>
      <c r="N20" s="47">
        <v>3.4158198496846097E-5</v>
      </c>
      <c r="O20" s="47">
        <v>2.9045509041263301E-5</v>
      </c>
      <c r="P20" s="47"/>
      <c r="Q20" s="47">
        <v>2.72082132032361E-5</v>
      </c>
      <c r="R20" s="47">
        <v>2.21407258964929E-5</v>
      </c>
      <c r="S20" s="75"/>
      <c r="T20" s="43">
        <v>9.0533005237905306E-5</v>
      </c>
      <c r="U20" s="47"/>
      <c r="V20" s="47">
        <v>4.8999645827018698E-5</v>
      </c>
      <c r="W20" s="47"/>
      <c r="X20" s="47">
        <v>3.30158488040555E-5</v>
      </c>
      <c r="Y20" s="47">
        <v>4.0945930305905901E-5</v>
      </c>
      <c r="Z20" s="75">
        <v>3.8130675172104697E-5</v>
      </c>
      <c r="AA20" s="43">
        <v>4.3734357046359003E-5</v>
      </c>
      <c r="AB20" s="47">
        <v>3.2921837321381602E-5</v>
      </c>
      <c r="AC20" s="47">
        <v>2.9102951647727299E-5</v>
      </c>
      <c r="AD20" s="47">
        <v>3.6520834929296398E-5</v>
      </c>
      <c r="AE20" s="47">
        <v>1.8602066613178799E-5</v>
      </c>
      <c r="AF20" s="47">
        <v>3.9437487184174298E-5</v>
      </c>
      <c r="AG20" s="47">
        <v>3.8991112182738603E-5</v>
      </c>
      <c r="AH20" s="75">
        <v>1.8657267329838101E-5</v>
      </c>
      <c r="AI20" s="43"/>
      <c r="AJ20" s="47">
        <v>3.9849835564669203E-5</v>
      </c>
      <c r="AK20" s="47"/>
      <c r="AL20" s="47">
        <v>6.5864455916751297E-5</v>
      </c>
      <c r="AM20" s="47">
        <v>4.4859796228229798E-5</v>
      </c>
      <c r="AN20" s="47"/>
      <c r="AO20" s="47">
        <v>4.9919549497911102E-5</v>
      </c>
      <c r="AP20" s="47"/>
      <c r="AQ20" s="75">
        <v>6.1502247461803404E-5</v>
      </c>
      <c r="AR20" s="43"/>
      <c r="AS20" s="47">
        <v>6.0172655225501601E-5</v>
      </c>
      <c r="AT20" s="47">
        <v>4.4687836653598602E-5</v>
      </c>
      <c r="AU20" s="47">
        <v>5.7834465506587001E-5</v>
      </c>
      <c r="AV20" s="47">
        <v>5.8284944663229497E-5</v>
      </c>
      <c r="AW20" s="47"/>
      <c r="AX20" s="47"/>
      <c r="AY20" s="47">
        <v>8.8288590484287706E-5</v>
      </c>
      <c r="AZ20" s="75">
        <v>5.0558821148009601E-5</v>
      </c>
      <c r="BA20" s="43">
        <v>8.9008012380413293E-6</v>
      </c>
      <c r="BB20" s="47"/>
      <c r="BC20" s="47"/>
      <c r="BD20" s="47"/>
      <c r="BE20" s="47">
        <v>8.1406420726712708E-6</v>
      </c>
      <c r="BF20" s="47">
        <v>8.3269949587330407E-6</v>
      </c>
      <c r="BG20" s="47">
        <v>9.4735824108734203E-6</v>
      </c>
      <c r="BH20" s="75"/>
      <c r="BI20" s="43">
        <v>2.20215466245658E-5</v>
      </c>
      <c r="BJ20" s="47">
        <v>4.4954180528182203E-5</v>
      </c>
      <c r="BK20" s="47">
        <v>1.9102822259888902E-5</v>
      </c>
      <c r="BL20" s="47">
        <v>2.83479121986095E-5</v>
      </c>
      <c r="BM20" s="47">
        <v>3.9938983651419401E-5</v>
      </c>
      <c r="BN20" s="47">
        <v>4.1601111589927298E-5</v>
      </c>
      <c r="BO20" s="47">
        <v>3.0889444542090098E-5</v>
      </c>
      <c r="BP20" s="75"/>
      <c r="BQ20" s="43">
        <v>3.5868917392593501E-5</v>
      </c>
      <c r="BR20" s="47"/>
      <c r="BS20" s="47"/>
      <c r="BT20" s="47"/>
      <c r="BU20" s="47"/>
      <c r="BV20" s="47"/>
      <c r="BW20" s="47">
        <v>4.3974622485641899E-5</v>
      </c>
      <c r="BX20" s="47"/>
      <c r="BY20" s="75">
        <v>4.4777192232475003E-5</v>
      </c>
    </row>
    <row r="21" spans="1:77" x14ac:dyDescent="0.25">
      <c r="A21" s="21">
        <v>57</v>
      </c>
      <c r="B21" s="43">
        <v>1.32186561786658E-5</v>
      </c>
      <c r="C21" s="47">
        <v>9.9514091776834098E-6</v>
      </c>
      <c r="D21" s="47"/>
      <c r="E21" s="47">
        <v>1.6415603779088702E-5</v>
      </c>
      <c r="F21" s="47">
        <v>1.75833604217979E-5</v>
      </c>
      <c r="G21" s="47">
        <v>1.93843058909238E-5</v>
      </c>
      <c r="H21" s="47">
        <v>2.0558310923276301E-5</v>
      </c>
      <c r="I21" s="47">
        <v>1.4723845115144999E-5</v>
      </c>
      <c r="J21" s="47"/>
      <c r="K21" s="75">
        <v>1.0265889893007699E-5</v>
      </c>
      <c r="L21" s="43">
        <v>2.82015968345183E-5</v>
      </c>
      <c r="M21" s="47">
        <v>3.8892732128550703E-5</v>
      </c>
      <c r="N21" s="47">
        <v>3.1187929814163203E-5</v>
      </c>
      <c r="O21" s="47">
        <v>2.86948942073303E-5</v>
      </c>
      <c r="P21" s="47"/>
      <c r="Q21" s="47">
        <v>3.0197772728977799E-5</v>
      </c>
      <c r="R21" s="47">
        <v>1.7379128964935899E-5</v>
      </c>
      <c r="S21" s="75"/>
      <c r="T21" s="43">
        <v>6.4818226779119302E-5</v>
      </c>
      <c r="U21" s="47"/>
      <c r="V21" s="47">
        <v>6.5488512682151405E-5</v>
      </c>
      <c r="W21" s="47"/>
      <c r="X21" s="47">
        <v>5.23177672837666E-5</v>
      </c>
      <c r="Y21" s="47">
        <v>5.7758371964271502E-5</v>
      </c>
      <c r="Z21" s="75">
        <v>5.0120398982732901E-5</v>
      </c>
      <c r="AA21" s="43">
        <v>2.35397943143431E-5</v>
      </c>
      <c r="AB21" s="47">
        <v>3.0147013470198099E-5</v>
      </c>
      <c r="AC21" s="47">
        <v>2.4982291674822101E-5</v>
      </c>
      <c r="AD21" s="47">
        <v>3.2816372375005097E-5</v>
      </c>
      <c r="AE21" s="47">
        <v>2.8661664782378599E-5</v>
      </c>
      <c r="AF21" s="47">
        <v>3.2517309162498303E-5</v>
      </c>
      <c r="AG21" s="47">
        <v>2.1582922560547898E-5</v>
      </c>
      <c r="AH21" s="75">
        <v>3.01694254023997E-5</v>
      </c>
      <c r="AI21" s="43"/>
      <c r="AJ21" s="47">
        <v>4.1262841280415901E-5</v>
      </c>
      <c r="AK21" s="47"/>
      <c r="AL21" s="47">
        <v>6.6687233376843099E-5</v>
      </c>
      <c r="AM21" s="47">
        <v>5.7456870426163099E-5</v>
      </c>
      <c r="AN21" s="47"/>
      <c r="AO21" s="47">
        <v>3.7493149506892098E-5</v>
      </c>
      <c r="AP21" s="47"/>
      <c r="AQ21" s="75">
        <v>4.9232413500107397E-5</v>
      </c>
      <c r="AR21" s="43"/>
      <c r="AS21" s="47">
        <v>6.4153633011736298E-5</v>
      </c>
      <c r="AT21" s="47">
        <v>5.3938267166616701E-5</v>
      </c>
      <c r="AU21" s="47">
        <v>8.4452814929373193E-5</v>
      </c>
      <c r="AV21" s="47">
        <v>8.72901224485267E-5</v>
      </c>
      <c r="AW21" s="47"/>
      <c r="AX21" s="47"/>
      <c r="AY21" s="47">
        <v>2.1819352231069601E-4</v>
      </c>
      <c r="AZ21" s="75">
        <v>1.2033805181157401E-4</v>
      </c>
      <c r="BA21" s="43">
        <v>8.0462675110893492E-6</v>
      </c>
      <c r="BB21" s="47"/>
      <c r="BC21" s="47"/>
      <c r="BD21" s="47"/>
      <c r="BE21" s="47">
        <v>0</v>
      </c>
      <c r="BF21" s="47">
        <v>8.4044011140413902E-6</v>
      </c>
      <c r="BG21" s="47">
        <v>1.7955613601998401E-5</v>
      </c>
      <c r="BH21" s="75"/>
      <c r="BI21" s="43">
        <v>2.7847192042830598E-5</v>
      </c>
      <c r="BJ21" s="47">
        <v>4.0169889746050702E-5</v>
      </c>
      <c r="BK21" s="47">
        <v>2.73102177865567E-5</v>
      </c>
      <c r="BL21" s="47">
        <v>3.68343266273827E-5</v>
      </c>
      <c r="BM21" s="47">
        <v>2.5443269473363799E-5</v>
      </c>
      <c r="BN21" s="47">
        <v>2.6089548750629701E-5</v>
      </c>
      <c r="BO21" s="47">
        <v>5.1136178839532403E-5</v>
      </c>
      <c r="BP21" s="75"/>
      <c r="BQ21" s="43">
        <v>4.8304124706640898E-5</v>
      </c>
      <c r="BR21" s="47"/>
      <c r="BS21" s="47"/>
      <c r="BT21" s="47"/>
      <c r="BU21" s="47"/>
      <c r="BV21" s="47"/>
      <c r="BW21" s="47">
        <v>4.0718734524743301E-5</v>
      </c>
      <c r="BX21" s="47"/>
      <c r="BY21" s="75"/>
    </row>
    <row r="22" spans="1:77" x14ac:dyDescent="0.25">
      <c r="A22" s="21">
        <v>60</v>
      </c>
      <c r="B22" s="43">
        <v>1.04430852034592E-5</v>
      </c>
      <c r="C22" s="47">
        <v>9.2371630544179797E-6</v>
      </c>
      <c r="D22" s="47"/>
      <c r="E22" s="47">
        <v>1.1180704542224899E-5</v>
      </c>
      <c r="F22" s="47">
        <v>2.34060243491431E-5</v>
      </c>
      <c r="G22" s="47">
        <v>1.1780056454431999E-5</v>
      </c>
      <c r="H22" s="47">
        <v>1.41284544983545E-5</v>
      </c>
      <c r="I22" s="47">
        <v>1.78252756870819E-5</v>
      </c>
      <c r="J22" s="47"/>
      <c r="K22" s="75">
        <v>9.1060283824006394E-6</v>
      </c>
      <c r="L22" s="43"/>
      <c r="M22" s="47">
        <v>4.0672042044697503E-5</v>
      </c>
      <c r="N22" s="47">
        <v>4.4265651963549198E-5</v>
      </c>
      <c r="O22" s="47">
        <v>3.88615856961777E-5</v>
      </c>
      <c r="P22" s="47"/>
      <c r="Q22" s="47">
        <v>3.4493827171777501E-5</v>
      </c>
      <c r="R22" s="47">
        <v>4.9235101181466003E-5</v>
      </c>
      <c r="S22" s="75"/>
      <c r="T22" s="43">
        <v>7.0431313784710797E-5</v>
      </c>
      <c r="U22" s="47"/>
      <c r="V22" s="47">
        <v>4.7450434079222099E-5</v>
      </c>
      <c r="W22" s="47"/>
      <c r="X22" s="47">
        <v>3.8013811607766403E-5</v>
      </c>
      <c r="Y22" s="47">
        <v>4.38438014730861E-5</v>
      </c>
      <c r="Z22" s="75">
        <v>3.6639910953785E-5</v>
      </c>
      <c r="AA22" s="43">
        <v>4.1095815921400598E-5</v>
      </c>
      <c r="AB22" s="47">
        <v>3.3028599922895002E-5</v>
      </c>
      <c r="AC22" s="47">
        <v>5.5011281837187403E-5</v>
      </c>
      <c r="AD22" s="47">
        <v>3.1462607027323397E-5</v>
      </c>
      <c r="AE22" s="47">
        <v>3.1320877849163903E-5</v>
      </c>
      <c r="AF22" s="47">
        <v>1.9804566211762801E-5</v>
      </c>
      <c r="AG22" s="47">
        <v>2.8261889205854201E-5</v>
      </c>
      <c r="AH22" s="75">
        <v>2.6188428270083399E-5</v>
      </c>
      <c r="AI22" s="43"/>
      <c r="AJ22" s="47">
        <v>5.98572963955638E-5</v>
      </c>
      <c r="AK22" s="47"/>
      <c r="AL22" s="47">
        <v>9.5941273390215802E-5</v>
      </c>
      <c r="AM22" s="47">
        <v>6.2921749847317406E-5</v>
      </c>
      <c r="AN22" s="47"/>
      <c r="AO22" s="47">
        <v>4.7726086051439998E-5</v>
      </c>
      <c r="AP22" s="47"/>
      <c r="AQ22" s="75">
        <v>5.3641010206303003E-5</v>
      </c>
      <c r="AR22" s="43"/>
      <c r="AS22" s="47">
        <v>5.9971184004447901E-5</v>
      </c>
      <c r="AT22" s="47">
        <v>5.3657086303676199E-5</v>
      </c>
      <c r="AU22" s="47">
        <v>6.0258687428460101E-5</v>
      </c>
      <c r="AV22" s="47">
        <v>7.2449400229066194E-5</v>
      </c>
      <c r="AW22" s="47"/>
      <c r="AX22" s="47"/>
      <c r="AY22" s="47">
        <v>1.9307534741306901E-4</v>
      </c>
      <c r="AZ22" s="75">
        <v>1.05819051168939E-4</v>
      </c>
      <c r="BA22" s="43">
        <v>8.5281757260517996E-6</v>
      </c>
      <c r="BB22" s="47"/>
      <c r="BC22" s="47"/>
      <c r="BD22" s="47"/>
      <c r="BE22" s="47">
        <v>8.1310163293324299E-6</v>
      </c>
      <c r="BF22" s="47">
        <v>8.2752762171013608E-6</v>
      </c>
      <c r="BG22" s="47">
        <v>1.24963753112837E-5</v>
      </c>
      <c r="BH22" s="75"/>
      <c r="BI22" s="43">
        <v>1.1686491976652499E-5</v>
      </c>
      <c r="BJ22" s="47">
        <v>3.7749797812341501E-5</v>
      </c>
      <c r="BK22" s="47">
        <v>3.4353510190580302E-5</v>
      </c>
      <c r="BL22" s="47">
        <v>2.6295034341760001E-5</v>
      </c>
      <c r="BM22" s="47">
        <v>2.9431809100728998E-5</v>
      </c>
      <c r="BN22" s="47">
        <v>7.5257771550414407E-5</v>
      </c>
      <c r="BO22" s="47">
        <v>4.0109545909819403E-5</v>
      </c>
      <c r="BP22" s="75"/>
      <c r="BQ22" s="43">
        <v>5.0504991791032903E-5</v>
      </c>
      <c r="BR22" s="47"/>
      <c r="BS22" s="47"/>
      <c r="BT22" s="47"/>
      <c r="BU22" s="47"/>
      <c r="BV22" s="47"/>
      <c r="BW22" s="47">
        <v>5.4558668398960998E-5</v>
      </c>
      <c r="BX22" s="47"/>
      <c r="BY22" s="75"/>
    </row>
    <row r="23" spans="1:77" x14ac:dyDescent="0.25">
      <c r="A23" s="21"/>
      <c r="B23" s="43"/>
      <c r="C23" s="47"/>
      <c r="D23" s="47"/>
      <c r="E23" s="47"/>
      <c r="F23" s="47"/>
      <c r="G23" s="47"/>
      <c r="H23" s="47"/>
      <c r="I23" s="47"/>
      <c r="J23" s="47"/>
      <c r="K23" s="75"/>
      <c r="L23" s="43"/>
      <c r="M23" s="47"/>
      <c r="N23" s="47"/>
      <c r="O23" s="47"/>
      <c r="P23" s="47"/>
      <c r="Q23" s="47"/>
      <c r="R23" s="47"/>
      <c r="S23" s="75"/>
      <c r="T23" s="43"/>
      <c r="U23" s="47"/>
      <c r="V23" s="47"/>
      <c r="W23" s="47"/>
      <c r="X23" s="47"/>
      <c r="Y23" s="47"/>
      <c r="Z23" s="75"/>
      <c r="AA23" s="43"/>
      <c r="AB23" s="47"/>
      <c r="AC23" s="47"/>
      <c r="AD23" s="47"/>
      <c r="AE23" s="47"/>
      <c r="AF23" s="47"/>
      <c r="AG23" s="47"/>
      <c r="AH23" s="75"/>
      <c r="AI23" s="43"/>
      <c r="AJ23" s="47"/>
      <c r="AK23" s="47"/>
      <c r="AL23" s="47"/>
      <c r="AM23" s="47"/>
      <c r="AN23" s="47"/>
      <c r="AO23" s="47"/>
      <c r="AP23" s="47"/>
      <c r="AQ23" s="75"/>
      <c r="AR23" s="43"/>
      <c r="AS23" s="47"/>
      <c r="AT23" s="47"/>
      <c r="AU23" s="47"/>
      <c r="AV23" s="47"/>
      <c r="AW23" s="47"/>
      <c r="AX23" s="47"/>
      <c r="AY23" s="47"/>
      <c r="AZ23" s="75"/>
      <c r="BA23" s="43"/>
      <c r="BB23" s="47"/>
      <c r="BC23" s="47"/>
      <c r="BD23" s="47"/>
      <c r="BE23" s="47"/>
      <c r="BF23" s="47"/>
      <c r="BG23" s="47"/>
      <c r="BH23" s="75"/>
      <c r="BI23" s="43"/>
      <c r="BJ23" s="47"/>
      <c r="BK23" s="47"/>
      <c r="BL23" s="47"/>
      <c r="BM23" s="47"/>
      <c r="BN23" s="47"/>
      <c r="BO23" s="47"/>
      <c r="BP23" s="75"/>
      <c r="BQ23" s="43"/>
      <c r="BR23" s="47"/>
      <c r="BS23" s="47"/>
      <c r="BT23" s="47"/>
      <c r="BU23" s="47"/>
      <c r="BV23" s="47"/>
      <c r="BW23" s="47"/>
      <c r="BX23" s="47"/>
      <c r="BY23" s="75"/>
    </row>
    <row r="24" spans="1:77" ht="14" customHeight="1" x14ac:dyDescent="0.3">
      <c r="A24" s="86" t="s">
        <v>342</v>
      </c>
      <c r="B24" s="51"/>
      <c r="C24" s="87"/>
      <c r="D24" s="87"/>
      <c r="E24" s="87"/>
      <c r="F24" s="87"/>
      <c r="G24" s="87"/>
      <c r="H24" s="87"/>
      <c r="I24" s="87"/>
      <c r="J24" s="87"/>
      <c r="K24" s="88"/>
      <c r="L24" s="51"/>
      <c r="M24" s="87"/>
      <c r="N24" s="87"/>
      <c r="O24" s="87"/>
      <c r="P24" s="87"/>
      <c r="Q24" s="87"/>
      <c r="R24" s="87"/>
      <c r="S24" s="88"/>
      <c r="T24" s="51"/>
      <c r="U24" s="87"/>
      <c r="V24" s="87"/>
      <c r="W24" s="87"/>
      <c r="X24" s="87"/>
      <c r="Y24" s="87"/>
      <c r="Z24" s="88"/>
      <c r="AA24" s="51"/>
      <c r="AB24" s="87"/>
      <c r="AC24" s="87"/>
      <c r="AD24" s="87"/>
      <c r="AE24" s="87"/>
      <c r="AF24" s="87"/>
      <c r="AG24" s="87"/>
      <c r="AH24" s="88"/>
      <c r="AI24" s="51"/>
      <c r="AJ24" s="87"/>
      <c r="AK24" s="87"/>
      <c r="AL24" s="87"/>
      <c r="AM24" s="87"/>
      <c r="AN24" s="87"/>
      <c r="AO24" s="87"/>
      <c r="AP24" s="87"/>
      <c r="AQ24" s="88"/>
      <c r="AR24" s="89"/>
      <c r="AS24" s="90"/>
      <c r="AT24" s="90"/>
      <c r="AU24" s="90"/>
      <c r="AV24" s="90"/>
      <c r="AW24" s="90"/>
      <c r="AX24" s="90"/>
      <c r="AY24" s="90"/>
      <c r="AZ24" s="91"/>
      <c r="BA24" s="51"/>
      <c r="BB24" s="87"/>
      <c r="BC24" s="87"/>
      <c r="BD24" s="87"/>
      <c r="BE24" s="87"/>
      <c r="BF24" s="87"/>
      <c r="BG24" s="87"/>
      <c r="BH24" s="88"/>
      <c r="BI24" s="51"/>
      <c r="BJ24" s="87"/>
      <c r="BK24" s="87"/>
      <c r="BL24" s="87"/>
      <c r="BM24" s="87"/>
      <c r="BN24" s="87"/>
      <c r="BO24" s="87"/>
      <c r="BP24" s="88"/>
      <c r="BQ24" s="89"/>
      <c r="BR24" s="90"/>
      <c r="BS24" s="90"/>
      <c r="BT24" s="90"/>
      <c r="BU24" s="90"/>
      <c r="BV24" s="90"/>
      <c r="BW24" s="90"/>
      <c r="BX24" s="90"/>
      <c r="BY24" s="91"/>
    </row>
    <row r="25" spans="1:77" s="40" customFormat="1" x14ac:dyDescent="0.25">
      <c r="A25" s="97" t="s">
        <v>186</v>
      </c>
      <c r="B25" s="67">
        <v>29.93</v>
      </c>
      <c r="C25" s="42">
        <v>48.23</v>
      </c>
      <c r="D25" s="42">
        <v>36.83</v>
      </c>
      <c r="E25" s="42">
        <v>82.41</v>
      </c>
      <c r="F25" s="42">
        <v>53.91</v>
      </c>
      <c r="G25" s="42">
        <v>37.340000000000003</v>
      </c>
      <c r="H25" s="42">
        <v>308.60000000000002</v>
      </c>
      <c r="I25" s="42">
        <v>56.42</v>
      </c>
      <c r="J25" s="42">
        <v>29.48</v>
      </c>
      <c r="K25" s="68">
        <v>33.76</v>
      </c>
      <c r="L25" s="67">
        <v>11.82</v>
      </c>
      <c r="M25" s="42">
        <v>10.37</v>
      </c>
      <c r="N25" s="42">
        <v>7.0730000000000004</v>
      </c>
      <c r="O25" s="42">
        <v>12.08</v>
      </c>
      <c r="P25" s="42">
        <v>8.2940000000000005</v>
      </c>
      <c r="Q25" s="42">
        <v>21.44</v>
      </c>
      <c r="R25" s="42">
        <v>11.24</v>
      </c>
      <c r="S25" s="68">
        <v>8.3879999999999999</v>
      </c>
      <c r="T25" s="103">
        <v>-5608000000000000</v>
      </c>
      <c r="U25" s="42">
        <v>28.25</v>
      </c>
      <c r="V25" s="42">
        <v>90.25</v>
      </c>
      <c r="W25" s="42">
        <v>8.7409999999999997</v>
      </c>
      <c r="X25" s="42">
        <v>12.83</v>
      </c>
      <c r="Y25" s="42">
        <v>58.12</v>
      </c>
      <c r="Z25" s="68">
        <v>15.07</v>
      </c>
      <c r="AA25" s="67">
        <v>164.2</v>
      </c>
      <c r="AB25" s="42">
        <v>120</v>
      </c>
      <c r="AC25" s="42">
        <v>129.4</v>
      </c>
      <c r="AD25" s="42">
        <v>155.1</v>
      </c>
      <c r="AE25" s="42">
        <v>148.4</v>
      </c>
      <c r="AF25" s="85">
        <v>3174594746751</v>
      </c>
      <c r="AG25" s="42">
        <v>111.5</v>
      </c>
      <c r="AH25" s="68">
        <v>76.23</v>
      </c>
      <c r="AI25" s="67">
        <v>29.98</v>
      </c>
      <c r="AJ25" s="42">
        <v>37.090000000000003</v>
      </c>
      <c r="AK25" s="42">
        <v>119</v>
      </c>
      <c r="AL25" s="42">
        <v>65.89</v>
      </c>
      <c r="AM25" s="42">
        <v>75.16</v>
      </c>
      <c r="AN25" s="42">
        <v>45.2</v>
      </c>
      <c r="AO25" s="42">
        <v>41.11</v>
      </c>
      <c r="AP25" s="85">
        <v>9065000000000000</v>
      </c>
      <c r="AQ25" s="68">
        <v>64.510000000000005</v>
      </c>
      <c r="AR25" s="67">
        <v>28.24</v>
      </c>
      <c r="AS25" s="42">
        <v>8.8689999999999998</v>
      </c>
      <c r="AT25" s="42">
        <v>10.48</v>
      </c>
      <c r="AU25" s="42">
        <v>11.8</v>
      </c>
      <c r="AV25" s="42">
        <v>13.27</v>
      </c>
      <c r="AW25" s="42">
        <v>14.11</v>
      </c>
      <c r="AX25" s="42">
        <v>11.16</v>
      </c>
      <c r="AY25" s="42">
        <v>24.52</v>
      </c>
      <c r="AZ25" s="68">
        <v>13.64</v>
      </c>
      <c r="BA25" s="67">
        <v>123.4</v>
      </c>
      <c r="BB25" s="42">
        <v>25.98</v>
      </c>
      <c r="BC25" s="42">
        <v>13.06</v>
      </c>
      <c r="BD25" s="42">
        <v>10.43</v>
      </c>
      <c r="BE25" s="42">
        <v>9.391</v>
      </c>
      <c r="BF25" s="42">
        <v>11.79</v>
      </c>
      <c r="BG25" s="42">
        <v>5.3920000000000003</v>
      </c>
      <c r="BH25" s="68">
        <v>6.2889999999999997</v>
      </c>
      <c r="BI25" s="67">
        <v>44.78</v>
      </c>
      <c r="BJ25" s="85">
        <v>1.59E+16</v>
      </c>
      <c r="BK25" s="42">
        <v>38.72</v>
      </c>
      <c r="BL25" s="42">
        <v>44.73</v>
      </c>
      <c r="BM25" s="42">
        <v>24.89</v>
      </c>
      <c r="BN25" s="85">
        <v>-1.242E+16</v>
      </c>
      <c r="BO25" s="42">
        <v>50.79</v>
      </c>
      <c r="BP25" s="104">
        <v>8914742215988</v>
      </c>
      <c r="BQ25" s="67">
        <v>16.48</v>
      </c>
      <c r="BR25" s="42">
        <v>20.72</v>
      </c>
      <c r="BS25" s="42">
        <v>22.51</v>
      </c>
      <c r="BT25" s="85">
        <v>2010000000000000</v>
      </c>
      <c r="BU25" s="42">
        <v>20.85</v>
      </c>
      <c r="BV25" s="42">
        <v>13.06</v>
      </c>
      <c r="BW25" s="42">
        <v>13.83</v>
      </c>
      <c r="BX25" s="42">
        <v>14.49</v>
      </c>
      <c r="BY25" s="68">
        <v>17.41</v>
      </c>
    </row>
    <row r="26" spans="1:77" x14ac:dyDescent="0.25">
      <c r="A26" s="76" t="s">
        <v>25</v>
      </c>
      <c r="B26" s="77">
        <f>ROUND(B25/3,0)</f>
        <v>10</v>
      </c>
      <c r="C26" s="18">
        <f t="shared" ref="C26:BV26" si="0">ROUND(C25/3,0)</f>
        <v>16</v>
      </c>
      <c r="D26" s="18">
        <f t="shared" si="0"/>
        <v>12</v>
      </c>
      <c r="E26" s="18">
        <f t="shared" si="0"/>
        <v>27</v>
      </c>
      <c r="F26" s="18">
        <f t="shared" si="0"/>
        <v>18</v>
      </c>
      <c r="G26" s="18">
        <f t="shared" si="0"/>
        <v>12</v>
      </c>
      <c r="H26" s="18">
        <f t="shared" si="0"/>
        <v>103</v>
      </c>
      <c r="I26" s="18">
        <f t="shared" si="0"/>
        <v>19</v>
      </c>
      <c r="J26" s="18">
        <f t="shared" si="0"/>
        <v>10</v>
      </c>
      <c r="K26" s="78">
        <f t="shared" si="0"/>
        <v>11</v>
      </c>
      <c r="L26" s="77">
        <f t="shared" si="0"/>
        <v>4</v>
      </c>
      <c r="M26" s="18">
        <f t="shared" si="0"/>
        <v>3</v>
      </c>
      <c r="N26" s="18">
        <f t="shared" si="0"/>
        <v>2</v>
      </c>
      <c r="O26" s="18">
        <f t="shared" si="0"/>
        <v>4</v>
      </c>
      <c r="P26" s="18">
        <f t="shared" si="0"/>
        <v>3</v>
      </c>
      <c r="Q26" s="18">
        <f t="shared" si="0"/>
        <v>7</v>
      </c>
      <c r="R26" s="18">
        <f t="shared" si="0"/>
        <v>4</v>
      </c>
      <c r="S26" s="78">
        <f t="shared" si="0"/>
        <v>3</v>
      </c>
      <c r="T26" s="79">
        <f t="shared" si="0"/>
        <v>-1869333333333330</v>
      </c>
      <c r="U26" s="18">
        <f t="shared" si="0"/>
        <v>9</v>
      </c>
      <c r="V26" s="18">
        <f t="shared" si="0"/>
        <v>30</v>
      </c>
      <c r="W26" s="18">
        <f t="shared" si="0"/>
        <v>3</v>
      </c>
      <c r="X26" s="18">
        <f t="shared" si="0"/>
        <v>4</v>
      </c>
      <c r="Y26" s="18">
        <f t="shared" si="0"/>
        <v>19</v>
      </c>
      <c r="Z26" s="78">
        <f t="shared" si="0"/>
        <v>5</v>
      </c>
      <c r="AA26" s="77">
        <f t="shared" si="0"/>
        <v>55</v>
      </c>
      <c r="AB26" s="18">
        <f t="shared" si="0"/>
        <v>40</v>
      </c>
      <c r="AC26" s="18">
        <f t="shared" si="0"/>
        <v>43</v>
      </c>
      <c r="AD26" s="18">
        <f t="shared" si="0"/>
        <v>52</v>
      </c>
      <c r="AE26" s="18">
        <f t="shared" si="0"/>
        <v>49</v>
      </c>
      <c r="AF26" s="80">
        <f t="shared" si="0"/>
        <v>1058198248917</v>
      </c>
      <c r="AG26" s="18">
        <f t="shared" si="0"/>
        <v>37</v>
      </c>
      <c r="AH26" s="78">
        <f t="shared" si="0"/>
        <v>25</v>
      </c>
      <c r="AI26" s="77">
        <f t="shared" si="0"/>
        <v>10</v>
      </c>
      <c r="AJ26" s="18">
        <f t="shared" si="0"/>
        <v>12</v>
      </c>
      <c r="AK26" s="18">
        <f t="shared" si="0"/>
        <v>40</v>
      </c>
      <c r="AL26" s="18">
        <f t="shared" si="0"/>
        <v>22</v>
      </c>
      <c r="AM26" s="18">
        <f t="shared" si="0"/>
        <v>25</v>
      </c>
      <c r="AN26" s="18">
        <f t="shared" si="0"/>
        <v>15</v>
      </c>
      <c r="AO26" s="18">
        <f t="shared" si="0"/>
        <v>14</v>
      </c>
      <c r="AP26" s="80">
        <f t="shared" si="0"/>
        <v>3021666666666670</v>
      </c>
      <c r="AQ26" s="78">
        <f t="shared" si="0"/>
        <v>22</v>
      </c>
      <c r="AR26" s="77">
        <f t="shared" si="0"/>
        <v>9</v>
      </c>
      <c r="AS26" s="18">
        <f t="shared" si="0"/>
        <v>3</v>
      </c>
      <c r="AT26" s="18">
        <f t="shared" si="0"/>
        <v>3</v>
      </c>
      <c r="AU26" s="18">
        <f t="shared" si="0"/>
        <v>4</v>
      </c>
      <c r="AV26" s="18">
        <f t="shared" si="0"/>
        <v>4</v>
      </c>
      <c r="AW26" s="18">
        <f t="shared" si="0"/>
        <v>5</v>
      </c>
      <c r="AX26" s="18">
        <f t="shared" si="0"/>
        <v>4</v>
      </c>
      <c r="AY26" s="18">
        <f t="shared" si="0"/>
        <v>8</v>
      </c>
      <c r="AZ26" s="78">
        <f t="shared" si="0"/>
        <v>5</v>
      </c>
      <c r="BA26" s="77">
        <f t="shared" si="0"/>
        <v>41</v>
      </c>
      <c r="BB26" s="18">
        <f t="shared" si="0"/>
        <v>9</v>
      </c>
      <c r="BC26" s="18">
        <f t="shared" si="0"/>
        <v>4</v>
      </c>
      <c r="BD26" s="18">
        <f t="shared" si="0"/>
        <v>3</v>
      </c>
      <c r="BE26" s="18">
        <f t="shared" si="0"/>
        <v>3</v>
      </c>
      <c r="BF26" s="18">
        <f t="shared" si="0"/>
        <v>4</v>
      </c>
      <c r="BG26" s="18">
        <f t="shared" si="0"/>
        <v>2</v>
      </c>
      <c r="BH26" s="78">
        <f t="shared" si="0"/>
        <v>2</v>
      </c>
      <c r="BI26" s="77">
        <f t="shared" si="0"/>
        <v>15</v>
      </c>
      <c r="BJ26" s="80">
        <f t="shared" si="0"/>
        <v>5300000000000000</v>
      </c>
      <c r="BK26" s="18">
        <f t="shared" si="0"/>
        <v>13</v>
      </c>
      <c r="BL26" s="18">
        <f t="shared" si="0"/>
        <v>15</v>
      </c>
      <c r="BM26" s="18">
        <f t="shared" si="0"/>
        <v>8</v>
      </c>
      <c r="BN26" s="80">
        <f t="shared" si="0"/>
        <v>-4140000000000000</v>
      </c>
      <c r="BO26" s="18">
        <f t="shared" si="0"/>
        <v>17</v>
      </c>
      <c r="BP26" s="82">
        <f t="shared" si="0"/>
        <v>2971580738663</v>
      </c>
      <c r="BQ26" s="77">
        <f t="shared" si="0"/>
        <v>5</v>
      </c>
      <c r="BR26" s="18">
        <f t="shared" si="0"/>
        <v>7</v>
      </c>
      <c r="BS26" s="18">
        <f t="shared" si="0"/>
        <v>8</v>
      </c>
      <c r="BT26" s="80">
        <f t="shared" si="0"/>
        <v>670000000000000</v>
      </c>
      <c r="BU26" s="18">
        <f t="shared" si="0"/>
        <v>7</v>
      </c>
      <c r="BV26" s="18">
        <f t="shared" si="0"/>
        <v>4</v>
      </c>
      <c r="BW26" s="18">
        <f t="shared" ref="BW26:BY26" si="1">ROUND(BW25/3,0)</f>
        <v>5</v>
      </c>
      <c r="BX26" s="18">
        <f t="shared" si="1"/>
        <v>5</v>
      </c>
      <c r="BY26" s="78">
        <f t="shared" si="1"/>
        <v>6</v>
      </c>
    </row>
    <row r="27" spans="1:77" ht="14.5" x14ac:dyDescent="0.25">
      <c r="A27" s="83" t="s">
        <v>31</v>
      </c>
      <c r="B27" s="99">
        <f>AVERAGE(B3:B12)</f>
        <v>1.9836059307350126E-5</v>
      </c>
      <c r="C27" s="92">
        <f>AVERAGE(C3:C18)</f>
        <v>1.8313704819025181E-5</v>
      </c>
      <c r="D27" s="92">
        <f>AVERAGE(D3:D14)</f>
        <v>1.680779245401155E-5</v>
      </c>
      <c r="E27" s="92">
        <f>AVERAGE(E3:E22)</f>
        <v>1.4459378440458768E-5</v>
      </c>
      <c r="F27" s="92">
        <f>AVERAGE(F3:F20)</f>
        <v>1.653339739463789E-5</v>
      </c>
      <c r="G27" s="92">
        <f>AVERAGE(G3:G14)</f>
        <v>1.8634766051557151E-5</v>
      </c>
      <c r="H27" s="92">
        <f>AVERAGE(H3:H22)</f>
        <v>1.7532432738376763E-5</v>
      </c>
      <c r="I27" s="92">
        <f>AVERAGE(I3:I21)</f>
        <v>1.5815878176729581E-5</v>
      </c>
      <c r="J27" s="92">
        <f>AVERAGE(J3:J12)</f>
        <v>1.7286691273343062E-5</v>
      </c>
      <c r="K27" s="93">
        <f>AVERAGE(K3:K13)</f>
        <v>1.6980492174159853E-5</v>
      </c>
      <c r="L27" s="99">
        <f>AVERAGE(L3:L6)</f>
        <v>3.5067354108702303E-5</v>
      </c>
      <c r="M27" s="92">
        <f>AVERAGE(M3:M5)</f>
        <v>4.5130112922273369E-5</v>
      </c>
      <c r="N27" s="92">
        <f>AVERAGE(N3:N4)</f>
        <v>4.7197285623731144E-5</v>
      </c>
      <c r="O27" s="92">
        <f>AVERAGE(O3:O6)</f>
        <v>3.5872234695294454E-5</v>
      </c>
      <c r="P27" s="92">
        <f>AVERAGE(P3:P5)</f>
        <v>3.8150767111931498E-5</v>
      </c>
      <c r="Q27" s="92">
        <f>AVERAGE(Q3:Q9)</f>
        <v>2.7257493224965773E-5</v>
      </c>
      <c r="R27" s="92">
        <f>AVERAGE(R3:R6)</f>
        <v>3.9848412977053808E-5</v>
      </c>
      <c r="S27" s="93">
        <f>AVERAGE(S3:S5)</f>
        <v>4.3088157852639202E-5</v>
      </c>
      <c r="T27" s="99">
        <f>AVERAGE(T3:T22)</f>
        <v>4.9583759693115628E-5</v>
      </c>
      <c r="U27" s="92">
        <f>AVERAGE(U3:U11)</f>
        <v>3.0111547314846863E-5</v>
      </c>
      <c r="V27" s="92">
        <f>AVERAGE(V3:V22)</f>
        <v>4.2851934220367339E-5</v>
      </c>
      <c r="W27" s="92">
        <f>AVERAGE(W3:W5)</f>
        <v>3.3758449484810501E-5</v>
      </c>
      <c r="X27" s="92">
        <f>AVERAGE(X3:X6)</f>
        <v>2.8462648330149423E-5</v>
      </c>
      <c r="Y27" s="92">
        <f>AVERAGE(Y3:Y21)</f>
        <v>3.2604757374444656E-5</v>
      </c>
      <c r="Z27" s="93">
        <f>AVERAGE(Z3:Z7)</f>
        <v>2.7390168347913582E-5</v>
      </c>
      <c r="AA27" s="99">
        <f>AVERAGE(AA3:AA11)</f>
        <v>2.7065921114238648E-5</v>
      </c>
      <c r="AB27" s="92">
        <f t="shared" ref="AB27:AG27" si="2">AVERAGE(AB3:AB22)</f>
        <v>2.6535824619213075E-5</v>
      </c>
      <c r="AC27" s="92">
        <f t="shared" si="2"/>
        <v>2.6320105430657178E-5</v>
      </c>
      <c r="AD27" s="92">
        <f t="shared" si="2"/>
        <v>2.5162597665935518E-5</v>
      </c>
      <c r="AE27" s="92">
        <f t="shared" si="2"/>
        <v>2.2922335721807845E-5</v>
      </c>
      <c r="AF27" s="92">
        <f t="shared" si="2"/>
        <v>2.6993576251080748E-5</v>
      </c>
      <c r="AG27" s="92">
        <f t="shared" si="2"/>
        <v>2.9466146590737323E-5</v>
      </c>
      <c r="AH27" s="93">
        <f>AVERAGE(AH3:AH17)</f>
        <v>2.7534829005005984E-5</v>
      </c>
      <c r="AI27" s="99">
        <f>AVERAGE(AI3:AI12)</f>
        <v>4.8342307112090965E-5</v>
      </c>
      <c r="AJ27" s="92">
        <f>AVERAGE(AJ3:AJ14)</f>
        <v>4.5452180634938401E-5</v>
      </c>
      <c r="AK27" s="92">
        <f>AVERAGE(AK3:AK22)</f>
        <v>5.5555653697824196E-5</v>
      </c>
      <c r="AL27" s="92">
        <f>AVERAGE(AL3:AL19)</f>
        <v>4.9601720848142944E-5</v>
      </c>
      <c r="AM27" s="92">
        <f>AVERAGE(AM3:AM22)</f>
        <v>4.6377899423252287E-5</v>
      </c>
      <c r="AN27" s="92">
        <f>AVERAGE(AN3:AN17)</f>
        <v>5.1623343238077396E-5</v>
      </c>
      <c r="AO27" s="92">
        <f>AVERAGE(AO3:AO16)</f>
        <v>4.7269620233837567E-5</v>
      </c>
      <c r="AP27" s="92">
        <f>AVERAGE(AP3:AP22)</f>
        <v>4.6518709423813101E-5</v>
      </c>
      <c r="AQ27" s="93">
        <f>AVERAGE(AQ3:AQ22)</f>
        <v>4.768583885778698E-5</v>
      </c>
      <c r="AR27" s="99">
        <f>AVERAGE(AR3:AR11)</f>
        <v>9.5100026374162871E-5</v>
      </c>
      <c r="AS27" s="92">
        <f>AVERAGE(AS3:AS5)</f>
        <v>1.20114737508675E-4</v>
      </c>
      <c r="AT27" s="92">
        <f>AVERAGE(AT3:AT5)</f>
        <v>1.1577163339994232E-4</v>
      </c>
      <c r="AU27" s="92">
        <f>AVERAGE(AU3:AU6)</f>
        <v>1.4352895482420226E-4</v>
      </c>
      <c r="AV27" s="92">
        <f>AVERAGE(AV3:AV6)</f>
        <v>1.3585789394300352E-4</v>
      </c>
      <c r="AW27" s="92">
        <f>AVERAGE(AW3:AW7)</f>
        <v>1.3757220855070983E-4</v>
      </c>
      <c r="AX27" s="92">
        <f>AVERAGE(AX3:AX6)</f>
        <v>1.1369104183892415E-4</v>
      </c>
      <c r="AY27" s="92">
        <f>AVERAGE(AY3:AY10)</f>
        <v>1.1888389396426601E-4</v>
      </c>
      <c r="AZ27" s="93">
        <f>AVERAGE(AZ3:AZ7)</f>
        <v>1.3237739513245441E-4</v>
      </c>
      <c r="BA27" s="99">
        <f>AVERAGE(BA3:BA22)</f>
        <v>1.0213012472256528E-5</v>
      </c>
      <c r="BB27" s="92">
        <f>AVERAGE(BB3:BB11)</f>
        <v>1.304393877988511E-5</v>
      </c>
      <c r="BC27" s="92">
        <f>AVERAGE(BC3:BC6)</f>
        <v>1.6144335739352477E-5</v>
      </c>
      <c r="BD27" s="92">
        <f>AVERAGE(BD3:BD5)</f>
        <v>1.5058326353102832E-5</v>
      </c>
      <c r="BE27" s="92">
        <f>AVERAGE(BE3:BE5)</f>
        <v>1.8603972354350233E-5</v>
      </c>
      <c r="BF27" s="92">
        <f>AVERAGE(BF3:BF6)</f>
        <v>1.4439150982424925E-5</v>
      </c>
      <c r="BG27" s="92">
        <f>AVERAGE(BG3:BG4)</f>
        <v>1.5632411981346799E-5</v>
      </c>
      <c r="BH27" s="93">
        <f>AVERAGE(BH3:BH4)</f>
        <v>1.6336280807439751E-5</v>
      </c>
      <c r="BI27" s="99">
        <f>AVERAGE(BI3:BI17)</f>
        <v>3.0555842112669969E-5</v>
      </c>
      <c r="BJ27" s="92">
        <f>AVERAGE(BJ3:BJ22)</f>
        <v>4.1567208563915891E-5</v>
      </c>
      <c r="BK27" s="92">
        <f>AVERAGE(BK3:BK15)</f>
        <v>2.8520985494635883E-5</v>
      </c>
      <c r="BL27" s="92">
        <f>AVERAGE(BL3:BL17)</f>
        <v>3.1679106479701974E-5</v>
      </c>
      <c r="BM27" s="92">
        <f>AVERAGE(BM3:BM10)</f>
        <v>3.238510171001756E-5</v>
      </c>
      <c r="BN27" s="92">
        <f>AVERAGE(BN3:BN22)</f>
        <v>4.6203386108254145E-5</v>
      </c>
      <c r="BO27" s="92">
        <f>AVERAGE(BO3:BO19)</f>
        <v>4.7979737497438562E-5</v>
      </c>
      <c r="BP27" s="93">
        <f>AVERAGE(BP3:BP22)</f>
        <v>4.0326318680428759E-5</v>
      </c>
      <c r="BQ27" s="99">
        <f>AVERAGE(BQ3:BQ7)</f>
        <v>6.7672357939748464E-5</v>
      </c>
      <c r="BR27" s="92">
        <f>AVERAGE(BR3:BR9)</f>
        <v>6.8159879024994364E-5</v>
      </c>
      <c r="BS27" s="92">
        <f>AVERAGE(BS3:BS9)</f>
        <v>7.0767692614049659E-5</v>
      </c>
      <c r="BT27" s="92">
        <f>AVERAGE(BT3:BT22)</f>
        <v>7.4765396835280097E-5</v>
      </c>
      <c r="BU27" s="92">
        <f>AVERAGE(BU3:BU9)</f>
        <v>7.6040313170926106E-5</v>
      </c>
      <c r="BV27" s="92">
        <f>AVERAGE(BV3:BV6)</f>
        <v>1.1231963847185852E-4</v>
      </c>
      <c r="BW27" s="92">
        <f>AVERAGE(BW3:BW7)</f>
        <v>9.4382124623871978E-5</v>
      </c>
      <c r="BX27" s="92">
        <f>AVERAGE(BX3:BX7)</f>
        <v>1.1018095452627456E-4</v>
      </c>
      <c r="BY27" s="93">
        <f>AVERAGE(BY3:BY8)</f>
        <v>1.3756369611880761E-4</v>
      </c>
    </row>
    <row r="28" spans="1:77" ht="13" x14ac:dyDescent="0.3">
      <c r="A28" s="98" t="s">
        <v>189</v>
      </c>
      <c r="B28" s="100"/>
      <c r="C28" s="94"/>
      <c r="D28" s="94"/>
      <c r="E28" s="94"/>
      <c r="F28" s="94"/>
      <c r="G28" s="94"/>
      <c r="H28" s="94"/>
      <c r="I28" s="94"/>
      <c r="J28" s="94"/>
      <c r="K28" s="101"/>
      <c r="L28" s="100"/>
      <c r="M28" s="94"/>
      <c r="N28" s="94"/>
      <c r="O28" s="94"/>
      <c r="P28" s="94"/>
      <c r="Q28" s="94"/>
      <c r="R28" s="94"/>
      <c r="S28" s="101"/>
      <c r="T28" s="100"/>
      <c r="U28" s="94"/>
      <c r="V28" s="94"/>
      <c r="W28" s="94"/>
      <c r="X28" s="94"/>
      <c r="Y28" s="94"/>
      <c r="Z28" s="101"/>
      <c r="AA28" s="100"/>
      <c r="AB28" s="94"/>
      <c r="AC28" s="94"/>
      <c r="AD28" s="94"/>
      <c r="AE28" s="94"/>
      <c r="AF28" s="94"/>
      <c r="AG28" s="94"/>
      <c r="AH28" s="101"/>
      <c r="AI28" s="100"/>
      <c r="AJ28" s="94"/>
      <c r="AK28" s="94"/>
      <c r="AL28" s="94"/>
      <c r="AM28" s="94"/>
      <c r="AN28" s="94"/>
      <c r="AO28" s="94"/>
      <c r="AP28" s="94"/>
      <c r="AQ28" s="101"/>
      <c r="AR28" s="102"/>
      <c r="AS28" s="95"/>
      <c r="AT28" s="95"/>
      <c r="AU28" s="95"/>
      <c r="AV28" s="95"/>
      <c r="AW28" s="95"/>
      <c r="AX28" s="95"/>
      <c r="AY28" s="95"/>
      <c r="AZ28" s="96"/>
      <c r="BA28" s="100"/>
      <c r="BB28" s="94"/>
      <c r="BC28" s="94"/>
      <c r="BD28" s="94"/>
      <c r="BE28" s="94"/>
      <c r="BF28" s="94"/>
      <c r="BG28" s="94"/>
      <c r="BH28" s="101"/>
      <c r="BI28" s="100"/>
      <c r="BJ28" s="94"/>
      <c r="BK28" s="94"/>
      <c r="BL28" s="94"/>
      <c r="BM28" s="94"/>
      <c r="BN28" s="94"/>
      <c r="BO28" s="94"/>
      <c r="BP28" s="101"/>
      <c r="BQ28" s="102"/>
      <c r="BR28" s="95"/>
      <c r="BS28" s="95"/>
      <c r="BT28" s="95"/>
      <c r="BU28" s="95"/>
      <c r="BV28" s="95"/>
      <c r="BW28" s="95"/>
      <c r="BX28" s="95"/>
      <c r="BY28" s="96"/>
    </row>
    <row r="29" spans="1:77" x14ac:dyDescent="0.25">
      <c r="A29" s="97" t="s">
        <v>186</v>
      </c>
      <c r="B29" s="67">
        <v>30.34</v>
      </c>
      <c r="C29" s="42">
        <v>63.64</v>
      </c>
      <c r="D29" s="42">
        <v>49.19</v>
      </c>
      <c r="E29" s="42">
        <v>48.75</v>
      </c>
      <c r="F29" s="42">
        <v>125.5</v>
      </c>
      <c r="G29" s="42">
        <v>32.22</v>
      </c>
      <c r="H29" s="42">
        <v>134.30000000000001</v>
      </c>
      <c r="I29" s="42">
        <v>44.59</v>
      </c>
      <c r="J29" s="42">
        <v>21.74</v>
      </c>
      <c r="K29" s="68">
        <v>27.16</v>
      </c>
      <c r="L29" s="67">
        <v>12.28</v>
      </c>
      <c r="M29" s="42">
        <v>12.03</v>
      </c>
      <c r="N29" s="42">
        <v>8.1859999999999999</v>
      </c>
      <c r="O29" s="42">
        <v>11.53</v>
      </c>
      <c r="P29" s="42">
        <v>7.883</v>
      </c>
      <c r="Q29" s="42">
        <v>17.7</v>
      </c>
      <c r="R29" s="42">
        <v>11.74</v>
      </c>
      <c r="S29" s="68">
        <v>8.9329999999999998</v>
      </c>
      <c r="T29" s="103">
        <v>4.355E+16</v>
      </c>
      <c r="U29" s="42">
        <v>26.53</v>
      </c>
      <c r="V29" s="42">
        <v>119.6</v>
      </c>
      <c r="W29" s="42">
        <v>8.3889999999999993</v>
      </c>
      <c r="X29" s="42">
        <v>4.1159999999999997</v>
      </c>
      <c r="Y29" s="42">
        <v>16.37</v>
      </c>
      <c r="Z29" s="68">
        <v>8.5039999999999996</v>
      </c>
      <c r="AA29" s="103">
        <v>2.092E+16</v>
      </c>
      <c r="AB29" s="42">
        <v>111</v>
      </c>
      <c r="AC29" s="42">
        <v>207</v>
      </c>
      <c r="AD29" s="42">
        <v>708.2</v>
      </c>
      <c r="AE29" s="42">
        <v>128</v>
      </c>
      <c r="AF29" s="85">
        <v>-1.858E+16</v>
      </c>
      <c r="AG29" s="42">
        <v>152</v>
      </c>
      <c r="AH29" s="68">
        <v>44.53</v>
      </c>
      <c r="AI29" s="67">
        <v>21.11</v>
      </c>
      <c r="AJ29" s="42">
        <v>52.94</v>
      </c>
      <c r="AK29" s="85">
        <v>-4126000000000000</v>
      </c>
      <c r="AL29" s="42">
        <v>49.85</v>
      </c>
      <c r="AM29" s="42">
        <v>72.5</v>
      </c>
      <c r="AN29" s="42">
        <v>67.12</v>
      </c>
      <c r="AO29" s="42">
        <v>38.31</v>
      </c>
      <c r="AP29" s="85">
        <v>335.8</v>
      </c>
      <c r="AQ29" s="68">
        <v>85.62</v>
      </c>
      <c r="AR29" s="67">
        <v>59.86</v>
      </c>
      <c r="AS29" s="42">
        <v>7.476</v>
      </c>
      <c r="AT29" s="42">
        <v>10.87</v>
      </c>
      <c r="AU29" s="42">
        <v>7.8289999999999997</v>
      </c>
      <c r="AV29" s="42">
        <v>12</v>
      </c>
      <c r="AW29" s="42">
        <v>13.74</v>
      </c>
      <c r="AX29" s="42">
        <v>13.22</v>
      </c>
      <c r="AY29" s="42">
        <v>27.15</v>
      </c>
      <c r="AZ29" s="68">
        <v>15.65</v>
      </c>
      <c r="BA29" s="67">
        <v>16.55</v>
      </c>
      <c r="BB29" s="42">
        <v>12.62</v>
      </c>
      <c r="BC29" s="42">
        <v>5.3579999999999997</v>
      </c>
      <c r="BD29" s="42">
        <v>11.71</v>
      </c>
      <c r="BE29" s="42">
        <v>12.27</v>
      </c>
      <c r="BF29" s="42">
        <v>12.32</v>
      </c>
      <c r="BG29" s="42">
        <v>4.9930000000000003</v>
      </c>
      <c r="BH29" s="68">
        <v>5.9260000000000002</v>
      </c>
      <c r="BI29" s="67">
        <v>21.6</v>
      </c>
      <c r="BJ29" s="85">
        <v>-3192000000000000</v>
      </c>
      <c r="BK29" s="42">
        <v>25.7</v>
      </c>
      <c r="BL29" s="42">
        <v>76.87</v>
      </c>
      <c r="BM29" s="42">
        <v>23.89</v>
      </c>
      <c r="BN29" s="85">
        <v>2.921E+16</v>
      </c>
      <c r="BO29" s="42">
        <v>62.88</v>
      </c>
      <c r="BP29" s="104">
        <v>18337504297</v>
      </c>
      <c r="BQ29" s="67">
        <v>17.64</v>
      </c>
      <c r="BR29" s="42">
        <v>8.7070000000000007</v>
      </c>
      <c r="BS29" s="42">
        <v>14</v>
      </c>
      <c r="BT29" s="85">
        <v>1.091E+16</v>
      </c>
      <c r="BU29" s="42">
        <v>20.61</v>
      </c>
      <c r="BV29" s="42">
        <v>34.56</v>
      </c>
      <c r="BW29" s="42">
        <v>16.36</v>
      </c>
      <c r="BX29" s="42">
        <v>15.98</v>
      </c>
      <c r="BY29" s="68">
        <v>15.18</v>
      </c>
    </row>
    <row r="30" spans="1:77" x14ac:dyDescent="0.25">
      <c r="A30" s="76" t="s">
        <v>25</v>
      </c>
      <c r="B30" s="77">
        <f t="shared" ref="B30:AG30" si="3">ROUND(B29/3,0)</f>
        <v>10</v>
      </c>
      <c r="C30" s="18">
        <f t="shared" si="3"/>
        <v>21</v>
      </c>
      <c r="D30" s="18">
        <f t="shared" si="3"/>
        <v>16</v>
      </c>
      <c r="E30" s="18">
        <f t="shared" si="3"/>
        <v>16</v>
      </c>
      <c r="F30" s="18">
        <f t="shared" si="3"/>
        <v>42</v>
      </c>
      <c r="G30" s="18">
        <f t="shared" si="3"/>
        <v>11</v>
      </c>
      <c r="H30" s="18">
        <f t="shared" si="3"/>
        <v>45</v>
      </c>
      <c r="I30" s="18">
        <f t="shared" si="3"/>
        <v>15</v>
      </c>
      <c r="J30" s="18">
        <f t="shared" si="3"/>
        <v>7</v>
      </c>
      <c r="K30" s="78">
        <f t="shared" si="3"/>
        <v>9</v>
      </c>
      <c r="L30" s="77">
        <f t="shared" si="3"/>
        <v>4</v>
      </c>
      <c r="M30" s="18">
        <f t="shared" si="3"/>
        <v>4</v>
      </c>
      <c r="N30" s="18">
        <f t="shared" si="3"/>
        <v>3</v>
      </c>
      <c r="O30" s="18">
        <f t="shared" si="3"/>
        <v>4</v>
      </c>
      <c r="P30" s="18">
        <f t="shared" si="3"/>
        <v>3</v>
      </c>
      <c r="Q30" s="18">
        <f t="shared" si="3"/>
        <v>6</v>
      </c>
      <c r="R30" s="18">
        <f t="shared" si="3"/>
        <v>4</v>
      </c>
      <c r="S30" s="78">
        <f t="shared" si="3"/>
        <v>3</v>
      </c>
      <c r="T30" s="79">
        <f t="shared" si="3"/>
        <v>1.45166666666667E+16</v>
      </c>
      <c r="U30" s="18">
        <f t="shared" si="3"/>
        <v>9</v>
      </c>
      <c r="V30" s="18">
        <f t="shared" si="3"/>
        <v>40</v>
      </c>
      <c r="W30" s="18">
        <f t="shared" si="3"/>
        <v>3</v>
      </c>
      <c r="X30" s="18">
        <f t="shared" si="3"/>
        <v>1</v>
      </c>
      <c r="Y30" s="18">
        <f t="shared" si="3"/>
        <v>5</v>
      </c>
      <c r="Z30" s="78">
        <f t="shared" si="3"/>
        <v>3</v>
      </c>
      <c r="AA30" s="79">
        <f t="shared" si="3"/>
        <v>6973333333333330</v>
      </c>
      <c r="AB30" s="18">
        <f t="shared" si="3"/>
        <v>37</v>
      </c>
      <c r="AC30" s="18">
        <f t="shared" si="3"/>
        <v>69</v>
      </c>
      <c r="AD30" s="18">
        <f t="shared" si="3"/>
        <v>236</v>
      </c>
      <c r="AE30" s="18">
        <f t="shared" si="3"/>
        <v>43</v>
      </c>
      <c r="AF30" s="80">
        <f t="shared" si="3"/>
        <v>-6193333333333330</v>
      </c>
      <c r="AG30" s="18">
        <f t="shared" si="3"/>
        <v>51</v>
      </c>
      <c r="AH30" s="78">
        <f t="shared" ref="AH30:BM30" si="4">ROUND(AH29/3,0)</f>
        <v>15</v>
      </c>
      <c r="AI30" s="77">
        <f t="shared" si="4"/>
        <v>7</v>
      </c>
      <c r="AJ30" s="18">
        <f t="shared" si="4"/>
        <v>18</v>
      </c>
      <c r="AK30" s="80">
        <f t="shared" si="4"/>
        <v>-1375333333333330</v>
      </c>
      <c r="AL30" s="18">
        <f t="shared" si="4"/>
        <v>17</v>
      </c>
      <c r="AM30" s="18">
        <f t="shared" si="4"/>
        <v>24</v>
      </c>
      <c r="AN30" s="18">
        <f t="shared" si="4"/>
        <v>22</v>
      </c>
      <c r="AO30" s="18">
        <f t="shared" si="4"/>
        <v>13</v>
      </c>
      <c r="AP30" s="80">
        <f t="shared" si="4"/>
        <v>112</v>
      </c>
      <c r="AQ30" s="78">
        <f t="shared" si="4"/>
        <v>29</v>
      </c>
      <c r="AR30" s="77">
        <f t="shared" si="4"/>
        <v>20</v>
      </c>
      <c r="AS30" s="18">
        <f t="shared" si="4"/>
        <v>2</v>
      </c>
      <c r="AT30" s="18">
        <f t="shared" si="4"/>
        <v>4</v>
      </c>
      <c r="AU30" s="18">
        <f t="shared" si="4"/>
        <v>3</v>
      </c>
      <c r="AV30" s="18">
        <f t="shared" si="4"/>
        <v>4</v>
      </c>
      <c r="AW30" s="18">
        <f t="shared" si="4"/>
        <v>5</v>
      </c>
      <c r="AX30" s="18">
        <f t="shared" si="4"/>
        <v>4</v>
      </c>
      <c r="AY30" s="18">
        <f t="shared" si="4"/>
        <v>9</v>
      </c>
      <c r="AZ30" s="78">
        <f t="shared" si="4"/>
        <v>5</v>
      </c>
      <c r="BA30" s="77">
        <f t="shared" si="4"/>
        <v>6</v>
      </c>
      <c r="BB30" s="18">
        <f t="shared" si="4"/>
        <v>4</v>
      </c>
      <c r="BC30" s="18">
        <f t="shared" si="4"/>
        <v>2</v>
      </c>
      <c r="BD30" s="18">
        <f t="shared" si="4"/>
        <v>4</v>
      </c>
      <c r="BE30" s="18">
        <f t="shared" si="4"/>
        <v>4</v>
      </c>
      <c r="BF30" s="18">
        <f t="shared" si="4"/>
        <v>4</v>
      </c>
      <c r="BG30" s="18">
        <f t="shared" si="4"/>
        <v>2</v>
      </c>
      <c r="BH30" s="78">
        <f t="shared" si="4"/>
        <v>2</v>
      </c>
      <c r="BI30" s="81">
        <f t="shared" si="4"/>
        <v>7</v>
      </c>
      <c r="BJ30" s="80">
        <f t="shared" si="4"/>
        <v>-1064000000000000</v>
      </c>
      <c r="BK30" s="18">
        <f t="shared" si="4"/>
        <v>9</v>
      </c>
      <c r="BL30" s="18">
        <f t="shared" si="4"/>
        <v>26</v>
      </c>
      <c r="BM30" s="18">
        <f t="shared" si="4"/>
        <v>8</v>
      </c>
      <c r="BN30" s="80">
        <f t="shared" ref="BN30:BY30" si="5">ROUND(BN29/3,0)</f>
        <v>9736666666666670</v>
      </c>
      <c r="BO30" s="18">
        <f t="shared" si="5"/>
        <v>21</v>
      </c>
      <c r="BP30" s="82">
        <f t="shared" si="5"/>
        <v>6112501432</v>
      </c>
      <c r="BQ30" s="77">
        <f t="shared" si="5"/>
        <v>6</v>
      </c>
      <c r="BR30" s="18">
        <f t="shared" si="5"/>
        <v>3</v>
      </c>
      <c r="BS30" s="18">
        <f t="shared" si="5"/>
        <v>5</v>
      </c>
      <c r="BT30" s="80">
        <f t="shared" si="5"/>
        <v>3636666666666670</v>
      </c>
      <c r="BU30" s="18">
        <f t="shared" si="5"/>
        <v>7</v>
      </c>
      <c r="BV30" s="18">
        <f t="shared" si="5"/>
        <v>12</v>
      </c>
      <c r="BW30" s="18">
        <f t="shared" si="5"/>
        <v>5</v>
      </c>
      <c r="BX30" s="18">
        <f t="shared" si="5"/>
        <v>5</v>
      </c>
      <c r="BY30" s="78">
        <f t="shared" si="5"/>
        <v>5</v>
      </c>
    </row>
    <row r="31" spans="1:77" ht="14.5" x14ac:dyDescent="0.25">
      <c r="A31" s="83" t="s">
        <v>31</v>
      </c>
      <c r="B31" s="99">
        <f>AVERAGE(B3:B12)</f>
        <v>1.9836059307350126E-5</v>
      </c>
      <c r="C31" s="92">
        <f>AVERAGE(C3:C22)</f>
        <v>1.6963045947015408E-5</v>
      </c>
      <c r="D31" s="92">
        <f>AVERAGE(D3:D18)</f>
        <v>1.680779245401155E-5</v>
      </c>
      <c r="E31" s="92">
        <f>AVERAGE(E3:E18)</f>
        <v>1.5124529279999111E-5</v>
      </c>
      <c r="F31" s="92">
        <f>AVERAGE(F3:F22)</f>
        <v>1.6929526893721151E-5</v>
      </c>
      <c r="G31" s="92">
        <f>AVERAGE(G3:G13)</f>
        <v>1.87010711794596E-5</v>
      </c>
      <c r="H31" s="92">
        <f>AVERAGE(H3:H22)</f>
        <v>1.7532432738376763E-5</v>
      </c>
      <c r="I31" s="92">
        <f>AVERAGE(I3:I17)</f>
        <v>1.6150385390424969E-5</v>
      </c>
      <c r="J31" s="92">
        <f>AVERAGE(J3:J9)</f>
        <v>1.7650807986674043E-5</v>
      </c>
      <c r="K31" s="93">
        <f>AVERAGE(K3:K11)</f>
        <v>1.6681912430500978E-5</v>
      </c>
      <c r="L31" s="99">
        <f>AVERAGE(L3:L6)</f>
        <v>3.5067354108702303E-5</v>
      </c>
      <c r="M31" s="92">
        <f>AVERAGE(M3:M6)</f>
        <v>3.9095796500812277E-5</v>
      </c>
      <c r="N31" s="92">
        <f>AVERAGE(N3:N5)</f>
        <v>3.7765792921486833E-5</v>
      </c>
      <c r="O31" s="92">
        <f>AVERAGE(O3:O6)</f>
        <v>3.5872234695294454E-5</v>
      </c>
      <c r="P31" s="92">
        <f>AVERAGE(P3:P5)</f>
        <v>3.8150767111931498E-5</v>
      </c>
      <c r="Q31" s="92">
        <f>AVERAGE(Q3:Q8)</f>
        <v>2.957869786210867E-5</v>
      </c>
      <c r="R31" s="92">
        <f>AVERAGE(R3:R6)</f>
        <v>3.9848412977053808E-5</v>
      </c>
      <c r="S31" s="93">
        <f>AVERAGE(S3:S5)</f>
        <v>4.3088157852639202E-5</v>
      </c>
      <c r="T31" s="99">
        <f>AVERAGE(T3:T22)</f>
        <v>4.9583759693115628E-5</v>
      </c>
      <c r="U31" s="92">
        <f>AVERAGE(U3:U11)</f>
        <v>3.0111547314846863E-5</v>
      </c>
      <c r="V31" s="92">
        <f>AVERAGE(V3:V22)</f>
        <v>4.2851934220367339E-5</v>
      </c>
      <c r="W31" s="92">
        <f>AVERAGE(W3:W5)</f>
        <v>3.3758449484810501E-5</v>
      </c>
      <c r="X31" s="92">
        <f>AVERAGE(X3:X3)</f>
        <v>3.4829193472442699E-5</v>
      </c>
      <c r="Y31" s="92">
        <f>AVERAGE(Y3:Y7)</f>
        <v>2.5206485911236915E-5</v>
      </c>
      <c r="Z31" s="93">
        <f>AVERAGE(Z3:Z5)</f>
        <v>3.2090556721781569E-5</v>
      </c>
      <c r="AA31" s="99">
        <f t="shared" ref="AA31:AG31" si="6">AVERAGE(AA3:AA22)</f>
        <v>3.3621124790860563E-5</v>
      </c>
      <c r="AB31" s="92">
        <f t="shared" si="6"/>
        <v>2.6535824619213075E-5</v>
      </c>
      <c r="AC31" s="92">
        <f t="shared" si="6"/>
        <v>2.6320105430657178E-5</v>
      </c>
      <c r="AD31" s="92">
        <f t="shared" si="6"/>
        <v>2.5162597665935518E-5</v>
      </c>
      <c r="AE31" s="92">
        <f t="shared" si="6"/>
        <v>2.2922335721807845E-5</v>
      </c>
      <c r="AF31" s="92">
        <f t="shared" si="6"/>
        <v>2.6993576251080748E-5</v>
      </c>
      <c r="AG31" s="92">
        <f t="shared" si="6"/>
        <v>2.9466146590737323E-5</v>
      </c>
      <c r="AH31" s="93">
        <f>AVERAGE(AH3:AH17)</f>
        <v>2.7534829005005984E-5</v>
      </c>
      <c r="AI31" s="99">
        <f>AVERAGE(AI3:AI9)</f>
        <v>4.8342307112090965E-5</v>
      </c>
      <c r="AJ31" s="92">
        <f>AVERAGE(AJ3:AJ20)</f>
        <v>4.6188093405000835E-5</v>
      </c>
      <c r="AK31" s="92">
        <f>AVERAGE(AK3:AK22)</f>
        <v>5.5555653697824196E-5</v>
      </c>
      <c r="AL31" s="92">
        <f>AVERAGE(AL3:AL19)</f>
        <v>4.9601720848142944E-5</v>
      </c>
      <c r="AM31" s="92">
        <f>AVERAGE(AM3:AM22)</f>
        <v>4.6377899423252287E-5</v>
      </c>
      <c r="AN31" s="92">
        <f>AVERAGE(AN3:AN22)</f>
        <v>5.1623343238077396E-5</v>
      </c>
      <c r="AO31" s="92">
        <f>AVERAGE(AO3:AO15)</f>
        <v>4.6914276175949262E-5</v>
      </c>
      <c r="AP31" s="92">
        <f>AVERAGE(AP3:AP22)</f>
        <v>4.6518709423813101E-5</v>
      </c>
      <c r="AQ31" s="93">
        <f>AVERAGE(AQ3:AQ22)</f>
        <v>4.768583885778698E-5</v>
      </c>
      <c r="AR31" s="99">
        <f>AVERAGE(AR3:AR22)</f>
        <v>9.5100026374162871E-5</v>
      </c>
      <c r="AS31" s="92">
        <f>AVERAGE(AS3:AS4)</f>
        <v>1.146574565205185E-4</v>
      </c>
      <c r="AT31" s="92">
        <f>AVERAGE(AT3:AT6)</f>
        <v>1.1986833262651823E-4</v>
      </c>
      <c r="AU31" s="92">
        <f>AVERAGE(AU3:AU5)</f>
        <v>1.4199108639172237E-4</v>
      </c>
      <c r="AV31" s="92">
        <f>AVERAGE(AV3:AV6)</f>
        <v>1.3585789394300352E-4</v>
      </c>
      <c r="AW31" s="92">
        <f>AVERAGE(AW3:AW7)</f>
        <v>1.3757220855070983E-4</v>
      </c>
      <c r="AX31" s="92">
        <f>AVERAGE(AX3:AX6)</f>
        <v>1.1369104183892415E-4</v>
      </c>
      <c r="AY31" s="92">
        <f>AVERAGE(AY3:AY11)</f>
        <v>1.201527426229348E-4</v>
      </c>
      <c r="AZ31" s="93">
        <f>AVERAGE(AZ3:AZ7)</f>
        <v>1.3237739513245441E-4</v>
      </c>
      <c r="BA31" s="99">
        <f>AVERAGE(BA3:BA8)</f>
        <v>1.2154989675725656E-5</v>
      </c>
      <c r="BB31" s="92">
        <f>AVERAGE(BB3:BB6)</f>
        <v>1.4796305811048199E-5</v>
      </c>
      <c r="BC31" s="92">
        <f>AVERAGE(BC3:BC4)</f>
        <v>1.9532358110995951E-5</v>
      </c>
      <c r="BD31" s="92">
        <f>AVERAGE(BD3:BD6)</f>
        <v>1.4265627892725225E-5</v>
      </c>
      <c r="BE31" s="92">
        <f>AVERAGE(BE3:BE6)</f>
        <v>1.6519568016306149E-5</v>
      </c>
      <c r="BF31" s="92">
        <f>AVERAGE(BF3:BF6)</f>
        <v>1.4439150982424925E-5</v>
      </c>
      <c r="BG31" s="92">
        <f>AVERAGE(BG3:BG4)</f>
        <v>1.5632411981346799E-5</v>
      </c>
      <c r="BH31" s="93">
        <f>AVERAGE(BH3:BH4)</f>
        <v>1.6336280807439751E-5</v>
      </c>
      <c r="BI31" s="99">
        <f>AVERAGE(BI3:BI9)</f>
        <v>3.1918465666467329E-5</v>
      </c>
      <c r="BJ31" s="92">
        <f>AVERAGE(BJ3:BJ22)</f>
        <v>4.1567208563915891E-5</v>
      </c>
      <c r="BK31" s="92">
        <f>AVERAGE(BK3:BK11)</f>
        <v>3.1131984550730714E-5</v>
      </c>
      <c r="BL31" s="92">
        <f>AVERAGE(BL3:BL22)</f>
        <v>3.1624635464080493E-5</v>
      </c>
      <c r="BM31" s="92">
        <f>AVERAGE(BM3:BM10)</f>
        <v>3.238510171001756E-5</v>
      </c>
      <c r="BN31" s="92">
        <f>AVERAGE(BN3:BN22)</f>
        <v>4.6203386108254145E-5</v>
      </c>
      <c r="BO31" s="92">
        <f>AVERAGE(BO3:BO22)</f>
        <v>4.6889535337394868E-5</v>
      </c>
      <c r="BP31" s="93">
        <f>AVERAGE(BP3:BP22)</f>
        <v>4.0326318680428759E-5</v>
      </c>
      <c r="BQ31" s="99">
        <f>AVERAGE(BQ3:BQ8)</f>
        <v>6.291361863156954E-5</v>
      </c>
      <c r="BR31" s="92">
        <f>AVERAGE(BR3:BR5)</f>
        <v>7.6279730098862504E-5</v>
      </c>
      <c r="BS31" s="92">
        <f>AVERAGE(BS3:BS7)</f>
        <v>7.8060308491940172E-5</v>
      </c>
      <c r="BT31" s="92">
        <f>AVERAGE(BT3:BT22)</f>
        <v>7.4765396835280097E-5</v>
      </c>
      <c r="BU31" s="92">
        <f>AVERAGE(BU3:BU9)</f>
        <v>7.6040313170926106E-5</v>
      </c>
      <c r="BV31" s="92">
        <f>AVERAGE(BV3:BV14)</f>
        <v>7.8531179566932447E-5</v>
      </c>
      <c r="BW31" s="92">
        <f>AVERAGE(BW3:BW7)</f>
        <v>9.4382124623871978E-5</v>
      </c>
      <c r="BX31" s="92">
        <f>AVERAGE(BX3:BX7)</f>
        <v>1.1018095452627456E-4</v>
      </c>
      <c r="BY31" s="93">
        <f>AVERAGE(BY3:BY7)</f>
        <v>1.4531980009722549E-4</v>
      </c>
    </row>
    <row r="34" spans="1:77" x14ac:dyDescent="0.25">
      <c r="B34" s="1"/>
      <c r="G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H34" s="1"/>
      <c r="AI34" s="1"/>
      <c r="AS34" s="1"/>
      <c r="AT34" s="1"/>
      <c r="AU34" s="1"/>
      <c r="AV34" s="189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K34" s="1"/>
      <c r="BM34" s="1"/>
      <c r="BQ34" s="1"/>
      <c r="BR34" s="1"/>
      <c r="BV34" s="1"/>
      <c r="BW34" s="1"/>
      <c r="BX34" s="1"/>
      <c r="BY34" s="1"/>
    </row>
    <row r="35" spans="1:77" ht="13" x14ac:dyDescent="0.3">
      <c r="A35" s="138" t="s">
        <v>28</v>
      </c>
      <c r="C35" s="11" t="s">
        <v>346</v>
      </c>
      <c r="D35" s="11" t="s">
        <v>335</v>
      </c>
    </row>
    <row r="36" spans="1:77" x14ac:dyDescent="0.25">
      <c r="A36" s="11" t="s">
        <v>27</v>
      </c>
      <c r="B36" s="139">
        <f>MIN(B3:BY22)</f>
        <v>0</v>
      </c>
      <c r="C36" s="139">
        <f>SMALL(BA3:BH22,COUNTIF(B3:BY22,0)+1)</f>
        <v>7.9738203693213299E-6</v>
      </c>
      <c r="D36" s="11">
        <f>COUNT(B3:BY22)</f>
        <v>1293</v>
      </c>
      <c r="G36" s="139">
        <f>1.5*1.5</f>
        <v>2.25</v>
      </c>
      <c r="K36" s="140"/>
      <c r="BD36" s="190"/>
    </row>
    <row r="37" spans="1:77" x14ac:dyDescent="0.25">
      <c r="A37" s="11" t="s">
        <v>26</v>
      </c>
      <c r="B37" s="139">
        <f>MAX(B3:BY22)</f>
        <v>2.1819352231069601E-4</v>
      </c>
      <c r="G37" s="139">
        <f>G36/3</f>
        <v>0.75</v>
      </c>
    </row>
    <row r="38" spans="1:77" x14ac:dyDescent="0.25">
      <c r="A38" s="11" t="s">
        <v>29</v>
      </c>
      <c r="B38" s="139">
        <f>AVERAGE(B3:BY22)</f>
        <v>3.9431888342412207E-5</v>
      </c>
      <c r="G38" s="175">
        <f>G37*4*60*C36*10.6</f>
        <v>1.5214049264665097E-2</v>
      </c>
    </row>
    <row r="39" spans="1:77" x14ac:dyDescent="0.25">
      <c r="A39" s="11" t="s">
        <v>30</v>
      </c>
      <c r="B39" s="139">
        <f>_xlfn.STDEV.P(B3:BY22)</f>
        <v>3.0049874778866064E-5</v>
      </c>
    </row>
    <row r="40" spans="1:77" x14ac:dyDescent="0.25">
      <c r="B40" s="182"/>
      <c r="C40" s="182"/>
      <c r="D40" s="182"/>
      <c r="E40" s="182"/>
      <c r="F40" s="182"/>
      <c r="G40" s="182"/>
      <c r="H40" s="182"/>
      <c r="I40" s="182"/>
      <c r="J40" s="182"/>
      <c r="K40" s="182"/>
      <c r="L40" s="182"/>
      <c r="M40" s="182"/>
      <c r="N40" s="182"/>
      <c r="O40" s="182"/>
      <c r="P40" s="182"/>
      <c r="Q40" s="182"/>
      <c r="R40" s="182"/>
      <c r="S40" s="182"/>
      <c r="T40" s="182"/>
      <c r="U40" s="182"/>
      <c r="V40" s="182"/>
      <c r="W40" s="182"/>
      <c r="X40" s="182"/>
      <c r="Y40" s="182"/>
      <c r="Z40" s="182"/>
      <c r="AA40" s="182"/>
      <c r="AB40" s="182"/>
      <c r="AC40" s="182"/>
      <c r="AD40" s="182"/>
      <c r="AE40" s="182"/>
      <c r="AF40" s="182"/>
      <c r="AG40" s="182"/>
      <c r="AH40" s="182"/>
      <c r="AI40" s="182"/>
      <c r="AJ40" s="182"/>
      <c r="AK40" s="182"/>
      <c r="AL40" s="182"/>
      <c r="AM40" s="182"/>
      <c r="AN40" s="182"/>
      <c r="AO40" s="182"/>
      <c r="AP40" s="182"/>
      <c r="AQ40" s="182"/>
      <c r="AR40" s="182"/>
      <c r="AS40" s="182"/>
      <c r="AT40" s="182"/>
      <c r="AU40" s="182"/>
      <c r="AV40" s="182"/>
      <c r="AW40" s="182"/>
      <c r="AX40" s="182"/>
      <c r="AY40" s="182"/>
      <c r="AZ40" s="182"/>
      <c r="BA40" s="45"/>
      <c r="BB40" s="45"/>
      <c r="BC40" s="45"/>
      <c r="BD40" s="45"/>
      <c r="BE40" s="45"/>
      <c r="BF40" s="45"/>
      <c r="BG40" s="45"/>
      <c r="BH40" s="45"/>
      <c r="BI40" s="182"/>
      <c r="BJ40" s="182"/>
      <c r="BK40" s="182"/>
      <c r="BL40" s="182"/>
      <c r="BM40" s="182"/>
      <c r="BN40" s="182"/>
      <c r="BO40" s="182"/>
      <c r="BP40" s="182"/>
      <c r="BQ40" s="182"/>
      <c r="BR40" s="182"/>
      <c r="BS40" s="182"/>
      <c r="BT40" s="182"/>
      <c r="BU40" s="182"/>
      <c r="BV40" s="182"/>
      <c r="BW40" s="182"/>
      <c r="BX40" s="182"/>
      <c r="BY40" s="182"/>
    </row>
    <row r="42" spans="1:77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</row>
    <row r="43" spans="1:77" x14ac:dyDescent="0.25">
      <c r="B43" s="1"/>
      <c r="C43" s="1"/>
      <c r="D43" s="1"/>
      <c r="L43" s="1"/>
      <c r="M43" s="1"/>
      <c r="N43" s="1"/>
      <c r="T43" s="1"/>
      <c r="U43" s="1"/>
      <c r="V43" s="1"/>
      <c r="AA43" s="1"/>
      <c r="AB43" s="1"/>
      <c r="AC43" s="1"/>
      <c r="AI43" s="1"/>
      <c r="AJ43" s="1"/>
      <c r="AK43" s="1"/>
      <c r="AR43" s="1"/>
      <c r="AS43" s="1"/>
      <c r="AT43" s="1"/>
      <c r="BI43" s="1"/>
      <c r="BJ43" s="1"/>
      <c r="BK43" s="1"/>
      <c r="BQ43" s="1"/>
      <c r="BR43" s="1"/>
      <c r="BS43" s="1"/>
    </row>
    <row r="44" spans="1:77" x14ac:dyDescent="0.25">
      <c r="C44" s="1"/>
      <c r="D44" s="1"/>
      <c r="L44" s="1"/>
      <c r="M44" s="1"/>
      <c r="N44" s="1"/>
      <c r="T44" s="1"/>
      <c r="U44" s="1"/>
      <c r="V44" s="1"/>
      <c r="AA44" s="1"/>
      <c r="AB44" s="1"/>
      <c r="AC44" s="1"/>
      <c r="AI44" s="1"/>
      <c r="AJ44" s="1"/>
      <c r="AK44" s="1"/>
      <c r="AR44" s="1"/>
      <c r="AS44" s="1"/>
      <c r="AT44" s="1"/>
      <c r="BI44" s="1"/>
      <c r="BJ44" s="1"/>
      <c r="BK44" s="1"/>
      <c r="BQ44" s="1"/>
      <c r="BR44" s="1"/>
      <c r="BS44" s="1"/>
    </row>
    <row r="45" spans="1:77" x14ac:dyDescent="0.25">
      <c r="B45" s="1"/>
      <c r="C45" s="1"/>
      <c r="D45" s="1"/>
      <c r="L45" s="1"/>
      <c r="M45" s="1"/>
      <c r="N45" s="1"/>
      <c r="T45" s="1"/>
      <c r="U45" s="1"/>
      <c r="V45" s="1"/>
      <c r="AA45" s="1"/>
      <c r="AB45" s="1"/>
      <c r="AC45" s="1"/>
      <c r="AI45" s="1"/>
      <c r="AJ45" s="1"/>
      <c r="AK45" s="1"/>
      <c r="AR45" s="1"/>
      <c r="AS45" s="1"/>
      <c r="AT45" s="1"/>
      <c r="BI45" s="1"/>
      <c r="BJ45" s="1"/>
      <c r="BK45" s="1"/>
      <c r="BQ45" s="1"/>
      <c r="BR45" s="1"/>
      <c r="BS45" s="1"/>
    </row>
    <row r="46" spans="1:77" x14ac:dyDescent="0.25">
      <c r="B46" s="1"/>
      <c r="C46" s="1"/>
      <c r="D46" s="1"/>
      <c r="L46" s="1"/>
      <c r="M46" s="1"/>
      <c r="N46" s="1"/>
      <c r="T46" s="1"/>
      <c r="U46" s="1"/>
      <c r="V46" s="1"/>
      <c r="AA46" s="1"/>
      <c r="AB46" s="1"/>
      <c r="AC46" s="1"/>
      <c r="AI46" s="1"/>
      <c r="AJ46" s="1"/>
      <c r="AK46" s="1"/>
      <c r="AR46" s="1"/>
      <c r="AS46" s="1"/>
      <c r="AT46" s="1"/>
      <c r="BI46" s="1"/>
      <c r="BJ46" s="1"/>
      <c r="BK46" s="1"/>
      <c r="BQ46" s="1"/>
      <c r="BR46" s="1"/>
      <c r="BS46" s="1"/>
    </row>
    <row r="47" spans="1:77" x14ac:dyDescent="0.25">
      <c r="B47" s="1"/>
      <c r="C47" s="1"/>
      <c r="D47" s="1"/>
      <c r="L47" s="1"/>
      <c r="M47" s="1"/>
      <c r="N47" s="1"/>
      <c r="T47" s="1"/>
      <c r="U47" s="1"/>
      <c r="V47" s="1"/>
      <c r="AA47" s="1"/>
      <c r="AB47" s="1"/>
      <c r="AC47" s="1"/>
      <c r="AI47" s="1"/>
      <c r="AJ47" s="1"/>
      <c r="AK47" s="1"/>
      <c r="AR47" s="1"/>
      <c r="AS47" s="1"/>
      <c r="AT47" s="1"/>
      <c r="BI47" s="1"/>
      <c r="BJ47" s="1"/>
      <c r="BK47" s="1"/>
      <c r="BQ47" s="1"/>
      <c r="BR47" s="1"/>
      <c r="BS47" s="1"/>
    </row>
    <row r="48" spans="1:77" x14ac:dyDescent="0.25">
      <c r="B48" s="1"/>
      <c r="C48" s="1"/>
      <c r="D48" s="1"/>
      <c r="L48" s="1"/>
      <c r="M48" s="1"/>
      <c r="N48" s="1"/>
      <c r="T48" s="1"/>
      <c r="U48" s="1"/>
      <c r="V48" s="1"/>
      <c r="AA48" s="1"/>
      <c r="AB48" s="1"/>
      <c r="AC48" s="1"/>
      <c r="AI48" s="1"/>
      <c r="AJ48" s="1"/>
      <c r="AK48" s="1"/>
      <c r="AR48" s="1"/>
      <c r="AS48" s="1"/>
      <c r="AT48" s="1"/>
      <c r="BI48" s="1"/>
      <c r="BJ48" s="1"/>
      <c r="BK48" s="1"/>
      <c r="BQ48" s="1"/>
      <c r="BR48" s="1"/>
      <c r="BS48" s="1"/>
    </row>
    <row r="49" spans="2:71" x14ac:dyDescent="0.25">
      <c r="B49" s="1"/>
      <c r="C49" s="1"/>
      <c r="D49" s="1"/>
      <c r="L49" s="1"/>
      <c r="M49" s="1"/>
      <c r="N49" s="1"/>
      <c r="T49" s="1"/>
      <c r="U49" s="1"/>
      <c r="V49" s="1"/>
      <c r="AA49" s="1"/>
      <c r="AB49" s="1"/>
      <c r="AC49" s="1"/>
      <c r="AI49" s="1"/>
      <c r="AJ49" s="1"/>
      <c r="AK49" s="1"/>
      <c r="AR49" s="1"/>
      <c r="AS49" s="1"/>
      <c r="AT49" s="1"/>
      <c r="BI49" s="1"/>
      <c r="BJ49" s="1"/>
      <c r="BK49" s="1"/>
      <c r="BQ49" s="1"/>
      <c r="BR49" s="1"/>
      <c r="BS49" s="1"/>
    </row>
    <row r="50" spans="2:71" x14ac:dyDescent="0.25">
      <c r="B50" s="1"/>
      <c r="C50" s="1"/>
      <c r="D50" s="1"/>
      <c r="L50" s="1"/>
      <c r="M50" s="1"/>
      <c r="N50" s="1"/>
      <c r="T50" s="1"/>
      <c r="U50" s="1"/>
      <c r="V50" s="1"/>
      <c r="AA50" s="1"/>
      <c r="AB50" s="1"/>
      <c r="AC50" s="1"/>
      <c r="AI50" s="1"/>
      <c r="AJ50" s="1"/>
      <c r="AK50" s="1"/>
      <c r="AR50" s="1"/>
      <c r="AS50" s="1"/>
      <c r="AT50" s="1"/>
      <c r="BI50" s="1"/>
      <c r="BJ50" s="1"/>
      <c r="BK50" s="1"/>
      <c r="BQ50" s="1"/>
      <c r="BR50" s="1"/>
      <c r="BS50" s="1"/>
    </row>
    <row r="51" spans="2:71" x14ac:dyDescent="0.25">
      <c r="B51" s="1"/>
      <c r="C51" s="1"/>
      <c r="D51" s="1"/>
      <c r="L51" s="1"/>
      <c r="M51" s="1"/>
      <c r="N51" s="1"/>
      <c r="T51" s="1"/>
      <c r="U51" s="1"/>
      <c r="V51" s="1"/>
      <c r="AA51" s="1"/>
      <c r="AB51" s="1"/>
      <c r="AC51" s="1"/>
      <c r="AI51" s="1"/>
      <c r="AJ51" s="1"/>
      <c r="AK51" s="1"/>
      <c r="AR51" s="1"/>
      <c r="AS51" s="1"/>
      <c r="AT51" s="1"/>
      <c r="BI51" s="1"/>
      <c r="BJ51" s="1"/>
      <c r="BK51" s="1"/>
      <c r="BQ51" s="1"/>
      <c r="BR51" s="1"/>
      <c r="BS51" s="1"/>
    </row>
    <row r="52" spans="2:71" x14ac:dyDescent="0.25">
      <c r="B52" s="1"/>
      <c r="C52" s="1"/>
      <c r="D52" s="1"/>
      <c r="L52" s="1"/>
      <c r="M52" s="1"/>
      <c r="N52" s="1"/>
      <c r="T52" s="1"/>
      <c r="U52" s="1"/>
      <c r="V52" s="1"/>
      <c r="AA52" s="1"/>
      <c r="AB52" s="1"/>
      <c r="AC52" s="1"/>
      <c r="AI52" s="1"/>
      <c r="AJ52" s="1"/>
      <c r="AK52" s="1"/>
      <c r="AR52" s="1"/>
      <c r="AS52" s="1"/>
      <c r="AT52" s="1"/>
      <c r="BI52" s="1"/>
      <c r="BJ52" s="1"/>
      <c r="BK52" s="1"/>
      <c r="BQ52" s="1"/>
      <c r="BR52" s="1"/>
      <c r="BS52" s="1"/>
    </row>
    <row r="53" spans="2:71" x14ac:dyDescent="0.25">
      <c r="B53" s="1"/>
      <c r="C53" s="1"/>
      <c r="D53" s="1"/>
      <c r="L53" s="1"/>
      <c r="M53" s="1"/>
      <c r="N53" s="1"/>
      <c r="T53" s="1"/>
      <c r="U53" s="1"/>
      <c r="V53" s="1"/>
      <c r="AA53" s="1"/>
      <c r="AB53" s="1"/>
      <c r="AC53" s="1"/>
      <c r="AI53" s="1"/>
      <c r="AJ53" s="1"/>
      <c r="AK53" s="1"/>
      <c r="AR53" s="1"/>
      <c r="AS53" s="1"/>
      <c r="AT53" s="1"/>
      <c r="BI53" s="1"/>
      <c r="BJ53" s="1"/>
      <c r="BK53" s="1"/>
      <c r="BQ53" s="1"/>
      <c r="BR53" s="1"/>
      <c r="BS53" s="1"/>
    </row>
    <row r="54" spans="2:71" x14ac:dyDescent="0.25">
      <c r="B54" s="1"/>
      <c r="C54" s="1"/>
      <c r="D54" s="1"/>
      <c r="L54" s="1"/>
      <c r="M54" s="1"/>
      <c r="N54" s="1"/>
      <c r="T54" s="1"/>
      <c r="U54" s="1"/>
      <c r="V54" s="1"/>
      <c r="AA54" s="1"/>
      <c r="AB54" s="1"/>
      <c r="AC54" s="1"/>
      <c r="AI54" s="1"/>
      <c r="AJ54" s="1"/>
      <c r="AK54" s="1"/>
      <c r="AR54" s="1"/>
      <c r="AS54" s="1"/>
      <c r="AT54" s="1"/>
      <c r="BI54" s="1"/>
      <c r="BJ54" s="1"/>
      <c r="BK54" s="1"/>
      <c r="BQ54" s="1"/>
      <c r="BR54" s="1"/>
      <c r="BS54" s="1"/>
    </row>
    <row r="55" spans="2:71" x14ac:dyDescent="0.25">
      <c r="B55" s="1"/>
      <c r="C55" s="1"/>
      <c r="D55" s="1"/>
      <c r="L55" s="1"/>
      <c r="M55" s="1"/>
      <c r="N55" s="1"/>
      <c r="T55" s="1"/>
      <c r="U55" s="1"/>
      <c r="V55" s="1"/>
      <c r="AA55" s="1"/>
      <c r="AB55" s="1"/>
      <c r="AC55" s="1"/>
      <c r="AI55" s="1"/>
      <c r="AJ55" s="1"/>
      <c r="AK55" s="1"/>
      <c r="AR55" s="1"/>
      <c r="AS55" s="1"/>
      <c r="AT55" s="1"/>
      <c r="BI55" s="1"/>
      <c r="BJ55" s="1"/>
      <c r="BK55" s="1"/>
      <c r="BQ55" s="1"/>
      <c r="BR55" s="1"/>
      <c r="BS55" s="1"/>
    </row>
    <row r="56" spans="2:71" x14ac:dyDescent="0.25">
      <c r="B56" s="1"/>
      <c r="C56" s="1"/>
      <c r="D56" s="1"/>
      <c r="L56" s="1"/>
      <c r="M56" s="1"/>
      <c r="N56" s="1"/>
      <c r="T56" s="1"/>
      <c r="U56" s="1"/>
      <c r="V56" s="1"/>
      <c r="AA56" s="1"/>
      <c r="AB56" s="1"/>
      <c r="AC56" s="1"/>
      <c r="AI56" s="1"/>
      <c r="AJ56" s="1"/>
      <c r="AK56" s="1"/>
      <c r="AR56" s="1"/>
      <c r="AS56" s="1"/>
      <c r="AT56" s="1"/>
      <c r="BI56" s="1"/>
      <c r="BJ56" s="1"/>
      <c r="BK56" s="1"/>
      <c r="BQ56" s="1"/>
      <c r="BR56" s="1"/>
      <c r="BS56" s="1"/>
    </row>
    <row r="57" spans="2:71" x14ac:dyDescent="0.25">
      <c r="B57" s="1"/>
      <c r="C57" s="1"/>
      <c r="D57" s="1"/>
      <c r="L57" s="1"/>
      <c r="M57" s="1"/>
      <c r="N57" s="1"/>
      <c r="T57" s="1"/>
      <c r="U57" s="1"/>
      <c r="V57" s="1"/>
      <c r="AA57" s="1"/>
      <c r="AB57" s="1"/>
      <c r="AC57" s="1"/>
      <c r="AI57" s="1"/>
      <c r="AJ57" s="1"/>
      <c r="AK57" s="1"/>
      <c r="AR57" s="1"/>
      <c r="AS57" s="1"/>
      <c r="AT57" s="1"/>
      <c r="BI57" s="1"/>
      <c r="BJ57" s="1"/>
      <c r="BK57" s="1"/>
      <c r="BQ57" s="1"/>
      <c r="BR57" s="1"/>
      <c r="BS57" s="1"/>
    </row>
    <row r="58" spans="2:71" x14ac:dyDescent="0.25">
      <c r="B58" s="1"/>
      <c r="C58" s="1"/>
      <c r="D58" s="1"/>
      <c r="L58" s="1"/>
      <c r="M58" s="1"/>
      <c r="N58" s="1"/>
      <c r="T58" s="1"/>
      <c r="U58" s="1"/>
      <c r="V58" s="1"/>
      <c r="AA58" s="1"/>
      <c r="AB58" s="1"/>
      <c r="AC58" s="1"/>
      <c r="AI58" s="1"/>
      <c r="AJ58" s="1"/>
      <c r="AK58" s="1"/>
      <c r="AR58" s="1"/>
      <c r="AS58" s="1"/>
      <c r="AT58" s="1"/>
      <c r="BI58" s="1"/>
      <c r="BJ58" s="1"/>
      <c r="BK58" s="1"/>
      <c r="BQ58" s="1"/>
      <c r="BR58" s="1"/>
      <c r="BS58" s="1"/>
    </row>
    <row r="59" spans="2:71" x14ac:dyDescent="0.25">
      <c r="B59" s="1"/>
      <c r="C59" s="1"/>
      <c r="D59" s="1"/>
      <c r="L59" s="1"/>
      <c r="M59" s="1"/>
      <c r="N59" s="1"/>
      <c r="T59" s="1"/>
      <c r="U59" s="1"/>
      <c r="V59" s="1"/>
      <c r="AA59" s="1"/>
      <c r="AB59" s="1"/>
      <c r="AC59" s="1"/>
      <c r="AI59" s="1"/>
      <c r="AJ59" s="1"/>
      <c r="AK59" s="1"/>
      <c r="AR59" s="1"/>
      <c r="AS59" s="1"/>
      <c r="AT59" s="1"/>
      <c r="BI59" s="1"/>
      <c r="BJ59" s="1"/>
      <c r="BK59" s="1"/>
      <c r="BQ59" s="1"/>
      <c r="BR59" s="1"/>
      <c r="BS59" s="1"/>
    </row>
    <row r="60" spans="2:71" x14ac:dyDescent="0.25">
      <c r="B60" s="1"/>
      <c r="C60" s="1"/>
      <c r="D60" s="1"/>
      <c r="L60" s="1"/>
      <c r="M60" s="1"/>
      <c r="N60" s="1"/>
      <c r="T60" s="1"/>
      <c r="U60" s="1"/>
      <c r="V60" s="1"/>
      <c r="AA60" s="1"/>
      <c r="AB60" s="1"/>
      <c r="AC60" s="1"/>
      <c r="AI60" s="1"/>
      <c r="AJ60" s="1"/>
      <c r="AK60" s="1"/>
      <c r="AR60" s="1"/>
      <c r="AS60" s="1"/>
      <c r="AT60" s="1"/>
      <c r="BI60" s="1"/>
      <c r="BJ60" s="1"/>
      <c r="BK60" s="1"/>
      <c r="BQ60" s="1"/>
      <c r="BR60" s="1"/>
      <c r="BS60" s="1"/>
    </row>
    <row r="61" spans="2:71" x14ac:dyDescent="0.25">
      <c r="B61" s="1"/>
      <c r="C61" s="1"/>
      <c r="D61" s="1"/>
      <c r="L61" s="1"/>
      <c r="M61" s="1"/>
      <c r="N61" s="1"/>
      <c r="T61" s="1"/>
      <c r="U61" s="1"/>
      <c r="V61" s="1"/>
      <c r="AA61" s="1"/>
      <c r="AB61" s="1"/>
      <c r="AC61" s="1"/>
      <c r="AI61" s="1"/>
      <c r="AJ61" s="1"/>
      <c r="AK61" s="1"/>
      <c r="AR61" s="1"/>
      <c r="AS61" s="1"/>
      <c r="AT61" s="1"/>
      <c r="BI61" s="1"/>
      <c r="BJ61" s="1"/>
      <c r="BK61" s="1"/>
      <c r="BQ61" s="1"/>
      <c r="BR61" s="1"/>
      <c r="BS61" s="1"/>
    </row>
    <row r="70" spans="2:77" x14ac:dyDescent="0.25">
      <c r="B70" s="182"/>
      <c r="C70" s="182"/>
      <c r="D70" s="182"/>
      <c r="E70" s="182"/>
      <c r="F70" s="182"/>
      <c r="G70" s="182"/>
      <c r="H70" s="182"/>
      <c r="I70" s="182"/>
      <c r="J70" s="182"/>
      <c r="K70" s="182"/>
      <c r="L70" s="182"/>
      <c r="M70" s="182"/>
      <c r="N70" s="182"/>
      <c r="O70" s="182"/>
      <c r="P70" s="182"/>
      <c r="Q70" s="182"/>
      <c r="R70" s="182"/>
      <c r="S70" s="182"/>
      <c r="T70" s="182"/>
      <c r="U70" s="182"/>
      <c r="V70" s="182"/>
      <c r="W70" s="182"/>
      <c r="X70" s="182"/>
      <c r="Y70" s="182"/>
      <c r="Z70" s="182"/>
      <c r="AA70" s="182"/>
      <c r="AB70" s="182"/>
      <c r="AC70" s="182"/>
      <c r="AD70" s="182"/>
      <c r="AE70" s="182"/>
      <c r="AF70" s="182"/>
      <c r="AG70" s="182"/>
      <c r="AH70" s="182"/>
      <c r="AI70" s="182"/>
      <c r="AJ70" s="182"/>
      <c r="AK70" s="182"/>
      <c r="AL70" s="182"/>
      <c r="AM70" s="182"/>
      <c r="AN70" s="182"/>
      <c r="AO70" s="182"/>
      <c r="AP70" s="182"/>
      <c r="AQ70" s="182"/>
      <c r="AR70" s="182"/>
      <c r="AS70" s="182"/>
      <c r="AT70" s="182"/>
      <c r="AU70" s="182"/>
      <c r="AV70" s="182"/>
      <c r="AW70" s="182"/>
      <c r="AX70" s="182"/>
      <c r="AY70" s="182"/>
      <c r="AZ70" s="182"/>
      <c r="BA70" s="45"/>
      <c r="BB70" s="45"/>
      <c r="BC70" s="45"/>
      <c r="BD70" s="45"/>
      <c r="BE70" s="45"/>
      <c r="BF70" s="45"/>
      <c r="BG70" s="45"/>
      <c r="BH70" s="45"/>
      <c r="BI70" s="182"/>
      <c r="BJ70" s="182"/>
      <c r="BK70" s="182"/>
      <c r="BL70" s="182"/>
      <c r="BM70" s="182"/>
      <c r="BN70" s="182"/>
      <c r="BO70" s="182"/>
      <c r="BP70" s="182"/>
      <c r="BQ70" s="182"/>
      <c r="BR70" s="182"/>
      <c r="BS70" s="182"/>
      <c r="BT70" s="182"/>
      <c r="BU70" s="182"/>
      <c r="BV70" s="182"/>
      <c r="BW70" s="182"/>
      <c r="BX70" s="182"/>
      <c r="BY70" s="182"/>
    </row>
    <row r="72" spans="2:77" x14ac:dyDescent="0.25">
      <c r="B72" s="1"/>
      <c r="C72" s="1"/>
      <c r="D72" s="1"/>
      <c r="L72" s="1"/>
      <c r="M72" s="1"/>
      <c r="N72" s="1"/>
      <c r="T72" s="1"/>
      <c r="U72" s="1"/>
      <c r="V72" s="1"/>
      <c r="AA72" s="1"/>
      <c r="AB72" s="1"/>
      <c r="AC72" s="1"/>
      <c r="AI72" s="1"/>
      <c r="AJ72" s="1"/>
      <c r="AK72" s="1"/>
      <c r="AR72" s="1"/>
      <c r="AS72" s="1"/>
      <c r="AT72" s="1"/>
      <c r="BI72" s="1"/>
      <c r="BJ72" s="1"/>
      <c r="BK72" s="1"/>
      <c r="BQ72" s="1"/>
      <c r="BR72" s="1"/>
      <c r="BS72" s="1"/>
    </row>
    <row r="73" spans="2:77" x14ac:dyDescent="0.25">
      <c r="B73" s="1"/>
      <c r="C73" s="1"/>
      <c r="D73" s="1"/>
      <c r="L73" s="1"/>
      <c r="M73" s="1"/>
      <c r="N73" s="1"/>
      <c r="T73" s="1"/>
      <c r="U73" s="1"/>
      <c r="V73" s="1"/>
      <c r="AA73" s="1"/>
      <c r="AB73" s="1"/>
      <c r="AC73" s="1"/>
      <c r="AI73" s="1"/>
      <c r="AJ73" s="1"/>
      <c r="AK73" s="1"/>
      <c r="AR73" s="1"/>
      <c r="AS73" s="1"/>
      <c r="AT73" s="1"/>
      <c r="BI73" s="1"/>
      <c r="BJ73" s="1"/>
      <c r="BK73" s="1"/>
      <c r="BQ73" s="1"/>
      <c r="BR73" s="1"/>
      <c r="BS73" s="1"/>
    </row>
    <row r="74" spans="2:77" x14ac:dyDescent="0.25">
      <c r="B74" s="1"/>
      <c r="C74" s="1"/>
      <c r="D74" s="1"/>
      <c r="L74" s="1"/>
      <c r="M74" s="1"/>
      <c r="N74" s="1"/>
      <c r="T74" s="1"/>
      <c r="U74" s="1"/>
      <c r="V74" s="1"/>
      <c r="AA74" s="1"/>
      <c r="AB74" s="1"/>
      <c r="AC74" s="1"/>
      <c r="AI74" s="1"/>
      <c r="AJ74" s="1"/>
      <c r="AK74" s="1"/>
      <c r="AR74" s="1"/>
      <c r="AS74" s="1"/>
      <c r="AT74" s="1"/>
      <c r="BI74" s="1"/>
      <c r="BJ74" s="1"/>
      <c r="BK74" s="1"/>
      <c r="BQ74" s="1"/>
      <c r="BR74" s="1"/>
      <c r="BS74" s="1"/>
    </row>
    <row r="75" spans="2:77" x14ac:dyDescent="0.25">
      <c r="B75" s="1"/>
      <c r="C75" s="1"/>
      <c r="D75" s="1"/>
      <c r="L75" s="1"/>
      <c r="M75" s="1"/>
      <c r="N75" s="1"/>
      <c r="T75" s="1"/>
      <c r="U75" s="1"/>
      <c r="V75" s="1"/>
      <c r="AA75" s="1"/>
      <c r="AB75" s="1"/>
      <c r="AC75" s="1"/>
      <c r="AI75" s="1"/>
      <c r="AJ75" s="1"/>
      <c r="AK75" s="1"/>
      <c r="AR75" s="1"/>
      <c r="AS75" s="1"/>
      <c r="AT75" s="1"/>
      <c r="BI75" s="1"/>
      <c r="BJ75" s="1"/>
      <c r="BK75" s="1"/>
      <c r="BQ75" s="1"/>
      <c r="BR75" s="1"/>
      <c r="BS75" s="1"/>
    </row>
    <row r="76" spans="2:77" x14ac:dyDescent="0.25">
      <c r="B76" s="1"/>
      <c r="C76" s="1"/>
      <c r="D76" s="1"/>
      <c r="L76" s="1"/>
      <c r="M76" s="1"/>
      <c r="N76" s="1"/>
      <c r="T76" s="1"/>
      <c r="U76" s="1"/>
      <c r="V76" s="1"/>
      <c r="AA76" s="1"/>
      <c r="AB76" s="1"/>
      <c r="AC76" s="1"/>
      <c r="AI76" s="1"/>
      <c r="AJ76" s="1"/>
      <c r="AK76" s="1"/>
      <c r="AR76" s="1"/>
      <c r="AS76" s="1"/>
      <c r="AT76" s="1"/>
      <c r="BI76" s="1"/>
      <c r="BJ76" s="1"/>
      <c r="BK76" s="1"/>
      <c r="BQ76" s="1"/>
      <c r="BR76" s="1"/>
      <c r="BS76" s="1"/>
    </row>
    <row r="77" spans="2:77" x14ac:dyDescent="0.25">
      <c r="B77" s="1"/>
      <c r="C77" s="1"/>
      <c r="D77" s="1"/>
      <c r="L77" s="1"/>
      <c r="M77" s="1"/>
      <c r="N77" s="1"/>
      <c r="T77" s="1"/>
      <c r="U77" s="1"/>
      <c r="V77" s="1"/>
      <c r="AA77" s="1"/>
      <c r="AB77" s="1"/>
      <c r="AC77" s="1"/>
      <c r="AI77" s="1"/>
      <c r="AJ77" s="1"/>
      <c r="AK77" s="1"/>
      <c r="AR77" s="1"/>
      <c r="AS77" s="1"/>
      <c r="AT77" s="1"/>
      <c r="BI77" s="1"/>
      <c r="BJ77" s="1"/>
      <c r="BK77" s="1"/>
      <c r="BQ77" s="1"/>
      <c r="BR77" s="1"/>
      <c r="BS77" s="1"/>
    </row>
    <row r="78" spans="2:77" x14ac:dyDescent="0.25">
      <c r="B78" s="1"/>
      <c r="C78" s="1"/>
      <c r="D78" s="1"/>
      <c r="L78" s="1"/>
      <c r="M78" s="1"/>
      <c r="N78" s="1"/>
      <c r="T78" s="1"/>
      <c r="U78" s="1"/>
      <c r="V78" s="1"/>
      <c r="AA78" s="1"/>
      <c r="AB78" s="1"/>
      <c r="AC78" s="1"/>
      <c r="AI78" s="1"/>
      <c r="AJ78" s="1"/>
      <c r="AK78" s="1"/>
      <c r="AR78" s="1"/>
      <c r="AS78" s="1"/>
      <c r="AT78" s="1"/>
      <c r="BI78" s="1"/>
      <c r="BJ78" s="1"/>
      <c r="BK78" s="1"/>
      <c r="BQ78" s="1"/>
      <c r="BR78" s="1"/>
      <c r="BS78" s="1"/>
    </row>
    <row r="79" spans="2:77" x14ac:dyDescent="0.25">
      <c r="B79" s="1"/>
      <c r="C79" s="1"/>
      <c r="D79" s="1"/>
      <c r="L79" s="1"/>
      <c r="M79" s="1"/>
      <c r="N79" s="1"/>
      <c r="T79" s="1"/>
      <c r="U79" s="1"/>
      <c r="V79" s="1"/>
      <c r="AA79" s="1"/>
      <c r="AB79" s="1"/>
      <c r="AC79" s="1"/>
      <c r="AI79" s="1"/>
      <c r="AJ79" s="1"/>
      <c r="AK79" s="1"/>
      <c r="AR79" s="1"/>
      <c r="AS79" s="1"/>
      <c r="AT79" s="1"/>
      <c r="BI79" s="1"/>
      <c r="BJ79" s="1"/>
      <c r="BK79" s="1"/>
      <c r="BQ79" s="1"/>
      <c r="BR79" s="1"/>
      <c r="BS79" s="1"/>
    </row>
    <row r="80" spans="2:77" x14ac:dyDescent="0.25">
      <c r="B80" s="1"/>
      <c r="C80" s="1"/>
      <c r="D80" s="1"/>
      <c r="L80" s="1"/>
      <c r="M80" s="1"/>
      <c r="N80" s="1"/>
      <c r="T80" s="1"/>
      <c r="U80" s="1"/>
      <c r="V80" s="1"/>
      <c r="AA80" s="1"/>
      <c r="AB80" s="1"/>
      <c r="AC80" s="1"/>
      <c r="AI80" s="1"/>
      <c r="AJ80" s="1"/>
      <c r="AK80" s="1"/>
      <c r="AR80" s="1"/>
      <c r="AS80" s="1"/>
      <c r="AT80" s="1"/>
      <c r="BI80" s="1"/>
      <c r="BJ80" s="1"/>
      <c r="BK80" s="1"/>
      <c r="BQ80" s="1"/>
      <c r="BR80" s="1"/>
      <c r="BS80" s="1"/>
    </row>
    <row r="81" spans="2:71" x14ac:dyDescent="0.25">
      <c r="B81" s="1"/>
      <c r="C81" s="1"/>
      <c r="D81" s="1"/>
      <c r="L81" s="1"/>
      <c r="M81" s="1"/>
      <c r="N81" s="1"/>
      <c r="T81" s="1"/>
      <c r="U81" s="1"/>
      <c r="V81" s="1"/>
      <c r="AA81" s="1"/>
      <c r="AB81" s="1"/>
      <c r="AC81" s="1"/>
      <c r="AI81" s="1"/>
      <c r="AJ81" s="1"/>
      <c r="AK81" s="1"/>
      <c r="AR81" s="1"/>
      <c r="AS81" s="1"/>
      <c r="AT81" s="1"/>
      <c r="BI81" s="1"/>
      <c r="BJ81" s="1"/>
      <c r="BK81" s="1"/>
      <c r="BQ81" s="1"/>
      <c r="BR81" s="1"/>
      <c r="BS81" s="1"/>
    </row>
    <row r="82" spans="2:71" x14ac:dyDescent="0.25">
      <c r="B82" s="1"/>
      <c r="C82" s="1"/>
      <c r="D82" s="1"/>
      <c r="L82" s="1"/>
      <c r="M82" s="1"/>
      <c r="N82" s="1"/>
      <c r="T82" s="1"/>
      <c r="U82" s="1"/>
      <c r="V82" s="1"/>
      <c r="AA82" s="1"/>
      <c r="AB82" s="1"/>
      <c r="AC82" s="1"/>
      <c r="AI82" s="1"/>
      <c r="AJ82" s="1"/>
      <c r="AK82" s="1"/>
      <c r="AR82" s="1"/>
      <c r="AS82" s="1"/>
      <c r="AT82" s="1"/>
      <c r="BI82" s="1"/>
      <c r="BJ82" s="1"/>
      <c r="BK82" s="1"/>
      <c r="BQ82" s="1"/>
      <c r="BR82" s="1"/>
      <c r="BS82" s="1"/>
    </row>
    <row r="83" spans="2:71" x14ac:dyDescent="0.25">
      <c r="B83" s="1"/>
      <c r="C83" s="1"/>
      <c r="D83" s="1"/>
      <c r="L83" s="1"/>
      <c r="M83" s="1"/>
      <c r="N83" s="1"/>
      <c r="T83" s="1"/>
      <c r="U83" s="1"/>
      <c r="V83" s="1"/>
      <c r="AA83" s="1"/>
      <c r="AB83" s="1"/>
      <c r="AC83" s="1"/>
      <c r="AI83" s="1"/>
      <c r="AJ83" s="1"/>
      <c r="AK83" s="1"/>
      <c r="AR83" s="1"/>
      <c r="AS83" s="1"/>
      <c r="AT83" s="1"/>
      <c r="BI83" s="1"/>
      <c r="BJ83" s="1"/>
      <c r="BK83" s="1"/>
      <c r="BQ83" s="1"/>
      <c r="BR83" s="1"/>
      <c r="BS83" s="1"/>
    </row>
    <row r="84" spans="2:71" x14ac:dyDescent="0.25">
      <c r="B84" s="1"/>
      <c r="C84" s="1"/>
      <c r="D84" s="1"/>
      <c r="L84" s="1"/>
      <c r="M84" s="1"/>
      <c r="N84" s="1"/>
      <c r="T84" s="1"/>
      <c r="U84" s="1"/>
      <c r="V84" s="1"/>
      <c r="AA84" s="1"/>
      <c r="AB84" s="1"/>
      <c r="AC84" s="1"/>
      <c r="AI84" s="1"/>
      <c r="AJ84" s="1"/>
      <c r="AK84" s="1"/>
      <c r="AR84" s="1"/>
      <c r="AS84" s="1"/>
      <c r="AT84" s="1"/>
      <c r="BI84" s="1"/>
      <c r="BJ84" s="1"/>
      <c r="BK84" s="1"/>
      <c r="BQ84" s="1"/>
      <c r="BR84" s="1"/>
      <c r="BS84" s="1"/>
    </row>
    <row r="85" spans="2:71" x14ac:dyDescent="0.25">
      <c r="B85" s="1"/>
      <c r="C85" s="1"/>
      <c r="D85" s="1"/>
      <c r="L85" s="1"/>
      <c r="M85" s="1"/>
      <c r="N85" s="1"/>
      <c r="T85" s="1"/>
      <c r="U85" s="1"/>
      <c r="V85" s="1"/>
      <c r="AA85" s="1"/>
      <c r="AB85" s="1"/>
      <c r="AC85" s="1"/>
      <c r="AI85" s="1"/>
      <c r="AJ85" s="1"/>
      <c r="AK85" s="1"/>
      <c r="AR85" s="1"/>
      <c r="AS85" s="1"/>
      <c r="AT85" s="1"/>
      <c r="BI85" s="1"/>
      <c r="BJ85" s="1"/>
      <c r="BK85" s="1"/>
      <c r="BQ85" s="1"/>
      <c r="BR85" s="1"/>
      <c r="BS85" s="1"/>
    </row>
    <row r="86" spans="2:71" x14ac:dyDescent="0.25">
      <c r="B86" s="1"/>
      <c r="C86" s="1"/>
      <c r="D86" s="1"/>
      <c r="L86" s="1"/>
      <c r="M86" s="1"/>
      <c r="N86" s="1"/>
      <c r="T86" s="1"/>
      <c r="U86" s="1"/>
      <c r="V86" s="1"/>
      <c r="AA86" s="1"/>
      <c r="AB86" s="1"/>
      <c r="AC86" s="1"/>
      <c r="AI86" s="1"/>
      <c r="AJ86" s="1"/>
      <c r="AK86" s="1"/>
      <c r="AR86" s="1"/>
      <c r="AS86" s="1"/>
      <c r="AT86" s="1"/>
      <c r="BI86" s="1"/>
      <c r="BJ86" s="1"/>
      <c r="BK86" s="1"/>
      <c r="BQ86" s="1"/>
      <c r="BR86" s="1"/>
      <c r="BS86" s="1"/>
    </row>
    <row r="87" spans="2:71" x14ac:dyDescent="0.25">
      <c r="B87" s="1"/>
      <c r="C87" s="1"/>
      <c r="D87" s="1"/>
      <c r="L87" s="1"/>
      <c r="M87" s="1"/>
      <c r="N87" s="1"/>
      <c r="T87" s="1"/>
      <c r="U87" s="1"/>
      <c r="V87" s="1"/>
      <c r="AA87" s="1"/>
      <c r="AB87" s="1"/>
      <c r="AC87" s="1"/>
      <c r="AI87" s="1"/>
      <c r="AJ87" s="1"/>
      <c r="AK87" s="1"/>
      <c r="AR87" s="1"/>
      <c r="AS87" s="1"/>
      <c r="AT87" s="1"/>
      <c r="BI87" s="1"/>
      <c r="BJ87" s="1"/>
      <c r="BK87" s="1"/>
      <c r="BQ87" s="1"/>
      <c r="BR87" s="1"/>
      <c r="BS87" s="1"/>
    </row>
    <row r="88" spans="2:71" x14ac:dyDescent="0.25">
      <c r="B88" s="1"/>
      <c r="C88" s="1"/>
      <c r="D88" s="1"/>
      <c r="L88" s="1"/>
      <c r="M88" s="1"/>
      <c r="N88" s="1"/>
      <c r="T88" s="1"/>
      <c r="U88" s="1"/>
      <c r="V88" s="1"/>
      <c r="AA88" s="1"/>
      <c r="AB88" s="1"/>
      <c r="AC88" s="1"/>
      <c r="AI88" s="1"/>
      <c r="AJ88" s="1"/>
      <c r="AK88" s="1"/>
      <c r="AR88" s="1"/>
      <c r="AS88" s="1"/>
      <c r="AT88" s="1"/>
      <c r="BI88" s="1"/>
      <c r="BJ88" s="1"/>
      <c r="BK88" s="1"/>
      <c r="BQ88" s="1"/>
      <c r="BR88" s="1"/>
      <c r="BS88" s="1"/>
    </row>
    <row r="89" spans="2:71" x14ac:dyDescent="0.25">
      <c r="B89" s="1"/>
      <c r="C89" s="1"/>
      <c r="D89" s="1"/>
      <c r="L89" s="1"/>
      <c r="M89" s="1"/>
      <c r="N89" s="1"/>
      <c r="T89" s="1"/>
      <c r="U89" s="1"/>
      <c r="V89" s="1"/>
      <c r="AA89" s="1"/>
      <c r="AB89" s="1"/>
      <c r="AC89" s="1"/>
      <c r="AI89" s="1"/>
      <c r="AJ89" s="1"/>
      <c r="AK89" s="1"/>
      <c r="AR89" s="1"/>
      <c r="AS89" s="1"/>
      <c r="AT89" s="1"/>
      <c r="BI89" s="1"/>
      <c r="BJ89" s="1"/>
      <c r="BK89" s="1"/>
      <c r="BQ89" s="1"/>
      <c r="BR89" s="1"/>
      <c r="BS89" s="1"/>
    </row>
    <row r="90" spans="2:71" x14ac:dyDescent="0.25">
      <c r="B90" s="1"/>
      <c r="C90" s="1"/>
      <c r="D90" s="1"/>
      <c r="L90" s="1"/>
      <c r="M90" s="1"/>
      <c r="N90" s="1"/>
      <c r="T90" s="1"/>
      <c r="U90" s="1"/>
      <c r="V90" s="1"/>
      <c r="AA90" s="1"/>
      <c r="AB90" s="1"/>
      <c r="AC90" s="1"/>
      <c r="AI90" s="1"/>
      <c r="AJ90" s="1"/>
      <c r="AK90" s="1"/>
      <c r="AR90" s="1"/>
      <c r="AS90" s="1"/>
      <c r="AT90" s="1"/>
      <c r="BI90" s="1"/>
      <c r="BJ90" s="1"/>
      <c r="BK90" s="1"/>
      <c r="BQ90" s="1"/>
      <c r="BR90" s="1"/>
      <c r="BS90" s="1"/>
    </row>
    <row r="91" spans="2:71" x14ac:dyDescent="0.25">
      <c r="B91" s="1"/>
      <c r="C91" s="1"/>
      <c r="D91" s="1"/>
      <c r="L91" s="1"/>
      <c r="M91" s="1"/>
      <c r="N91" s="1"/>
      <c r="T91" s="1"/>
      <c r="U91" s="1"/>
      <c r="V91" s="1"/>
      <c r="AA91" s="1"/>
      <c r="AB91" s="1"/>
      <c r="AC91" s="1"/>
      <c r="AI91" s="1"/>
      <c r="AJ91" s="1"/>
      <c r="AK91" s="1"/>
      <c r="AR91" s="1"/>
      <c r="AS91" s="1"/>
      <c r="AT91" s="1"/>
      <c r="BI91" s="1"/>
      <c r="BJ91" s="1"/>
      <c r="BK91" s="1"/>
      <c r="BQ91" s="1"/>
      <c r="BR91" s="1"/>
      <c r="BS91" s="1"/>
    </row>
  </sheetData>
  <mergeCells count="25">
    <mergeCell ref="BI1:BP1"/>
    <mergeCell ref="BQ1:BY1"/>
    <mergeCell ref="B1:K1"/>
    <mergeCell ref="L1:S1"/>
    <mergeCell ref="T1:Z1"/>
    <mergeCell ref="AA1:AH1"/>
    <mergeCell ref="AI1:AQ1"/>
    <mergeCell ref="AR1:AZ1"/>
    <mergeCell ref="BA1:BH1"/>
    <mergeCell ref="AR40:AZ40"/>
    <mergeCell ref="BI40:BP40"/>
    <mergeCell ref="BQ40:BY40"/>
    <mergeCell ref="B70:K70"/>
    <mergeCell ref="L70:S70"/>
    <mergeCell ref="T70:Z70"/>
    <mergeCell ref="AA70:AH70"/>
    <mergeCell ref="AI70:AQ70"/>
    <mergeCell ref="AR70:AZ70"/>
    <mergeCell ref="BI70:BP70"/>
    <mergeCell ref="BQ70:BY70"/>
    <mergeCell ref="B40:K40"/>
    <mergeCell ref="L40:S40"/>
    <mergeCell ref="T40:Z40"/>
    <mergeCell ref="AA40:AH40"/>
    <mergeCell ref="AI40:AQ40"/>
  </mergeCells>
  <conditionalFormatting sqref="B34 AS34:AU34 AW34:BI34">
    <cfRule type="cellIs" dxfId="44" priority="10" operator="greaterThan">
      <formula>60</formula>
    </cfRule>
  </conditionalFormatting>
  <conditionalFormatting sqref="G34">
    <cfRule type="cellIs" dxfId="43" priority="9" operator="greaterThan">
      <formula>60</formula>
    </cfRule>
  </conditionalFormatting>
  <conditionalFormatting sqref="J34">
    <cfRule type="cellIs" dxfId="42" priority="8" operator="greaterThan">
      <formula>60</formula>
    </cfRule>
  </conditionalFormatting>
  <conditionalFormatting sqref="K34:S34">
    <cfRule type="cellIs" dxfId="41" priority="7" operator="greaterThan">
      <formula>60</formula>
    </cfRule>
  </conditionalFormatting>
  <conditionalFormatting sqref="W34:X34">
    <cfRule type="cellIs" dxfId="40" priority="6" operator="greaterThan">
      <formula>60</formula>
    </cfRule>
  </conditionalFormatting>
  <conditionalFormatting sqref="Z34:AA34">
    <cfRule type="cellIs" dxfId="39" priority="5" operator="greaterThan">
      <formula>60</formula>
    </cfRule>
  </conditionalFormatting>
  <conditionalFormatting sqref="AH34:AI34">
    <cfRule type="cellIs" dxfId="38" priority="4" operator="greaterThan">
      <formula>60</formula>
    </cfRule>
  </conditionalFormatting>
  <conditionalFormatting sqref="BK34">
    <cfRule type="cellIs" dxfId="37" priority="2" operator="greaterThan">
      <formula>60</formula>
    </cfRule>
  </conditionalFormatting>
  <conditionalFormatting sqref="BM34">
    <cfRule type="cellIs" dxfId="36" priority="1" operator="greaterThan">
      <formula>60</formula>
    </cfRule>
  </conditionalFormatting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91"/>
  <sheetViews>
    <sheetView topLeftCell="AY1" zoomScale="75" zoomScaleNormal="75" workbookViewId="0">
      <selection activeCell="C36" sqref="C36"/>
    </sheetView>
  </sheetViews>
  <sheetFormatPr defaultRowHeight="12.5" x14ac:dyDescent="0.25"/>
  <cols>
    <col min="1" max="1" width="34.54296875" style="11" bestFit="1" customWidth="1"/>
    <col min="2" max="19" width="12.54296875" style="11" bestFit="1" customWidth="1"/>
    <col min="20" max="20" width="20.08984375" style="11" bestFit="1" customWidth="1"/>
    <col min="21" max="26" width="12.6328125" style="11" bestFit="1" customWidth="1"/>
    <col min="27" max="41" width="12.54296875" style="11" bestFit="1" customWidth="1"/>
    <col min="42" max="42" width="13" style="11" customWidth="1"/>
    <col min="43" max="52" width="12.54296875" style="11" bestFit="1" customWidth="1"/>
    <col min="53" max="59" width="12.54296875" style="11" customWidth="1"/>
    <col min="60" max="60" width="11.90625" style="11" customWidth="1"/>
    <col min="61" max="75" width="12.54296875" style="11" bestFit="1" customWidth="1"/>
    <col min="76" max="76" width="12.54296875" style="11" customWidth="1"/>
    <col min="77" max="77" width="12.54296875" style="11" bestFit="1" customWidth="1"/>
    <col min="78" max="16384" width="8.7265625" style="11"/>
  </cols>
  <sheetData>
    <row r="1" spans="1:77" ht="15" x14ac:dyDescent="0.3">
      <c r="A1" s="86" t="s">
        <v>190</v>
      </c>
      <c r="B1" s="176" t="s">
        <v>16</v>
      </c>
      <c r="C1" s="177"/>
      <c r="D1" s="177"/>
      <c r="E1" s="177"/>
      <c r="F1" s="177"/>
      <c r="G1" s="177"/>
      <c r="H1" s="177"/>
      <c r="I1" s="177"/>
      <c r="J1" s="177"/>
      <c r="K1" s="178"/>
      <c r="L1" s="176" t="s">
        <v>21</v>
      </c>
      <c r="M1" s="177"/>
      <c r="N1" s="177"/>
      <c r="O1" s="177"/>
      <c r="P1" s="177"/>
      <c r="Q1" s="177"/>
      <c r="R1" s="177"/>
      <c r="S1" s="178"/>
      <c r="T1" s="176" t="s">
        <v>15</v>
      </c>
      <c r="U1" s="177"/>
      <c r="V1" s="177"/>
      <c r="W1" s="177"/>
      <c r="X1" s="177"/>
      <c r="Y1" s="177"/>
      <c r="Z1" s="178"/>
      <c r="AA1" s="176" t="s">
        <v>13</v>
      </c>
      <c r="AB1" s="177"/>
      <c r="AC1" s="177"/>
      <c r="AD1" s="177"/>
      <c r="AE1" s="177"/>
      <c r="AF1" s="177"/>
      <c r="AG1" s="177"/>
      <c r="AH1" s="178"/>
      <c r="AI1" s="176" t="s">
        <v>12</v>
      </c>
      <c r="AJ1" s="177"/>
      <c r="AK1" s="177"/>
      <c r="AL1" s="177"/>
      <c r="AM1" s="177"/>
      <c r="AN1" s="177"/>
      <c r="AO1" s="177"/>
      <c r="AP1" s="177"/>
      <c r="AQ1" s="178"/>
      <c r="AR1" s="176" t="s">
        <v>14</v>
      </c>
      <c r="AS1" s="177"/>
      <c r="AT1" s="177"/>
      <c r="AU1" s="177"/>
      <c r="AV1" s="177"/>
      <c r="AW1" s="177"/>
      <c r="AX1" s="177"/>
      <c r="AY1" s="177"/>
      <c r="AZ1" s="178"/>
      <c r="BA1" s="176" t="s">
        <v>35</v>
      </c>
      <c r="BB1" s="177"/>
      <c r="BC1" s="177"/>
      <c r="BD1" s="177"/>
      <c r="BE1" s="177"/>
      <c r="BF1" s="177"/>
      <c r="BG1" s="177"/>
      <c r="BH1" s="178"/>
      <c r="BI1" s="176" t="s">
        <v>10</v>
      </c>
      <c r="BJ1" s="177"/>
      <c r="BK1" s="177"/>
      <c r="BL1" s="177"/>
      <c r="BM1" s="177"/>
      <c r="BN1" s="177"/>
      <c r="BO1" s="177"/>
      <c r="BP1" s="178"/>
      <c r="BQ1" s="176" t="s">
        <v>11</v>
      </c>
      <c r="BR1" s="177"/>
      <c r="BS1" s="177"/>
      <c r="BT1" s="177"/>
      <c r="BU1" s="177"/>
      <c r="BV1" s="177"/>
      <c r="BW1" s="177"/>
      <c r="BX1" s="177"/>
      <c r="BY1" s="178"/>
    </row>
    <row r="2" spans="1:77" x14ac:dyDescent="0.25">
      <c r="A2" s="44" t="s">
        <v>22</v>
      </c>
      <c r="B2" s="37" t="s">
        <v>0</v>
      </c>
      <c r="C2" s="38" t="s">
        <v>1</v>
      </c>
      <c r="D2" s="38" t="s">
        <v>2</v>
      </c>
      <c r="E2" s="38" t="s">
        <v>3</v>
      </c>
      <c r="F2" s="38" t="s">
        <v>4</v>
      </c>
      <c r="G2" s="38" t="s">
        <v>5</v>
      </c>
      <c r="H2" s="38" t="s">
        <v>6</v>
      </c>
      <c r="I2" s="38" t="s">
        <v>7</v>
      </c>
      <c r="J2" s="38" t="s">
        <v>8</v>
      </c>
      <c r="K2" s="39" t="s">
        <v>9</v>
      </c>
      <c r="L2" s="37" t="s">
        <v>1</v>
      </c>
      <c r="M2" s="38" t="s">
        <v>2</v>
      </c>
      <c r="N2" s="38" t="s">
        <v>3</v>
      </c>
      <c r="O2" s="38" t="s">
        <v>4</v>
      </c>
      <c r="P2" s="38" t="s">
        <v>5</v>
      </c>
      <c r="Q2" s="38" t="s">
        <v>6</v>
      </c>
      <c r="R2" s="38" t="s">
        <v>7</v>
      </c>
      <c r="S2" s="39" t="s">
        <v>8</v>
      </c>
      <c r="T2" s="37" t="s">
        <v>0</v>
      </c>
      <c r="U2" s="38" t="s">
        <v>1</v>
      </c>
      <c r="V2" s="38" t="s">
        <v>2</v>
      </c>
      <c r="W2" s="38" t="s">
        <v>3</v>
      </c>
      <c r="X2" s="38" t="s">
        <v>5</v>
      </c>
      <c r="Y2" s="38" t="s">
        <v>6</v>
      </c>
      <c r="Z2" s="39" t="s">
        <v>7</v>
      </c>
      <c r="AA2" s="37" t="s">
        <v>0</v>
      </c>
      <c r="AB2" s="38" t="s">
        <v>1</v>
      </c>
      <c r="AC2" s="38" t="s">
        <v>2</v>
      </c>
      <c r="AD2" s="38" t="s">
        <v>4</v>
      </c>
      <c r="AE2" s="38" t="s">
        <v>5</v>
      </c>
      <c r="AF2" s="38" t="s">
        <v>6</v>
      </c>
      <c r="AG2" s="38" t="s">
        <v>7</v>
      </c>
      <c r="AH2" s="39" t="s">
        <v>8</v>
      </c>
      <c r="AI2" s="37" t="s">
        <v>0</v>
      </c>
      <c r="AJ2" s="38" t="s">
        <v>1</v>
      </c>
      <c r="AK2" s="38" t="s">
        <v>2</v>
      </c>
      <c r="AL2" s="38" t="s">
        <v>3</v>
      </c>
      <c r="AM2" s="38" t="s">
        <v>4</v>
      </c>
      <c r="AN2" s="38" t="s">
        <v>5</v>
      </c>
      <c r="AO2" s="38" t="s">
        <v>6</v>
      </c>
      <c r="AP2" s="38" t="s">
        <v>7</v>
      </c>
      <c r="AQ2" s="39" t="s">
        <v>8</v>
      </c>
      <c r="AR2" s="37" t="s">
        <v>0</v>
      </c>
      <c r="AS2" s="38" t="s">
        <v>1</v>
      </c>
      <c r="AT2" s="38" t="s">
        <v>2</v>
      </c>
      <c r="AU2" s="38" t="s">
        <v>3</v>
      </c>
      <c r="AV2" s="38" t="s">
        <v>4</v>
      </c>
      <c r="AW2" s="38" t="s">
        <v>5</v>
      </c>
      <c r="AX2" s="38" t="s">
        <v>6</v>
      </c>
      <c r="AY2" s="38" t="s">
        <v>7</v>
      </c>
      <c r="AZ2" s="39" t="s">
        <v>8</v>
      </c>
      <c r="BA2" s="37" t="s">
        <v>0</v>
      </c>
      <c r="BB2" s="38" t="s">
        <v>2</v>
      </c>
      <c r="BC2" s="38" t="s">
        <v>6</v>
      </c>
      <c r="BD2" s="38" t="s">
        <v>7</v>
      </c>
      <c r="BE2" s="38" t="s">
        <v>8</v>
      </c>
      <c r="BF2" s="38" t="s">
        <v>9</v>
      </c>
      <c r="BG2" s="38" t="s">
        <v>33</v>
      </c>
      <c r="BH2" s="39" t="s">
        <v>34</v>
      </c>
      <c r="BI2" s="37" t="s">
        <v>0</v>
      </c>
      <c r="BJ2" s="38" t="s">
        <v>1</v>
      </c>
      <c r="BK2" s="38" t="s">
        <v>2</v>
      </c>
      <c r="BL2" s="38" t="s">
        <v>3</v>
      </c>
      <c r="BM2" s="38" t="s">
        <v>4</v>
      </c>
      <c r="BN2" s="38" t="s">
        <v>5</v>
      </c>
      <c r="BO2" s="38" t="s">
        <v>6</v>
      </c>
      <c r="BP2" s="39" t="s">
        <v>7</v>
      </c>
      <c r="BQ2" s="37" t="s">
        <v>1</v>
      </c>
      <c r="BR2" s="38" t="s">
        <v>2</v>
      </c>
      <c r="BS2" s="38" t="s">
        <v>3</v>
      </c>
      <c r="BT2" s="38" t="s">
        <v>4</v>
      </c>
      <c r="BU2" s="38" t="s">
        <v>5</v>
      </c>
      <c r="BV2" s="38" t="s">
        <v>6</v>
      </c>
      <c r="BW2" s="38" t="s">
        <v>7</v>
      </c>
      <c r="BX2" s="38" t="s">
        <v>8</v>
      </c>
      <c r="BY2" s="39" t="s">
        <v>9</v>
      </c>
    </row>
    <row r="3" spans="1:77" x14ac:dyDescent="0.25">
      <c r="A3" s="21">
        <v>3</v>
      </c>
      <c r="B3" s="43">
        <f>bL!B3/0.000000000001</f>
        <v>12909260.805171601</v>
      </c>
      <c r="C3" s="47">
        <f>bL!C3/0.000000000001</f>
        <v>16656097.354418501</v>
      </c>
      <c r="D3" s="47">
        <f>bL!D3/0.000000000001</f>
        <v>20503777.7097423</v>
      </c>
      <c r="E3" s="47">
        <f>bL!E3/0.000000000001</f>
        <v>16856142.5103659</v>
      </c>
      <c r="F3" s="47">
        <f>bL!F3/0.000000000001</f>
        <v>15111203.248669701</v>
      </c>
      <c r="G3" s="47">
        <f>bL!G3/0.000000000001</f>
        <v>18361577.542305902</v>
      </c>
      <c r="H3" s="47">
        <f>bL!H3/0.000000000001</f>
        <v>19200496.582977299</v>
      </c>
      <c r="I3" s="47">
        <f>bL!I3/0.000000000001</f>
        <v>18493254.206694201</v>
      </c>
      <c r="J3" s="47">
        <f>bL!J3/0.000000000001</f>
        <v>23671789.461027402</v>
      </c>
      <c r="K3" s="75">
        <f>bL!K3/0.000000000001</f>
        <v>18167294.0224781</v>
      </c>
      <c r="L3" s="43">
        <f>bL!L3/0.000000000001</f>
        <v>69574459.06267339</v>
      </c>
      <c r="M3" s="47">
        <f>bL!M3/0.000000000001</f>
        <v>73293170.129234508</v>
      </c>
      <c r="N3" s="47">
        <f>bL!N3/0.000000000001</f>
        <v>72316346.208073303</v>
      </c>
      <c r="O3" s="47">
        <f>bL!O3/0.000000000001</f>
        <v>57141947.569534697</v>
      </c>
      <c r="P3" s="47">
        <f>bL!P3/0.000000000001</f>
        <v>65569022.176534802</v>
      </c>
      <c r="Q3" s="47">
        <f>bL!Q3/0.000000000001</f>
        <v>63481023.891119398</v>
      </c>
      <c r="R3" s="47">
        <f>bL!R3/0.000000000001</f>
        <v>76885076.036291406</v>
      </c>
      <c r="S3" s="75">
        <f>bL!S3/0.000000000001</f>
        <v>64907644.757592998</v>
      </c>
      <c r="T3" s="43">
        <f>bL!T3/0.000000000001</f>
        <v>48473552.504472904</v>
      </c>
      <c r="U3" s="47">
        <f>bL!U3/0.000000000001</f>
        <v>36844405.545215696</v>
      </c>
      <c r="V3" s="47">
        <f>bL!V3/0.000000000001</f>
        <v>32449866.443148497</v>
      </c>
      <c r="W3" s="47">
        <f>bL!W3/0.000000000001</f>
        <v>39043355.385356598</v>
      </c>
      <c r="X3" s="47">
        <f>bL!X3/0.000000000001</f>
        <v>34829193.472442701</v>
      </c>
      <c r="Y3" s="47">
        <f>bL!Y3/0.000000000001</f>
        <v>38114868.045260996</v>
      </c>
      <c r="Z3" s="75">
        <f>bL!Z3/0.000000000001</f>
        <v>43271742.283170998</v>
      </c>
      <c r="AA3" s="43">
        <f>bL!AA3/0.000000000001</f>
        <v>21376347.6829581</v>
      </c>
      <c r="AB3" s="47">
        <f>bL!AB3/0.000000000001</f>
        <v>15173035.879990701</v>
      </c>
      <c r="AC3" s="47">
        <f>bL!AC3/0.000000000001</f>
        <v>16457953.459284</v>
      </c>
      <c r="AD3" s="47">
        <f>bL!AD3/0.000000000001</f>
        <v>12881947.5320011</v>
      </c>
      <c r="AE3" s="47">
        <f>bL!AE3/0.000000000001</f>
        <v>19551687.047926698</v>
      </c>
      <c r="AF3" s="47">
        <f>bL!AF3/0.000000000001</f>
        <v>16343924.042464202</v>
      </c>
      <c r="AG3" s="47">
        <f>bL!AG3/0.000000000001</f>
        <v>14372475.7518161</v>
      </c>
      <c r="AH3" s="75">
        <f>bL!AH3/0.000000000001</f>
        <v>20596505.280783899</v>
      </c>
      <c r="AI3" s="43">
        <f>bL!AI3/0.000000000001</f>
        <v>34342050.945512697</v>
      </c>
      <c r="AJ3" s="47">
        <f>bL!AJ3/0.000000000001</f>
        <v>44783932.124764696</v>
      </c>
      <c r="AK3" s="47">
        <f>bL!AK3/0.000000000001</f>
        <v>46470409.252989903</v>
      </c>
      <c r="AL3" s="47">
        <f>bL!AL3/0.000000000001</f>
        <v>43486708.786958002</v>
      </c>
      <c r="AM3" s="47">
        <f>bL!AM3/0.000000000001</f>
        <v>38702367.740560099</v>
      </c>
      <c r="AN3" s="47">
        <f>bL!AN3/0.000000000001</f>
        <v>41713402.405464903</v>
      </c>
      <c r="AO3" s="47">
        <f>bL!AO3/0.000000000001</f>
        <v>36585404.753602803</v>
      </c>
      <c r="AP3" s="47">
        <f>bL!AP3/0.000000000001</f>
        <v>38912925.028421499</v>
      </c>
      <c r="AQ3" s="75">
        <f>bL!AQ3/0.000000000001</f>
        <v>41350154.348714799</v>
      </c>
      <c r="AR3" s="43">
        <f>bL!AR3/0.000000000001</f>
        <v>76732986.570865497</v>
      </c>
      <c r="AS3" s="47">
        <f>bL!AS3/0.000000000001</f>
        <v>100094224.913651</v>
      </c>
      <c r="AT3" s="47">
        <f>bL!AT3/0.000000000001</f>
        <v>71357680.925146908</v>
      </c>
      <c r="AU3" s="47">
        <f>bL!AU3/0.000000000001</f>
        <v>128723805.894565</v>
      </c>
      <c r="AV3" s="47">
        <f>bL!AV3/0.000000000001</f>
        <v>130310431.258329</v>
      </c>
      <c r="AW3" s="47">
        <f>bL!AW3/0.000000000001</f>
        <v>159987544.62782699</v>
      </c>
      <c r="AX3" s="47">
        <f>bL!AX3/0.000000000001</f>
        <v>134646336.02265501</v>
      </c>
      <c r="AY3" s="47">
        <f>bL!AY3/0.000000000001</f>
        <v>149387607.50389799</v>
      </c>
      <c r="AZ3" s="75">
        <f>bL!AZ3/0.000000000001</f>
        <v>152674387.72232002</v>
      </c>
      <c r="BA3" s="43">
        <f>bL!BA3/0.000000000001</f>
        <v>11760477.1855489</v>
      </c>
      <c r="BB3" s="47">
        <f>bL!BB3/0.000000000001</f>
        <v>9603557.0911000911</v>
      </c>
      <c r="BC3" s="47">
        <f>bL!BC3/0.000000000001</f>
        <v>12073235.838326799</v>
      </c>
      <c r="BD3" s="47">
        <f>bL!BD3/0.000000000001</f>
        <v>13451306.907663601</v>
      </c>
      <c r="BE3" s="47">
        <f>bL!BE3/0.000000000001</f>
        <v>22566273.723829903</v>
      </c>
      <c r="BF3" s="47">
        <f>bL!BF3/0.000000000001</f>
        <v>12413546.718796199</v>
      </c>
      <c r="BG3" s="47">
        <f>bL!BG3/0.000000000001</f>
        <v>16589986.0337456</v>
      </c>
      <c r="BH3" s="75">
        <f>bL!BH3/0.000000000001</f>
        <v>19306758.012678802</v>
      </c>
      <c r="BI3" s="43">
        <f>bL!BI3/0.000000000001</f>
        <v>17001738.234386601</v>
      </c>
      <c r="BJ3" s="47">
        <f>bL!BJ3/0.000000000001</f>
        <v>26501322.1295253</v>
      </c>
      <c r="BK3" s="47">
        <f>bL!BK3/0.000000000001</f>
        <v>25821718.756183099</v>
      </c>
      <c r="BL3" s="47">
        <f>bL!BL3/0.000000000001</f>
        <v>28407377.008528098</v>
      </c>
      <c r="BM3" s="47">
        <f>bL!BM3/0.000000000001</f>
        <v>37178265.983044401</v>
      </c>
      <c r="BN3" s="47">
        <f>bL!BN3/0.000000000001</f>
        <v>24262590.548430301</v>
      </c>
      <c r="BO3" s="47">
        <f>bL!BO3/0.000000000001</f>
        <v>18239761.635453101</v>
      </c>
      <c r="BP3" s="75">
        <f>bL!BP3/0.000000000001</f>
        <v>38019247.814882599</v>
      </c>
      <c r="BQ3" s="43">
        <f>bL!BQ3/0.000000000001</f>
        <v>71545438.708757609</v>
      </c>
      <c r="BR3" s="47">
        <f>bL!BR3/0.000000000001</f>
        <v>67554892.045325801</v>
      </c>
      <c r="BS3" s="47">
        <f>bL!BS3/0.000000000001</f>
        <v>70940622.012428194</v>
      </c>
      <c r="BT3" s="47">
        <f>bL!BT3/0.000000000001</f>
        <v>76135680.096306592</v>
      </c>
      <c r="BU3" s="47">
        <f>bL!BU3/0.000000000001</f>
        <v>65012479.331543498</v>
      </c>
      <c r="BV3" s="47">
        <f>bL!BV3/0.000000000001</f>
        <v>69323925.658869103</v>
      </c>
      <c r="BW3" s="47">
        <f>bL!BW3/0.000000000001</f>
        <v>59495710.499844201</v>
      </c>
      <c r="BX3" s="47">
        <f>bL!BX3/0.000000000001</f>
        <v>96275989.160319805</v>
      </c>
      <c r="BY3" s="75">
        <f>bL!BY3/0.000000000001</f>
        <v>93064391.690898493</v>
      </c>
    </row>
    <row r="4" spans="1:77" x14ac:dyDescent="0.25">
      <c r="A4" s="21">
        <v>6</v>
      </c>
      <c r="B4" s="43">
        <f>bL!B4/0.000000000001</f>
        <v>35468184.6692871</v>
      </c>
      <c r="C4" s="47">
        <f>bL!C4/0.000000000001</f>
        <v>17287482.481600501</v>
      </c>
      <c r="D4" s="47">
        <f>bL!D4/0.000000000001</f>
        <v>20343784.248092502</v>
      </c>
      <c r="E4" s="47">
        <f>bL!E4/0.000000000001</f>
        <v>20343784.248092502</v>
      </c>
      <c r="F4" s="47">
        <f>bL!F4/0.000000000001</f>
        <v>17626360.507764198</v>
      </c>
      <c r="G4" s="47">
        <f>bL!G4/0.000000000001</f>
        <v>16312333.464947701</v>
      </c>
      <c r="H4" s="47">
        <f>bL!H4/0.000000000001</f>
        <v>13333344.5294732</v>
      </c>
      <c r="I4" s="47">
        <f>bL!I4/0.000000000001</f>
        <v>13793421.784177899</v>
      </c>
      <c r="J4" s="47">
        <f>bL!J4/0.000000000001</f>
        <v>19505071.463712901</v>
      </c>
      <c r="K4" s="75">
        <f>bL!K4/0.000000000001</f>
        <v>14020237.837854899</v>
      </c>
      <c r="L4" s="43">
        <f>bL!L4/0.000000000001</f>
        <v>26746399.3569353</v>
      </c>
      <c r="M4" s="47">
        <f>bL!M4/0.000000000001</f>
        <v>34955763.581317998</v>
      </c>
      <c r="N4" s="47">
        <f>bL!N4/0.000000000001</f>
        <v>22078225.039388999</v>
      </c>
      <c r="O4" s="47">
        <f>bL!O4/0.000000000001</f>
        <v>32399368.4292867</v>
      </c>
      <c r="P4" s="47">
        <f>bL!P4/0.000000000001</f>
        <v>27622827.925868299</v>
      </c>
      <c r="Q4" s="47">
        <f>bL!Q4/0.000000000001</f>
        <v>24898056.4281228</v>
      </c>
      <c r="R4" s="47">
        <f>bL!R4/0.000000000001</f>
        <v>36630965.629231505</v>
      </c>
      <c r="S4" s="75">
        <f>bL!S4/0.000000000001</f>
        <v>37534954.643953703</v>
      </c>
      <c r="T4" s="43">
        <f>bL!T4/0.000000000001</f>
        <v>24977933.521397799</v>
      </c>
      <c r="U4" s="47">
        <f>bL!U4/0.000000000001</f>
        <v>25223557.808308702</v>
      </c>
      <c r="V4" s="47">
        <f>bL!V4/0.000000000001</f>
        <v>30912240.586092003</v>
      </c>
      <c r="W4" s="47">
        <f>bL!W4/0.000000000001</f>
        <v>29857728.640700802</v>
      </c>
      <c r="X4" s="47">
        <f>bL!X4/0.000000000001</f>
        <v>26863159.839975901</v>
      </c>
      <c r="Y4" s="47">
        <f>bL!Y4/0.000000000001</f>
        <v>20980562.500218</v>
      </c>
      <c r="Z4" s="75">
        <f>bL!Z4/0.000000000001</f>
        <v>34829141.470108703</v>
      </c>
      <c r="AA4" s="43">
        <f>bL!AA4/0.000000000001</f>
        <v>18475612.021368101</v>
      </c>
      <c r="AB4" s="47">
        <f>bL!AB4/0.000000000001</f>
        <v>24532779.5165243</v>
      </c>
      <c r="AC4" s="47">
        <f>bL!AC4/0.000000000001</f>
        <v>23172226.700691402</v>
      </c>
      <c r="AD4" s="47">
        <f>bL!AD4/0.000000000001</f>
        <v>20364331.809183601</v>
      </c>
      <c r="AE4" s="47">
        <f>bL!AE4/0.000000000001</f>
        <v>23481741.254588403</v>
      </c>
      <c r="AF4" s="47">
        <f>bL!AF4/0.000000000001</f>
        <v>32274911.173072401</v>
      </c>
      <c r="AG4" s="47">
        <f>bL!AG4/0.000000000001</f>
        <v>28426199.1510108</v>
      </c>
      <c r="AH4" s="75">
        <f>bL!AH4/0.000000000001</f>
        <v>26100894.823376101</v>
      </c>
      <c r="AI4" s="43">
        <f>bL!AI4/0.000000000001</f>
        <v>45827239.376800396</v>
      </c>
      <c r="AJ4" s="47">
        <f>bL!AJ4/0.000000000001</f>
        <v>40255998.939219199</v>
      </c>
      <c r="AK4" s="47">
        <f>bL!AK4/0.000000000001</f>
        <v>48239744.6079401</v>
      </c>
      <c r="AL4" s="47">
        <f>bL!AL4/0.000000000001</f>
        <v>55954955.448263302</v>
      </c>
      <c r="AM4" s="47">
        <f>bL!AM4/0.000000000001</f>
        <v>59906038.500376001</v>
      </c>
      <c r="AN4" s="47">
        <f>bL!AN4/0.000000000001</f>
        <v>40214769.397110298</v>
      </c>
      <c r="AO4" s="47">
        <f>bL!AO4/0.000000000001</f>
        <v>27208099.166726399</v>
      </c>
      <c r="AP4" s="47">
        <f>bL!AP4/0.000000000001</f>
        <v>33592651.898342602</v>
      </c>
      <c r="AQ4" s="75">
        <f>bL!AQ4/0.000000000001</f>
        <v>40606290.3287846</v>
      </c>
      <c r="AR4" s="43">
        <f>bL!AR4/0.000000000001</f>
        <v>128686843.870919</v>
      </c>
      <c r="AS4" s="47">
        <f>bL!AS4/0.000000000001</f>
        <v>129220688.127386</v>
      </c>
      <c r="AT4" s="47">
        <f>bL!AT4/0.000000000001</f>
        <v>128404581.61146899</v>
      </c>
      <c r="AU4" s="47">
        <f>bL!AU4/0.000000000001</f>
        <v>163624494.10525</v>
      </c>
      <c r="AV4" s="47">
        <f>bL!AV4/0.000000000001</f>
        <v>139081222.932574</v>
      </c>
      <c r="AW4" s="47">
        <f>bL!AW4/0.000000000001</f>
        <v>137099749.24989399</v>
      </c>
      <c r="AX4" s="47">
        <f>bL!AX4/0.000000000001</f>
        <v>111497646.94126201</v>
      </c>
      <c r="AY4" s="47">
        <f>bL!AY4/0.000000000001</f>
        <v>150627708.69734001</v>
      </c>
      <c r="AZ4" s="75">
        <f>bL!AZ4/0.000000000001</f>
        <v>130744072.962442</v>
      </c>
      <c r="BA4" s="43">
        <f>bL!BA4/0.000000000001</f>
        <v>19660318.818114098</v>
      </c>
      <c r="BB4" s="47">
        <f>bL!BB4/0.000000000001</f>
        <v>23344593.758941401</v>
      </c>
      <c r="BC4" s="47">
        <f>bL!BC4/0.000000000001</f>
        <v>26991480.3836651</v>
      </c>
      <c r="BD4" s="47">
        <f>bL!BD4/0.000000000001</f>
        <v>18432119.291477099</v>
      </c>
      <c r="BE4" s="47">
        <f>bL!BE4/0.000000000001</f>
        <v>13463452.1420344</v>
      </c>
      <c r="BF4" s="47">
        <f>bL!BF4/0.000000000001</f>
        <v>19081151.486049701</v>
      </c>
      <c r="BG4" s="47">
        <f>bL!BG4/0.000000000001</f>
        <v>14674837.928948</v>
      </c>
      <c r="BH4" s="75">
        <f>bL!BH4/0.000000000001</f>
        <v>13365803.6022007</v>
      </c>
      <c r="BI4" s="43">
        <f>bL!BI4/0.000000000001</f>
        <v>23819558.747932103</v>
      </c>
      <c r="BJ4" s="47">
        <f>bL!BJ4/0.000000000001</f>
        <v>23798851.177675899</v>
      </c>
      <c r="BK4" s="47">
        <f>bL!BK4/0.000000000001</f>
        <v>34661469.0053128</v>
      </c>
      <c r="BL4" s="47">
        <f>bL!BL4/0.000000000001</f>
        <v>27820560.437889598</v>
      </c>
      <c r="BM4" s="47">
        <f>bL!BM4/0.000000000001</f>
        <v>30997130.804686699</v>
      </c>
      <c r="BN4" s="47">
        <f>bL!BN4/0.000000000001</f>
        <v>35727603.950167596</v>
      </c>
      <c r="BO4" s="47">
        <f>bL!BO4/0.000000000001</f>
        <v>42161464.769686401</v>
      </c>
      <c r="BP4" s="75">
        <f>bL!BP4/0.000000000001</f>
        <v>36719360.374989204</v>
      </c>
      <c r="BQ4" s="43">
        <f>bL!BQ4/0.000000000001</f>
        <v>77398822.335703596</v>
      </c>
      <c r="BR4" s="47">
        <f>bL!BR4/0.000000000001</f>
        <v>78436490.721251503</v>
      </c>
      <c r="BS4" s="47">
        <f>bL!BS4/0.000000000001</f>
        <v>93491710.480571598</v>
      </c>
      <c r="BT4" s="47">
        <f>bL!BT4/0.000000000001</f>
        <v>89953422.936620995</v>
      </c>
      <c r="BU4" s="47">
        <f>bL!BU4/0.000000000001</f>
        <v>98295398.794676006</v>
      </c>
      <c r="BV4" s="47">
        <f>bL!BV4/0.000000000001</f>
        <v>126778855.57243299</v>
      </c>
      <c r="BW4" s="47">
        <f>bL!BW4/0.000000000001</f>
        <v>112907439.873421</v>
      </c>
      <c r="BX4" s="47">
        <f>bL!BX4/0.000000000001</f>
        <v>105528985.367569</v>
      </c>
      <c r="BY4" s="75">
        <f>bL!BY4/0.000000000001</f>
        <v>157772762.74278602</v>
      </c>
    </row>
    <row r="5" spans="1:77" x14ac:dyDescent="0.25">
      <c r="A5" s="21">
        <v>9</v>
      </c>
      <c r="B5" s="43">
        <f>bL!B5/0.000000000001</f>
        <v>23522740.937535401</v>
      </c>
      <c r="C5" s="47">
        <f>bL!C5/0.000000000001</f>
        <v>16758267.101150101</v>
      </c>
      <c r="D5" s="47">
        <f>bL!D5/0.000000000001</f>
        <v>15887599.007664101</v>
      </c>
      <c r="E5" s="47">
        <f>bL!E5/0.000000000001</f>
        <v>14061373.0258401</v>
      </c>
      <c r="F5" s="47">
        <f>bL!F5/0.000000000001</f>
        <v>16767061.107657202</v>
      </c>
      <c r="G5" s="47">
        <f>bL!G5/0.000000000001</f>
        <v>18066854.6522935</v>
      </c>
      <c r="H5" s="47">
        <f>bL!H5/0.000000000001</f>
        <v>22944176.452389698</v>
      </c>
      <c r="I5" s="47">
        <f>bL!I5/0.000000000001</f>
        <v>16407443.699618801</v>
      </c>
      <c r="J5" s="47">
        <f>bL!J5/0.000000000001</f>
        <v>22458738.084644102</v>
      </c>
      <c r="K5" s="75">
        <f>bL!K5/0.000000000001</f>
        <v>17750027.256321203</v>
      </c>
      <c r="L5" s="43">
        <f>bL!L5/0.000000000001</f>
        <v>21192464.825502902</v>
      </c>
      <c r="M5" s="47">
        <f>bL!M5/0.000000000001</f>
        <v>27141405.056267601</v>
      </c>
      <c r="N5" s="47">
        <f>bL!N5/0.000000000001</f>
        <v>18902807.516998202</v>
      </c>
      <c r="O5" s="47">
        <f>bL!O5/0.000000000001</f>
        <v>28891912.269627601</v>
      </c>
      <c r="P5" s="47">
        <f>bL!P5/0.000000000001</f>
        <v>21260451.2333914</v>
      </c>
      <c r="Q5" s="47">
        <f>bL!Q5/0.000000000001</f>
        <v>24156919.984060902</v>
      </c>
      <c r="R5" s="47">
        <f>bL!R5/0.000000000001</f>
        <v>27169273.875114899</v>
      </c>
      <c r="S5" s="75">
        <f>bL!S5/0.000000000001</f>
        <v>26821874.156370901</v>
      </c>
      <c r="T5" s="43">
        <f>bL!T5/0.000000000001</f>
        <v>21395269.316349301</v>
      </c>
      <c r="U5" s="47">
        <f>bL!U5/0.000000000001</f>
        <v>17846690.752483398</v>
      </c>
      <c r="V5" s="47">
        <f>bL!V5/0.000000000001</f>
        <v>27540879.163997099</v>
      </c>
      <c r="W5" s="47">
        <f>bL!W5/0.000000000001</f>
        <v>32374264.4283741</v>
      </c>
      <c r="X5" s="47">
        <f>bL!X5/0.000000000001</f>
        <v>23511581.282857802</v>
      </c>
      <c r="Y5" s="47">
        <f>bL!Y5/0.000000000001</f>
        <v>20455571.526044101</v>
      </c>
      <c r="Z5" s="75">
        <f>bL!Z5/0.000000000001</f>
        <v>18170786.412064999</v>
      </c>
      <c r="AA5" s="43">
        <f>bL!AA5/0.000000000001</f>
        <v>18585467.495162599</v>
      </c>
      <c r="AB5" s="47">
        <f>bL!AB5/0.000000000001</f>
        <v>28460913.489969801</v>
      </c>
      <c r="AC5" s="47">
        <f>bL!AC5/0.000000000001</f>
        <v>24155484.410752401</v>
      </c>
      <c r="AD5" s="47">
        <f>bL!AD5/0.000000000001</f>
        <v>16929461.083456501</v>
      </c>
      <c r="AE5" s="47">
        <f>bL!AE5/0.000000000001</f>
        <v>15157806.831627501</v>
      </c>
      <c r="AF5" s="47">
        <f>bL!AF5/0.000000000001</f>
        <v>28346357.1237184</v>
      </c>
      <c r="AG5" s="47">
        <f>bL!AG5/0.000000000001</f>
        <v>22600044.348304499</v>
      </c>
      <c r="AH5" s="75">
        <f>bL!AH5/0.000000000001</f>
        <v>31743528.027887005</v>
      </c>
      <c r="AI5" s="43">
        <f>bL!AI5/0.000000000001</f>
        <v>53139593.333780602</v>
      </c>
      <c r="AJ5" s="47">
        <f>bL!AJ5/0.000000000001</f>
        <v>45973157.989094801</v>
      </c>
      <c r="AK5" s="47">
        <f>bL!AK5/0.000000000001</f>
        <v>64724325.659878001</v>
      </c>
      <c r="AL5" s="47">
        <f>bL!AL5/0.000000000001</f>
        <v>51616691.932152204</v>
      </c>
      <c r="AM5" s="47">
        <f>bL!AM5/0.000000000001</f>
        <v>56870676.191004999</v>
      </c>
      <c r="AN5" s="47">
        <f>bL!AN5/0.000000000001</f>
        <v>52981381.595272198</v>
      </c>
      <c r="AO5" s="47">
        <f>bL!AO5/0.000000000001</f>
        <v>41577195.745672204</v>
      </c>
      <c r="AP5" s="47">
        <f>bL!AP5/0.000000000001</f>
        <v>54155882.679356605</v>
      </c>
      <c r="AQ5" s="75">
        <f>bL!AQ5/0.000000000001</f>
        <v>39977479.237929605</v>
      </c>
      <c r="AR5" s="43">
        <f>bL!AR5/0.000000000001</f>
        <v>115440621.279439</v>
      </c>
      <c r="AS5" s="47">
        <f>bL!AS5/0.000000000001</f>
        <v>131029299.484988</v>
      </c>
      <c r="AT5" s="47">
        <f>bL!AT5/0.000000000001</f>
        <v>147552637.66321102</v>
      </c>
      <c r="AU5" s="47">
        <f>bL!AU5/0.000000000001</f>
        <v>133624959.17535202</v>
      </c>
      <c r="AV5" s="47">
        <f>bL!AV5/0.000000000001</f>
        <v>143707482.78144002</v>
      </c>
      <c r="AW5" s="47">
        <f>bL!AW5/0.000000000001</f>
        <v>149119320.623564</v>
      </c>
      <c r="AX5" s="47">
        <f>bL!AX5/0.000000000001</f>
        <v>132812445.06222601</v>
      </c>
      <c r="AY5" s="47">
        <f>bL!AY5/0.000000000001</f>
        <v>148207736.68981802</v>
      </c>
      <c r="AZ5" s="75">
        <f>bL!AZ5/0.000000000001</f>
        <v>134006548.03410502</v>
      </c>
      <c r="BA5" s="43">
        <f>bL!BA5/0.000000000001</f>
        <v>13211676.3267543</v>
      </c>
      <c r="BB5" s="47">
        <f>bL!BB5/0.000000000001</f>
        <v>14147060.657677799</v>
      </c>
      <c r="BC5" s="47">
        <f>bL!BC5/0.000000000001</f>
        <v>15564188.474105401</v>
      </c>
      <c r="BD5" s="47">
        <f>bL!BD5/0.000000000001</f>
        <v>13291552.8601678</v>
      </c>
      <c r="BE5" s="47">
        <f>bL!BE5/0.000000000001</f>
        <v>19782191.197186403</v>
      </c>
      <c r="BF5" s="47">
        <f>bL!BF5/0.000000000001</f>
        <v>14069403.963974601</v>
      </c>
      <c r="BG5" s="47">
        <f>bL!BG5/0.000000000001</f>
        <v>15872473.850885399</v>
      </c>
      <c r="BH5" s="75">
        <f>bL!BH5/0.000000000001</f>
        <v>14459253.291801801</v>
      </c>
      <c r="BI5" s="43">
        <f>bL!BI5/0.000000000001</f>
        <v>34282355.259519406</v>
      </c>
      <c r="BJ5" s="47">
        <f>bL!BJ5/0.000000000001</f>
        <v>25790470.282820798</v>
      </c>
      <c r="BK5" s="47">
        <f>bL!BK5/0.000000000001</f>
        <v>29516829.250573698</v>
      </c>
      <c r="BL5" s="47">
        <f>bL!BL5/0.000000000001</f>
        <v>41974874.844275594</v>
      </c>
      <c r="BM5" s="47">
        <f>bL!BM5/0.000000000001</f>
        <v>27223744.213606</v>
      </c>
      <c r="BN5" s="47">
        <f>bL!BN5/0.000000000001</f>
        <v>40205870.261425301</v>
      </c>
      <c r="BO5" s="47">
        <f>bL!BO5/0.000000000001</f>
        <v>60099243.902858198</v>
      </c>
      <c r="BP5" s="75">
        <f>bL!BP5/0.000000000001</f>
        <v>32606784.633908004</v>
      </c>
      <c r="BQ5" s="43">
        <f>bL!BQ5/0.000000000001</f>
        <v>80582112.566519901</v>
      </c>
      <c r="BR5" s="47">
        <f>bL!BR5/0.000000000001</f>
        <v>82847807.530010208</v>
      </c>
      <c r="BS5" s="47">
        <f>bL!BS5/0.000000000001</f>
        <v>81705685.900180593</v>
      </c>
      <c r="BT5" s="47">
        <f>bL!BT5/0.000000000001</f>
        <v>76197027.645385697</v>
      </c>
      <c r="BU5" s="47">
        <f>bL!BU5/0.000000000001</f>
        <v>88399834.873350605</v>
      </c>
      <c r="BV5" s="47">
        <f>bL!BV5/0.000000000001</f>
        <v>137861980.09075201</v>
      </c>
      <c r="BW5" s="47">
        <f>bL!BW5/0.000000000001</f>
        <v>113484418.79890501</v>
      </c>
      <c r="BX5" s="47">
        <f>bL!BX5/0.000000000001</f>
        <v>126090999.99379002</v>
      </c>
      <c r="BY5" s="75">
        <f>bL!BY5/0.000000000001</f>
        <v>167823434.664417</v>
      </c>
    </row>
    <row r="6" spans="1:77" x14ac:dyDescent="0.25">
      <c r="A6" s="21">
        <v>12</v>
      </c>
      <c r="B6" s="43">
        <f>bL!B6/0.000000000001</f>
        <v>23494871.625706401</v>
      </c>
      <c r="C6" s="47">
        <f>bL!C6/0.000000000001</f>
        <v>32066034.2101641</v>
      </c>
      <c r="D6" s="47">
        <f>bL!D6/0.000000000001</f>
        <v>15293065.8350804</v>
      </c>
      <c r="E6" s="47">
        <f>bL!E6/0.000000000001</f>
        <v>10999784.9771479</v>
      </c>
      <c r="F6" s="47">
        <f>bL!F6/0.000000000001</f>
        <v>13173824.221431501</v>
      </c>
      <c r="G6" s="47">
        <f>bL!G6/0.000000000001</f>
        <v>14546118.301654899</v>
      </c>
      <c r="H6" s="47">
        <f>bL!H6/0.000000000001</f>
        <v>11887837.590902001</v>
      </c>
      <c r="I6" s="47">
        <f>bL!I6/0.000000000001</f>
        <v>24232887.490158603</v>
      </c>
      <c r="J6" s="47">
        <f>bL!J6/0.000000000001</f>
        <v>11201217.771229502</v>
      </c>
      <c r="K6" s="75">
        <f>bL!K6/0.000000000001</f>
        <v>19371223.0366561</v>
      </c>
      <c r="L6" s="43">
        <f>bL!L6/0.000000000001</f>
        <v>22756093.189697601</v>
      </c>
      <c r="M6" s="47">
        <f>bL!M6/0.000000000001</f>
        <v>20992847.236429002</v>
      </c>
      <c r="N6" s="47">
        <f>bL!N6/0.000000000001</f>
        <v>23318579.880483601</v>
      </c>
      <c r="O6" s="47">
        <f>bL!O6/0.000000000001</f>
        <v>25055710.512728803</v>
      </c>
      <c r="P6" s="47">
        <f>bL!P6/0.000000000001</f>
        <v>16292920.442009401</v>
      </c>
      <c r="Q6" s="47">
        <f>bL!Q6/0.000000000001</f>
        <v>20396919.840895399</v>
      </c>
      <c r="R6" s="47">
        <f>bL!R6/0.000000000001</f>
        <v>18708336.367577404</v>
      </c>
      <c r="S6" s="75">
        <f>bL!S6/0.000000000001</f>
        <v>23240739.2619901</v>
      </c>
      <c r="T6" s="43">
        <f>bL!T6/0.000000000001</f>
        <v>33401710.033735905</v>
      </c>
      <c r="U6" s="47">
        <f>bL!U6/0.000000000001</f>
        <v>39125894.036737397</v>
      </c>
      <c r="V6" s="47">
        <f>bL!V6/0.000000000001</f>
        <v>23489226.673345998</v>
      </c>
      <c r="W6" s="47">
        <f>bL!W6/0.000000000001</f>
        <v>16058344.977856999</v>
      </c>
      <c r="X6" s="47">
        <f>bL!X6/0.000000000001</f>
        <v>28646658.7253213</v>
      </c>
      <c r="Y6" s="47">
        <f>bL!Y6/0.000000000001</f>
        <v>19009669.875457201</v>
      </c>
      <c r="Z6" s="75">
        <f>bL!Z6/0.000000000001</f>
        <v>18366319.079332098</v>
      </c>
      <c r="AA6" s="43">
        <f>bL!AA6/0.000000000001</f>
        <v>22734951.894562799</v>
      </c>
      <c r="AB6" s="47">
        <f>bL!AB6/0.000000000001</f>
        <v>36160384.881247498</v>
      </c>
      <c r="AC6" s="47">
        <f>bL!AC6/0.000000000001</f>
        <v>25419749.0649358</v>
      </c>
      <c r="AD6" s="47">
        <f>bL!AD6/0.000000000001</f>
        <v>40106888.368811905</v>
      </c>
      <c r="AE6" s="47">
        <f>bL!AE6/0.000000000001</f>
        <v>16892688.9067261</v>
      </c>
      <c r="AF6" s="47">
        <f>bL!AF6/0.000000000001</f>
        <v>23665845.115006201</v>
      </c>
      <c r="AG6" s="47">
        <f>bL!AG6/0.000000000001</f>
        <v>27724827.491037399</v>
      </c>
      <c r="AH6" s="75">
        <f>bL!AH6/0.000000000001</f>
        <v>27507524.932544101</v>
      </c>
      <c r="AI6" s="43">
        <f>bL!AI6/0.000000000001</f>
        <v>38597554.8606162</v>
      </c>
      <c r="AJ6" s="47">
        <f>bL!AJ6/0.000000000001</f>
        <v>46106278.4796758</v>
      </c>
      <c r="AK6" s="47">
        <f>bL!AK6/0.000000000001</f>
        <v>57823251.605218999</v>
      </c>
      <c r="AL6" s="47">
        <f>bL!AL6/0.000000000001</f>
        <v>41387567.291948304</v>
      </c>
      <c r="AM6" s="47">
        <f>bL!AM6/0.000000000001</f>
        <v>44225502.602442406</v>
      </c>
      <c r="AN6" s="47">
        <f>bL!AN6/0.000000000001</f>
        <v>47833829.969915003</v>
      </c>
      <c r="AO6" s="47">
        <f>bL!AO6/0.000000000001</f>
        <v>39248031.428949699</v>
      </c>
      <c r="AP6" s="47">
        <f>bL!AP6/0.000000000001</f>
        <v>44604230.108656101</v>
      </c>
      <c r="AQ6" s="75">
        <f>bL!AQ6/0.000000000001</f>
        <v>32885276.241755802</v>
      </c>
      <c r="AR6" s="43">
        <f>bL!AR6/0.000000000001</f>
        <v>107025415.81693201</v>
      </c>
      <c r="AS6" s="47">
        <f>bL!AS6/0.000000000001</f>
        <v>126724061.877792</v>
      </c>
      <c r="AT6" s="47">
        <f>bL!AT6/0.000000000001</f>
        <v>132158430.306246</v>
      </c>
      <c r="AU6" s="47">
        <f>bL!AU6/0.000000000001</f>
        <v>148142560.12164199</v>
      </c>
      <c r="AV6" s="47">
        <f>bL!AV6/0.000000000001</f>
        <v>130332438.79967101</v>
      </c>
      <c r="AW6" s="47">
        <f>bL!AW6/0.000000000001</f>
        <v>126512968.20682801</v>
      </c>
      <c r="AX6" s="47">
        <f>bL!AX6/0.000000000001</f>
        <v>75807739.329553589</v>
      </c>
      <c r="AY6" s="47">
        <f>bL!AY6/0.000000000001</f>
        <v>139127990.577351</v>
      </c>
      <c r="AZ6" s="75">
        <f>bL!AZ6/0.000000000001</f>
        <v>103158526.80339001</v>
      </c>
      <c r="BA6" s="43">
        <f>bL!BA6/0.000000000001</f>
        <v>10982936.6958296</v>
      </c>
      <c r="BB6" s="47">
        <f>bL!BB6/0.000000000001</f>
        <v>12090011.736473501</v>
      </c>
      <c r="BC6" s="47">
        <f>bL!BC6/0.000000000001</f>
        <v>9948438.2613126114</v>
      </c>
      <c r="BD6" s="47">
        <f>bL!BD6/0.000000000001</f>
        <v>11887532.511592399</v>
      </c>
      <c r="BE6" s="47">
        <f>bL!BE6/0.000000000001</f>
        <v>10266355.002173901</v>
      </c>
      <c r="BF6" s="47">
        <f>bL!BF6/0.000000000001</f>
        <v>12192501.7608792</v>
      </c>
      <c r="BG6" s="47">
        <f>bL!BG6/0.000000000001</f>
        <v>10257663.337171299</v>
      </c>
      <c r="BH6" s="75">
        <f>bL!BH6/0.000000000001</f>
        <v>8496375.0501844212</v>
      </c>
      <c r="BI6" s="43">
        <f>bL!BI6/0.000000000001</f>
        <v>51034827.453470103</v>
      </c>
      <c r="BJ6" s="47">
        <f>bL!BJ6/0.000000000001</f>
        <v>36916150.665639207</v>
      </c>
      <c r="BK6" s="47">
        <f>bL!BK6/0.000000000001</f>
        <v>29372979.6907156</v>
      </c>
      <c r="BL6" s="47">
        <f>bL!BL6/0.000000000001</f>
        <v>21587728.600834701</v>
      </c>
      <c r="BM6" s="47">
        <f>bL!BM6/0.000000000001</f>
        <v>27993557.448544603</v>
      </c>
      <c r="BN6" s="47">
        <f>bL!BN6/0.000000000001</f>
        <v>45147954.9798081</v>
      </c>
      <c r="BO6" s="47">
        <f>bL!BO6/0.000000000001</f>
        <v>57348604.2862624</v>
      </c>
      <c r="BP6" s="75">
        <f>bL!BP6/0.000000000001</f>
        <v>44521829.493822202</v>
      </c>
      <c r="BQ6" s="43">
        <f>bL!BQ6/0.000000000001</f>
        <v>55920820.756578304</v>
      </c>
      <c r="BR6" s="47">
        <f>bL!BR6/0.000000000001</f>
        <v>76356416.070570394</v>
      </c>
      <c r="BS6" s="47">
        <f>bL!BS6/0.000000000001</f>
        <v>72246824.874181896</v>
      </c>
      <c r="BT6" s="47">
        <f>bL!BT6/0.000000000001</f>
        <v>73263951.809602693</v>
      </c>
      <c r="BU6" s="47">
        <f>bL!BU6/0.000000000001</f>
        <v>86855906.740704507</v>
      </c>
      <c r="BV6" s="47">
        <f>bL!BV6/0.000000000001</f>
        <v>115313792.56537999</v>
      </c>
      <c r="BW6" s="47">
        <f>bL!BW6/0.000000000001</f>
        <v>98361214.609689608</v>
      </c>
      <c r="BX6" s="47">
        <f>bL!BX6/0.000000000001</f>
        <v>111050809.239914</v>
      </c>
      <c r="BY6" s="75">
        <f>bL!BY6/0.000000000001</f>
        <v>160864981.925271</v>
      </c>
    </row>
    <row r="7" spans="1:77" x14ac:dyDescent="0.25">
      <c r="A7" s="21">
        <v>15</v>
      </c>
      <c r="B7" s="43">
        <f>bL!B7/0.000000000001</f>
        <v>14069061.1306109</v>
      </c>
      <c r="C7" s="47">
        <f>bL!C7/0.000000000001</f>
        <v>12631866.061582802</v>
      </c>
      <c r="D7" s="47">
        <f>bL!D7/0.000000000001</f>
        <v>17289160.553916</v>
      </c>
      <c r="E7" s="47">
        <f>bL!E7/0.000000000001</f>
        <v>28181623.144591603</v>
      </c>
      <c r="F7" s="47">
        <f>bL!F7/0.000000000001</f>
        <v>15929421.271969199</v>
      </c>
      <c r="G7" s="47">
        <f>bL!G7/0.000000000001</f>
        <v>20453150.661873098</v>
      </c>
      <c r="H7" s="47">
        <f>bL!H7/0.000000000001</f>
        <v>13475515.8226426</v>
      </c>
      <c r="I7" s="47">
        <f>bL!I7/0.000000000001</f>
        <v>17410036.000053301</v>
      </c>
      <c r="J7" s="47">
        <f>bL!J7/0.000000000001</f>
        <v>14021545.315692401</v>
      </c>
      <c r="K7" s="75">
        <f>bL!K7/0.000000000001</f>
        <v>17213877.3942242</v>
      </c>
      <c r="L7" s="43">
        <f>bL!L7/0.000000000001</f>
        <v>29127897.811131202</v>
      </c>
      <c r="M7" s="47">
        <f>bL!M7/0.000000000001</f>
        <v>15579924.832161998</v>
      </c>
      <c r="N7" s="47">
        <f>bL!N7/0.000000000001</f>
        <v>27010568.423061501</v>
      </c>
      <c r="O7" s="47">
        <f>bL!O7/0.000000000001</f>
        <v>29821965.244449802</v>
      </c>
      <c r="P7" s="47">
        <f>bL!P7/0.000000000001</f>
        <v>18988749.991168201</v>
      </c>
      <c r="Q7" s="47">
        <f>bL!Q7/0.000000000001</f>
        <v>21574532.086097699</v>
      </c>
      <c r="R7" s="47">
        <f>bL!R7/0.000000000001</f>
        <v>20700329.890762001</v>
      </c>
      <c r="S7" s="75">
        <f>bL!S7/0.000000000001</f>
        <v>21021652.123103902</v>
      </c>
      <c r="T7" s="43">
        <f>bL!T7/0.000000000001</f>
        <v>29337125.518286299</v>
      </c>
      <c r="U7" s="47">
        <f>bL!U7/0.000000000001</f>
        <v>16840980.430739298</v>
      </c>
      <c r="V7" s="47">
        <f>bL!V7/0.000000000001</f>
        <v>28298639.881899398</v>
      </c>
      <c r="W7" s="47">
        <f>bL!W7/0.000000000001</f>
        <v>26263249.876005501</v>
      </c>
      <c r="X7" s="47">
        <f>bL!X7/0.000000000001</f>
        <v>16570405.8657813</v>
      </c>
      <c r="Y7" s="47">
        <f>bL!Y7/0.000000000001</f>
        <v>27471757.6092043</v>
      </c>
      <c r="Z7" s="75">
        <f>bL!Z7/0.000000000001</f>
        <v>22312852.494891103</v>
      </c>
      <c r="AA7" s="43">
        <f>bL!AA7/0.000000000001</f>
        <v>18851640.2661146</v>
      </c>
      <c r="AB7" s="47">
        <f>bL!AB7/0.000000000001</f>
        <v>33293392.404877</v>
      </c>
      <c r="AC7" s="47">
        <f>bL!AC7/0.000000000001</f>
        <v>17355841.3368559</v>
      </c>
      <c r="AD7" s="47">
        <f>bL!AD7/0.000000000001</f>
        <v>25491406.631506</v>
      </c>
      <c r="AE7" s="47">
        <f>bL!AE7/0.000000000001</f>
        <v>26664579.244136501</v>
      </c>
      <c r="AF7" s="47">
        <f>bL!AF7/0.000000000001</f>
        <v>20828129.0134083</v>
      </c>
      <c r="AG7" s="47">
        <f>bL!AG7/0.000000000001</f>
        <v>28593042.346250501</v>
      </c>
      <c r="AH7" s="75">
        <f>bL!AH7/0.000000000001</f>
        <v>29732274.8114045</v>
      </c>
      <c r="AI7" s="43">
        <f>bL!AI7/0.000000000001</f>
        <v>61806318.816603296</v>
      </c>
      <c r="AJ7" s="47">
        <f>bL!AJ7/0.000000000001</f>
        <v>49726553.3158314</v>
      </c>
      <c r="AK7" s="47">
        <f>bL!AK7/0.000000000001</f>
        <v>39053847.732562304</v>
      </c>
      <c r="AL7" s="47">
        <f>bL!AL7/0.000000000001</f>
        <v>41668028.233779497</v>
      </c>
      <c r="AM7" s="47">
        <f>bL!AM7/0.000000000001</f>
        <v>23749598.2985471</v>
      </c>
      <c r="AN7" s="47">
        <f>bL!AN7/0.000000000001</f>
        <v>63161360.370043799</v>
      </c>
      <c r="AO7" s="47">
        <f>bL!AO7/0.000000000001</f>
        <v>57920280.094400696</v>
      </c>
      <c r="AP7" s="47">
        <f>bL!AP7/0.000000000001</f>
        <v>40262681.375797004</v>
      </c>
      <c r="AQ7" s="75">
        <f>bL!AQ7/0.000000000001</f>
        <v>35619222.181113794</v>
      </c>
      <c r="AR7" s="43">
        <f>bL!AR7/0.000000000001</f>
        <v>87544461.4815685</v>
      </c>
      <c r="AS7" s="47">
        <f>bL!AS7/0.000000000001</f>
        <v>123572707.93168801</v>
      </c>
      <c r="AT7" s="47">
        <f>bL!AT7/0.000000000001</f>
        <v>124823225.42138101</v>
      </c>
      <c r="AU7" s="47">
        <f>bL!AU7/0.000000000001</f>
        <v>152533291.860181</v>
      </c>
      <c r="AV7" s="47">
        <f>bL!AV7/0.000000000001</f>
        <v>133087080.271668</v>
      </c>
      <c r="AW7" s="47">
        <f>bL!AW7/0.000000000001</f>
        <v>115141460.04543601</v>
      </c>
      <c r="AX7" s="47">
        <f>bL!AX7/0.000000000001</f>
        <v>84135789.323621601</v>
      </c>
      <c r="AY7" s="47">
        <f>bL!AY7/0.000000000001</f>
        <v>91950097.076903492</v>
      </c>
      <c r="AZ7" s="75">
        <f>bL!AZ7/0.000000000001</f>
        <v>141303440.14001501</v>
      </c>
      <c r="BA7" s="43">
        <f>bL!BA7/0.000000000001</f>
        <v>8099295.8398205601</v>
      </c>
      <c r="BB7" s="47">
        <f>bL!BB7/0.000000000001</f>
        <v>12295989.922588</v>
      </c>
      <c r="BC7" s="47">
        <f>bL!BC7/0.000000000001</f>
        <v>10367150.843486199</v>
      </c>
      <c r="BD7" s="47">
        <f>bL!BD7/0.000000000001</f>
        <v>8543923.4046409205</v>
      </c>
      <c r="BE7" s="47">
        <f>bL!BE7/0.000000000001</f>
        <v>11906474.1807425</v>
      </c>
      <c r="BF7" s="47">
        <f>bL!BF7/0.000000000001</f>
        <v>9339902.7195722405</v>
      </c>
      <c r="BG7" s="47">
        <f>bL!BG7/0.000000000001</f>
        <v>11127185.232132899</v>
      </c>
      <c r="BH7" s="75">
        <f>bL!BH7/0.000000000001</f>
        <v>9028447.4657579698</v>
      </c>
      <c r="BI7" s="43">
        <f>bL!BI7/0.000000000001</f>
        <v>21265345.4794343</v>
      </c>
      <c r="BJ7" s="47">
        <f>bL!BJ7/0.000000000001</f>
        <v>29172139.6462835</v>
      </c>
      <c r="BK7" s="47">
        <f>bL!BK7/0.000000000001</f>
        <v>29627392.497443799</v>
      </c>
      <c r="BL7" s="47">
        <f>bL!BL7/0.000000000001</f>
        <v>28715343.675528802</v>
      </c>
      <c r="BM7" s="47">
        <f>bL!BM7/0.000000000001</f>
        <v>42425549.675712503</v>
      </c>
      <c r="BN7" s="47">
        <f>bL!BN7/0.000000000001</f>
        <v>50105237.588821001</v>
      </c>
      <c r="BO7" s="47">
        <f>bL!BO7/0.000000000001</f>
        <v>50743171.942844197</v>
      </c>
      <c r="BP7" s="75">
        <f>bL!BP7/0.000000000001</f>
        <v>54186710.937695801</v>
      </c>
      <c r="BQ7" s="43">
        <f>bL!BQ7/0.000000000001</f>
        <v>52914595.331182897</v>
      </c>
      <c r="BR7" s="47">
        <f>bL!BR7/0.000000000001</f>
        <v>50469060.9029321</v>
      </c>
      <c r="BS7" s="47">
        <f>bL!BS7/0.000000000001</f>
        <v>71916699.192338601</v>
      </c>
      <c r="BT7" s="47">
        <f>bL!BT7/0.000000000001</f>
        <v>58276901.688484505</v>
      </c>
      <c r="BU7" s="47">
        <f>bL!BU7/0.000000000001</f>
        <v>80790257.209809408</v>
      </c>
      <c r="BV7" s="47">
        <f>bL!BV7/0.000000000001</f>
        <v>87672582.171866804</v>
      </c>
      <c r="BW7" s="47">
        <f>bL!BW7/0.000000000001</f>
        <v>87661839.337500095</v>
      </c>
      <c r="BX7" s="47">
        <f>bL!BX7/0.000000000001</f>
        <v>111957988.86978</v>
      </c>
      <c r="BY7" s="75">
        <f>bL!BY7/0.000000000001</f>
        <v>147073429.46275499</v>
      </c>
    </row>
    <row r="8" spans="1:77" x14ac:dyDescent="0.25">
      <c r="A8" s="21">
        <v>18</v>
      </c>
      <c r="B8" s="43">
        <f>bL!B8/0.000000000001</f>
        <v>18177079.525374502</v>
      </c>
      <c r="C8" s="47">
        <f>bL!C8/0.000000000001</f>
        <v>18785347.1904677</v>
      </c>
      <c r="D8" s="47">
        <f>bL!D8/0.000000000001</f>
        <v>11976180.893818701</v>
      </c>
      <c r="E8" s="47">
        <f>bL!E8/0.000000000001</f>
        <v>15542467.6157261</v>
      </c>
      <c r="F8" s="47">
        <f>bL!F8/0.000000000001</f>
        <v>17330883.183882002</v>
      </c>
      <c r="G8" s="47">
        <f>bL!G8/0.000000000001</f>
        <v>25573284.958649002</v>
      </c>
      <c r="H8" s="47">
        <f>bL!H8/0.000000000001</f>
        <v>22523769.505791698</v>
      </c>
      <c r="I8" s="47">
        <f>bL!I8/0.000000000001</f>
        <v>16965747.8222472</v>
      </c>
      <c r="J8" s="47">
        <f>bL!J8/0.000000000001</f>
        <v>18869774.150466599</v>
      </c>
      <c r="K8" s="75">
        <f>bL!K8/0.000000000001</f>
        <v>18845990.438744303</v>
      </c>
      <c r="L8" s="43">
        <f>bL!L8/0.000000000001</f>
        <v>19942132.512083601</v>
      </c>
      <c r="M8" s="47">
        <f>bL!M8/0.000000000001</f>
        <v>19945891.809577201</v>
      </c>
      <c r="N8" s="47">
        <f>bL!N8/0.000000000001</f>
        <v>33926310.053933196</v>
      </c>
      <c r="O8" s="47">
        <f>bL!O8/0.000000000001</f>
        <v>25241174.458954003</v>
      </c>
      <c r="P8" s="47">
        <f>bL!P8/0.000000000001</f>
        <v>18847284.952716399</v>
      </c>
      <c r="Q8" s="47">
        <f>bL!Q8/0.000000000001</f>
        <v>22964734.9423558</v>
      </c>
      <c r="R8" s="47">
        <f>bL!R8/0.000000000001</f>
        <v>17543379.769623701</v>
      </c>
      <c r="S8" s="75">
        <f>bL!S8/0.000000000001</f>
        <v>13337461.8988038</v>
      </c>
      <c r="T8" s="43">
        <f>bL!T8/0.000000000001</f>
        <v>30170267.808969703</v>
      </c>
      <c r="U8" s="47">
        <f>bL!U8/0.000000000001</f>
        <v>20063377.354978401</v>
      </c>
      <c r="V8" s="47">
        <f>bL!V8/0.000000000001</f>
        <v>26838564.681141403</v>
      </c>
      <c r="W8" s="47">
        <f>bL!W8/0.000000000001</f>
        <v>23151091.704017401</v>
      </c>
      <c r="X8" s="47">
        <f>bL!X8/0.000000000001</f>
        <v>19454834.438292399</v>
      </c>
      <c r="Y8" s="47">
        <f>bL!Y8/0.000000000001</f>
        <v>30637085.001449101</v>
      </c>
      <c r="Z8" s="75">
        <f>bL!Z8/0.000000000001</f>
        <v>23891522.732931599</v>
      </c>
      <c r="AA8" s="43">
        <f>bL!AA8/0.000000000001</f>
        <v>36884142.101337902</v>
      </c>
      <c r="AB8" s="47">
        <f>bL!AB8/0.000000000001</f>
        <v>22981697.1941428</v>
      </c>
      <c r="AC8" s="47">
        <f>bL!AC8/0.000000000001</f>
        <v>20206147.142950699</v>
      </c>
      <c r="AD8" s="47">
        <f>bL!AD8/0.000000000001</f>
        <v>20199220.128566202</v>
      </c>
      <c r="AE8" s="47">
        <f>bL!AE8/0.000000000001</f>
        <v>17245855.818255503</v>
      </c>
      <c r="AF8" s="47">
        <f>bL!AF8/0.000000000001</f>
        <v>26374005.552488599</v>
      </c>
      <c r="AG8" s="47">
        <f>bL!AG8/0.000000000001</f>
        <v>31170225.0147608</v>
      </c>
      <c r="AH8" s="75">
        <f>bL!AH8/0.000000000001</f>
        <v>31274262.335977003</v>
      </c>
      <c r="AI8" s="43">
        <f>bL!AI8/0.000000000001</f>
        <v>48882506.097913705</v>
      </c>
      <c r="AJ8" s="47">
        <f>bL!AJ8/0.000000000001</f>
        <v>43711042.523561202</v>
      </c>
      <c r="AK8" s="47">
        <f>bL!AK8/0.000000000001</f>
        <v>53640901.196240604</v>
      </c>
      <c r="AL8" s="47">
        <f>bL!AL8/0.000000000001</f>
        <v>46151143.596834198</v>
      </c>
      <c r="AM8" s="47">
        <f>bL!AM8/0.000000000001</f>
        <v>34840575.017482698</v>
      </c>
      <c r="AN8" s="47">
        <f>bL!AN8/0.000000000001</f>
        <v>50117737.8084758</v>
      </c>
      <c r="AO8" s="47">
        <f>bL!AO8/0.000000000001</f>
        <v>43918892.0234209</v>
      </c>
      <c r="AP8" s="47">
        <f>bL!AP8/0.000000000001</f>
        <v>41844113.748279601</v>
      </c>
      <c r="AQ8" s="75">
        <f>bL!AQ8/0.000000000001</f>
        <v>39204577.371695198</v>
      </c>
      <c r="AR8" s="43">
        <f>bL!AR8/0.000000000001</f>
        <v>55169829.225253202</v>
      </c>
      <c r="AS8" s="47">
        <f>bL!AS8/0.000000000001</f>
        <v>83087466.654281706</v>
      </c>
      <c r="AT8" s="47">
        <f>bL!AT8/0.000000000001</f>
        <v>85031784.314699098</v>
      </c>
      <c r="AU8" s="47">
        <f>bL!AU8/0.000000000001</f>
        <v>157451857.081453</v>
      </c>
      <c r="AV8" s="47">
        <f>bL!AV8/0.000000000001</f>
        <v>90501996.248064503</v>
      </c>
      <c r="AW8" s="47">
        <f>bL!AW8/0.000000000001</f>
        <v>85102346.235641509</v>
      </c>
      <c r="AX8" s="47">
        <f>bL!AX8/0.000000000001</f>
        <v>98075102.940165401</v>
      </c>
      <c r="AY8" s="47">
        <f>bL!AY8/0.000000000001</f>
        <v>63883497.2468329</v>
      </c>
      <c r="AZ8" s="75">
        <f>bL!AZ8/0.000000000001</f>
        <v>114108627.662286</v>
      </c>
      <c r="BA8" s="43">
        <f>bL!BA8/0.000000000001</f>
        <v>9215233.1882864796</v>
      </c>
      <c r="BB8" s="47">
        <f>bL!BB8/0.000000000001</f>
        <v>8279807.7284677802</v>
      </c>
      <c r="BC8" s="47">
        <f>bL!BC8/0.000000000001</f>
        <v>8099669.0236872695</v>
      </c>
      <c r="BD8" s="47">
        <f>bL!BD8/0.000000000001</f>
        <v>8089891.7826114707</v>
      </c>
      <c r="BE8" s="47">
        <f>bL!BE8/0.000000000001</f>
        <v>8416347.3147992007</v>
      </c>
      <c r="BF8" s="47">
        <f>bL!BF8/0.000000000001</f>
        <v>8220785.5249198209</v>
      </c>
      <c r="BG8" s="47">
        <f>bL!BG8/0.000000000001</f>
        <v>8544597.0351307988</v>
      </c>
      <c r="BH8" s="75">
        <f>bL!BH8/0.000000000001</f>
        <v>0</v>
      </c>
      <c r="BI8" s="43">
        <f>bL!BI8/0.000000000001</f>
        <v>27106656.537248503</v>
      </c>
      <c r="BJ8" s="47">
        <f>bL!BJ8/0.000000000001</f>
        <v>37146914.551730298</v>
      </c>
      <c r="BK8" s="47">
        <f>bL!BK8/0.000000000001</f>
        <v>33516215.892381504</v>
      </c>
      <c r="BL8" s="47">
        <f>bL!BL8/0.000000000001</f>
        <v>48984780.709211297</v>
      </c>
      <c r="BM8" s="47">
        <f>bL!BM8/0.000000000001</f>
        <v>29275434.543333802</v>
      </c>
      <c r="BN8" s="47">
        <f>bL!BN8/0.000000000001</f>
        <v>54058156.030412599</v>
      </c>
      <c r="BO8" s="47">
        <f>bL!BO8/0.000000000001</f>
        <v>44961932.9934</v>
      </c>
      <c r="BP8" s="75">
        <f>bL!BP8/0.000000000001</f>
        <v>33925446.416329399</v>
      </c>
      <c r="BQ8" s="43">
        <f>bL!BQ8/0.000000000001</f>
        <v>39119922.090674996</v>
      </c>
      <c r="BR8" s="47">
        <f>bL!BR8/0.000000000001</f>
        <v>59709444.732223302</v>
      </c>
      <c r="BS8" s="47">
        <f>bL!BS8/0.000000000001</f>
        <v>56839802.169522502</v>
      </c>
      <c r="BT8" s="47"/>
      <c r="BU8" s="47">
        <f>bL!BU8/0.000000000001</f>
        <v>52968321.3494443</v>
      </c>
      <c r="BV8" s="47">
        <f>bL!BV8/0.000000000001</f>
        <v>86239928.427709192</v>
      </c>
      <c r="BW8" s="47">
        <f>bL!BW8/0.000000000001</f>
        <v>63031106.053970292</v>
      </c>
      <c r="BX8" s="47">
        <f>bL!BX8/0.000000000001</f>
        <v>72260567.366145492</v>
      </c>
      <c r="BY8" s="75">
        <f>bL!BY8/0.000000000001</f>
        <v>98783176.226718202</v>
      </c>
    </row>
    <row r="9" spans="1:77" x14ac:dyDescent="0.25">
      <c r="A9" s="21">
        <v>21</v>
      </c>
      <c r="B9" s="43">
        <f>bL!B9/0.000000000001</f>
        <v>25358855.967538901</v>
      </c>
      <c r="C9" s="47">
        <f>bL!C9/0.000000000001</f>
        <v>29276049.386916902</v>
      </c>
      <c r="D9" s="47">
        <f>bL!D9/0.000000000001</f>
        <v>16737914.5979397</v>
      </c>
      <c r="E9" s="47">
        <f>bL!E9/0.000000000001</f>
        <v>15095674.811253401</v>
      </c>
      <c r="F9" s="47">
        <f>bL!F9/0.000000000001</f>
        <v>15786743.164952999</v>
      </c>
      <c r="G9" s="47">
        <f>bL!G9/0.000000000001</f>
        <v>15216909.935510701</v>
      </c>
      <c r="H9" s="47">
        <f>bL!H9/0.000000000001</f>
        <v>22925019.612250201</v>
      </c>
      <c r="I9" s="47">
        <f>bL!I9/0.000000000001</f>
        <v>16642762.148160901</v>
      </c>
      <c r="J9" s="47">
        <f>bL!J9/0.000000000001</f>
        <v>13827519.6599454</v>
      </c>
      <c r="K9" s="75">
        <f>bL!K9/0.000000000001</f>
        <v>19960406.636095501</v>
      </c>
      <c r="L9" s="43">
        <f>bL!L9/0.000000000001</f>
        <v>21641900.443455201</v>
      </c>
      <c r="M9" s="47">
        <f>bL!M9/0.000000000001</f>
        <v>20560535.884394702</v>
      </c>
      <c r="N9" s="47">
        <f>bL!N9/0.000000000001</f>
        <v>20464470.8195002</v>
      </c>
      <c r="O9" s="47">
        <f>bL!O9/0.000000000001</f>
        <v>14150218.7818019</v>
      </c>
      <c r="P9" s="47">
        <f>bL!P9/0.000000000001</f>
        <v>12440864.4282772</v>
      </c>
      <c r="Q9" s="47">
        <f>bL!Q9/0.000000000001</f>
        <v>13330265.402108399</v>
      </c>
      <c r="R9" s="47">
        <f>bL!R9/0.000000000001</f>
        <v>21313845.805270601</v>
      </c>
      <c r="S9" s="75">
        <f>bL!S9/0.000000000001</f>
        <v>31728953.317164902</v>
      </c>
      <c r="T9" s="43">
        <f>bL!T9/0.000000000001</f>
        <v>26510464.217194498</v>
      </c>
      <c r="U9" s="47">
        <f>bL!U9/0.000000000001</f>
        <v>35021452.533451304</v>
      </c>
      <c r="V9" s="47">
        <f>bL!V9/0.000000000001</f>
        <v>29006327.181837201</v>
      </c>
      <c r="W9" s="47"/>
      <c r="X9" s="47">
        <f>bL!X9/0.000000000001</f>
        <v>21724022.068290599</v>
      </c>
      <c r="Y9" s="47">
        <f>bL!Y9/0.000000000001</f>
        <v>18768781.586911902</v>
      </c>
      <c r="Z9" s="75">
        <f>bL!Z9/0.000000000001</f>
        <v>13906925.7388514</v>
      </c>
      <c r="AA9" s="43">
        <f>bL!AA9/0.000000000001</f>
        <v>43396190.343569502</v>
      </c>
      <c r="AB9" s="47">
        <f>bL!AB9/0.000000000001</f>
        <v>20881608.4905775</v>
      </c>
      <c r="AC9" s="47">
        <f>bL!AC9/0.000000000001</f>
        <v>30302135.905420501</v>
      </c>
      <c r="AD9" s="47">
        <f>bL!AD9/0.000000000001</f>
        <v>32892632.4281969</v>
      </c>
      <c r="AE9" s="47">
        <f>bL!AE9/0.000000000001</f>
        <v>34875481.469835497</v>
      </c>
      <c r="AF9" s="47">
        <f>bL!AF9/0.000000000001</f>
        <v>30584248.786181502</v>
      </c>
      <c r="AG9" s="47">
        <f>bL!AG9/0.000000000001</f>
        <v>32428261.782488599</v>
      </c>
      <c r="AH9" s="75">
        <f>bL!AH9/0.000000000001</f>
        <v>25300447.473510399</v>
      </c>
      <c r="AI9" s="43">
        <f>bL!AI9/0.000000000001</f>
        <v>55800886.353409901</v>
      </c>
      <c r="AJ9" s="47">
        <f>bL!AJ9/0.000000000001</f>
        <v>61969962.789973602</v>
      </c>
      <c r="AK9" s="47">
        <f>bL!AK9/0.000000000001</f>
        <v>44118819.980399303</v>
      </c>
      <c r="AL9" s="47">
        <f>bL!AL9/0.000000000001</f>
        <v>37087768.795938298</v>
      </c>
      <c r="AM9" s="47">
        <f>bL!AM9/0.000000000001</f>
        <v>40825289.970803596</v>
      </c>
      <c r="AN9" s="47">
        <f>bL!AN9/0.000000000001</f>
        <v>63695267.436034992</v>
      </c>
      <c r="AO9" s="47">
        <f>bL!AO9/0.000000000001</f>
        <v>70369791.552786201</v>
      </c>
      <c r="AP9" s="47">
        <f>bL!AP9/0.000000000001</f>
        <v>55791062.420583799</v>
      </c>
      <c r="AQ9" s="75">
        <f>bL!AQ9/0.000000000001</f>
        <v>43080160.423181295</v>
      </c>
      <c r="AR9" s="43"/>
      <c r="AS9" s="47">
        <f>bL!AS9/0.000000000001</f>
        <v>64626067.222778507</v>
      </c>
      <c r="AT9" s="47">
        <f>bL!AT9/0.000000000001</f>
        <v>61115534.465003304</v>
      </c>
      <c r="AU9" s="47">
        <f>bL!AU9/0.000000000001</f>
        <v>130386051.28075099</v>
      </c>
      <c r="AV9" s="47">
        <f>bL!AV9/0.000000000001</f>
        <v>92710447.551716</v>
      </c>
      <c r="AW9" s="47">
        <f>bL!AW9/0.000000000001</f>
        <v>85929596.506409392</v>
      </c>
      <c r="AX9" s="47">
        <f>bL!AX9/0.000000000001</f>
        <v>85524021.801211506</v>
      </c>
      <c r="AY9" s="47">
        <f>bL!AY9/0.000000000001</f>
        <v>96649278.346611604</v>
      </c>
      <c r="AZ9" s="75">
        <f>bL!AZ9/0.000000000001</f>
        <v>98593184.264400899</v>
      </c>
      <c r="BA9" s="43">
        <f>bL!BA9/0.000000000001</f>
        <v>8096695.8769979896</v>
      </c>
      <c r="BB9" s="47">
        <f>bL!BB9/0.000000000001</f>
        <v>11546550.563947201</v>
      </c>
      <c r="BC9" s="47">
        <f>bL!BC9/0.000000000001</f>
        <v>11730776.944591301</v>
      </c>
      <c r="BD9" s="47">
        <f>bL!BD9/0.000000000001</f>
        <v>8292665.1380911497</v>
      </c>
      <c r="BE9" s="47">
        <f>bL!BE9/0.000000000001</f>
        <v>8828386.2414232697</v>
      </c>
      <c r="BF9" s="47">
        <f>bL!BF9/0.000000000001</f>
        <v>11360595.963463699</v>
      </c>
      <c r="BG9" s="47">
        <f>bL!BG9/0.000000000001</f>
        <v>8622503.8990961704</v>
      </c>
      <c r="BH9" s="75">
        <f>bL!BH9/0.000000000001</f>
        <v>8178813.5934215803</v>
      </c>
      <c r="BI9" s="43">
        <f>bL!BI9/0.000000000001</f>
        <v>48918777.9532803</v>
      </c>
      <c r="BJ9" s="47">
        <f>bL!BJ9/0.000000000001</f>
        <v>55779555.748603702</v>
      </c>
      <c r="BK9" s="47">
        <f>bL!BK9/0.000000000001</f>
        <v>28002943.7737603</v>
      </c>
      <c r="BL9" s="47">
        <f>bL!BL9/0.000000000001</f>
        <v>23891200.761643503</v>
      </c>
      <c r="BM9" s="47">
        <f>bL!BM9/0.000000000001</f>
        <v>23136637.942384802</v>
      </c>
      <c r="BN9" s="47">
        <f>bL!BN9/0.000000000001</f>
        <v>50010882.053120002</v>
      </c>
      <c r="BO9" s="47">
        <f>bL!BO9/0.000000000001</f>
        <v>65531419.046854094</v>
      </c>
      <c r="BP9" s="75">
        <f>bL!BP9/0.000000000001</f>
        <v>42304851.091374099</v>
      </c>
      <c r="BQ9" s="43">
        <f>bL!BQ9/0.000000000001</f>
        <v>41759243.429281496</v>
      </c>
      <c r="BR9" s="47">
        <f>bL!BR9/0.000000000001</f>
        <v>61745041.172647297</v>
      </c>
      <c r="BS9" s="47">
        <f>bL!BS9/0.000000000001</f>
        <v>48232503.669124298</v>
      </c>
      <c r="BT9" s="47"/>
      <c r="BU9" s="47">
        <f>bL!BU9/0.000000000001</f>
        <v>59959993.896954402</v>
      </c>
      <c r="BV9" s="47">
        <f>bL!BV9/0.000000000001</f>
        <v>75658577.514258295</v>
      </c>
      <c r="BW9" s="47">
        <f>bL!BW9/0.000000000001</f>
        <v>50462620.116095506</v>
      </c>
      <c r="BX9" s="47">
        <f>bL!BX9/0.000000000001</f>
        <v>70852822.771079004</v>
      </c>
      <c r="BY9" s="75">
        <f>bL!BY9/0.000000000001</f>
        <v>71896191.040831998</v>
      </c>
    </row>
    <row r="10" spans="1:77" x14ac:dyDescent="0.25">
      <c r="A10" s="21">
        <v>24</v>
      </c>
      <c r="B10" s="43">
        <f>bL!B10/0.000000000001</f>
        <v>12642455.7891954</v>
      </c>
      <c r="C10" s="47">
        <f>bL!C10/0.000000000001</f>
        <v>19770671.1738282</v>
      </c>
      <c r="D10" s="47">
        <f>bL!D10/0.000000000001</f>
        <v>16430856.785838703</v>
      </c>
      <c r="E10" s="47">
        <f>bL!E10/0.000000000001</f>
        <v>18309211.908739902</v>
      </c>
      <c r="F10" s="47">
        <f>bL!F10/0.000000000001</f>
        <v>24676616.848283</v>
      </c>
      <c r="G10" s="47">
        <f>bL!G10/0.000000000001</f>
        <v>11644829.4493297</v>
      </c>
      <c r="H10" s="47">
        <f>bL!H10/0.000000000001</f>
        <v>20178887.680131201</v>
      </c>
      <c r="I10" s="47">
        <f>bL!I10/0.000000000001</f>
        <v>15258158.417642601</v>
      </c>
      <c r="J10" s="47">
        <f>bL!J10/0.000000000001</f>
        <v>15652399.160993699</v>
      </c>
      <c r="K10" s="75">
        <f>bL!K10/0.000000000001</f>
        <v>10824722.441709699</v>
      </c>
      <c r="L10" s="43">
        <f>bL!L10/0.000000000001</f>
        <v>19705686.692290101</v>
      </c>
      <c r="M10" s="47">
        <f>bL!M10/0.000000000001</f>
        <v>12415840.9328965</v>
      </c>
      <c r="N10" s="47">
        <f>bL!N10/0.000000000001</f>
        <v>15034418.1562797</v>
      </c>
      <c r="O10" s="47">
        <f>bL!O10/0.000000000001</f>
        <v>14324266.2815968</v>
      </c>
      <c r="P10" s="47">
        <f>bL!P10/0.000000000001</f>
        <v>11657024.1557981</v>
      </c>
      <c r="Q10" s="47">
        <f>bL!Q10/0.000000000001</f>
        <v>16925237.3991432</v>
      </c>
      <c r="R10" s="47">
        <f>bL!R10/0.000000000001</f>
        <v>16584327.890190402</v>
      </c>
      <c r="S10" s="75">
        <f>bL!S10/0.000000000001</f>
        <v>13102864.9600417</v>
      </c>
      <c r="T10" s="43">
        <f>bL!T10/0.000000000001</f>
        <v>38384681.631596602</v>
      </c>
      <c r="U10" s="47">
        <f>bL!U10/0.000000000001</f>
        <v>45515800.836244799</v>
      </c>
      <c r="V10" s="47">
        <f>bL!V10/0.000000000001</f>
        <v>31691834.997348499</v>
      </c>
      <c r="W10" s="47"/>
      <c r="X10" s="47">
        <f>bL!X10/0.000000000001</f>
        <v>15614168.509692101</v>
      </c>
      <c r="Y10" s="47">
        <f>bL!Y10/0.000000000001</f>
        <v>19665522.437720701</v>
      </c>
      <c r="Z10" s="75">
        <f>bL!Z10/0.000000000001</f>
        <v>26495809.6094293</v>
      </c>
      <c r="AA10" s="43">
        <f>bL!AA10/0.000000000001</f>
        <v>28990138.709349502</v>
      </c>
      <c r="AB10" s="47">
        <f>bL!AB10/0.000000000001</f>
        <v>28323050.928868499</v>
      </c>
      <c r="AC10" s="47">
        <f>bL!AC10/0.000000000001</f>
        <v>21877494.654825702</v>
      </c>
      <c r="AD10" s="47">
        <f>bL!AD10/0.000000000001</f>
        <v>22926382.57584</v>
      </c>
      <c r="AE10" s="47">
        <f>bL!AE10/0.000000000001</f>
        <v>18665459.0923541</v>
      </c>
      <c r="AF10" s="47">
        <f>bL!AF10/0.000000000001</f>
        <v>24796462.116942</v>
      </c>
      <c r="AG10" s="47">
        <f>bL!AG10/0.000000000001</f>
        <v>19925881.747662</v>
      </c>
      <c r="AH10" s="75">
        <f>bL!AH10/0.000000000001</f>
        <v>22905780.277168602</v>
      </c>
      <c r="AI10" s="43"/>
      <c r="AJ10" s="47">
        <f>bL!AJ10/0.000000000001</f>
        <v>45956010.998670399</v>
      </c>
      <c r="AK10" s="47">
        <f>bL!AK10/0.000000000001</f>
        <v>55578808.263865001</v>
      </c>
      <c r="AL10" s="47">
        <f>bL!AL10/0.000000000001</f>
        <v>38757946.760143004</v>
      </c>
      <c r="AM10" s="47">
        <f>bL!AM10/0.000000000001</f>
        <v>37180457.061380304</v>
      </c>
      <c r="AN10" s="47">
        <f>bL!AN10/0.000000000001</f>
        <v>57456066.389369704</v>
      </c>
      <c r="AO10" s="47">
        <f>bL!AO10/0.000000000001</f>
        <v>38428301.090875901</v>
      </c>
      <c r="AP10" s="47">
        <f>bL!AP10/0.000000000001</f>
        <v>43924693.692656003</v>
      </c>
      <c r="AQ10" s="75">
        <f>bL!AQ10/0.000000000001</f>
        <v>47190995.163634002</v>
      </c>
      <c r="AR10" s="43"/>
      <c r="AS10" s="47">
        <f>bL!AS10/0.000000000001</f>
        <v>52957981.557578303</v>
      </c>
      <c r="AT10" s="47">
        <f>bL!AT10/0.000000000001</f>
        <v>62542302.71803841</v>
      </c>
      <c r="AU10" s="47">
        <f>bL!AU10/0.000000000001</f>
        <v>76093844.635260701</v>
      </c>
      <c r="AV10" s="47">
        <f>bL!AV10/0.000000000001</f>
        <v>102764734.33286199</v>
      </c>
      <c r="AW10" s="47">
        <f>bL!AW10/0.000000000001</f>
        <v>93627759.525526211</v>
      </c>
      <c r="AX10" s="47">
        <f>bL!AX10/0.000000000001</f>
        <v>89031204.590509206</v>
      </c>
      <c r="AY10" s="47">
        <f>bL!AY10/0.000000000001</f>
        <v>111237235.57537301</v>
      </c>
      <c r="AZ10" s="75">
        <f>bL!AZ10/0.000000000001</f>
        <v>106918117.79964001</v>
      </c>
      <c r="BA10" s="43">
        <f>bL!BA10/0.000000000001</f>
        <v>8507537.7921125591</v>
      </c>
      <c r="BB10" s="47"/>
      <c r="BC10" s="47">
        <f>bL!BC10/0.000000000001</f>
        <v>8078664.6399390204</v>
      </c>
      <c r="BD10" s="47">
        <f>bL!BD10/0.000000000001</f>
        <v>0</v>
      </c>
      <c r="BE10" s="47">
        <f>bL!BE10/0.000000000001</f>
        <v>8088084.3188296603</v>
      </c>
      <c r="BF10" s="47">
        <f>bL!BF10/0.000000000001</f>
        <v>8246256.50314203</v>
      </c>
      <c r="BG10" s="47">
        <f>bL!BG10/0.000000000001</f>
        <v>8600101.5241336599</v>
      </c>
      <c r="BH10" s="75">
        <f>bL!BH10/0.000000000001</f>
        <v>8203203.1294516092</v>
      </c>
      <c r="BI10" s="43">
        <f>bL!BI10/0.000000000001</f>
        <v>36696314.328012697</v>
      </c>
      <c r="BJ10" s="47">
        <f>bL!BJ10/0.000000000001</f>
        <v>59254307.018288001</v>
      </c>
      <c r="BK10" s="47">
        <f>bL!BK10/0.000000000001</f>
        <v>33365547.494647205</v>
      </c>
      <c r="BL10" s="47">
        <f>bL!BL10/0.000000000001</f>
        <v>41848657.1074403</v>
      </c>
      <c r="BM10" s="47">
        <f>bL!BM10/0.000000000001</f>
        <v>40850493.068827704</v>
      </c>
      <c r="BN10" s="47">
        <f>bL!BN10/0.000000000001</f>
        <v>35084836.059518106</v>
      </c>
      <c r="BO10" s="47">
        <f>bL!BO10/0.000000000001</f>
        <v>47081931.3535062</v>
      </c>
      <c r="BP10" s="75"/>
      <c r="BQ10" s="43">
        <f>bL!BQ10/0.000000000001</f>
        <v>51201398.379612505</v>
      </c>
      <c r="BR10" s="47">
        <f>bL!BR10/0.000000000001</f>
        <v>41481422.516188405</v>
      </c>
      <c r="BS10" s="47">
        <f>bL!BS10/0.000000000001</f>
        <v>56722456.136485301</v>
      </c>
      <c r="BT10" s="47"/>
      <c r="BU10" s="47">
        <f>bL!BU10/0.000000000001</f>
        <v>40473363.964355901</v>
      </c>
      <c r="BV10" s="47">
        <f>bL!BV10/0.000000000001</f>
        <v>66194535.554190308</v>
      </c>
      <c r="BW10" s="47">
        <f>bL!BW10/0.000000000001</f>
        <v>38527827.323483303</v>
      </c>
      <c r="BX10" s="47">
        <f>bL!BX10/0.000000000001</f>
        <v>66883080.038934499</v>
      </c>
      <c r="BY10" s="75">
        <f>bL!BY10/0.000000000001</f>
        <v>55735159.050422899</v>
      </c>
    </row>
    <row r="11" spans="1:77" x14ac:dyDescent="0.25">
      <c r="A11" s="21">
        <v>27</v>
      </c>
      <c r="B11" s="43">
        <f>bL!B11/0.000000000001</f>
        <v>14908518.6154467</v>
      </c>
      <c r="C11" s="47">
        <f>bL!C11/0.000000000001</f>
        <v>16789066.596221201</v>
      </c>
      <c r="D11" s="47"/>
      <c r="E11" s="47">
        <f>bL!E11/0.000000000001</f>
        <v>12970776.220347101</v>
      </c>
      <c r="F11" s="47">
        <f>bL!F11/0.000000000001</f>
        <v>32204241.466131501</v>
      </c>
      <c r="G11" s="47">
        <f>bL!G11/0.000000000001</f>
        <v>22293238.132712703</v>
      </c>
      <c r="H11" s="47">
        <f>bL!H11/0.000000000001</f>
        <v>20235490.344909001</v>
      </c>
      <c r="I11" s="47">
        <f>bL!I11/0.000000000001</f>
        <v>17714730.5640672</v>
      </c>
      <c r="J11" s="47">
        <f>bL!J11/0.000000000001</f>
        <v>16414282.7216573</v>
      </c>
      <c r="K11" s="75">
        <f>bL!K11/0.000000000001</f>
        <v>13983432.810424801</v>
      </c>
      <c r="L11" s="43">
        <f>bL!L11/0.000000000001</f>
        <v>30602844.832439505</v>
      </c>
      <c r="M11" s="47">
        <f>bL!M11/0.000000000001</f>
        <v>20806938.9549767</v>
      </c>
      <c r="N11" s="47">
        <f>bL!N11/0.000000000001</f>
        <v>13033191.967229201</v>
      </c>
      <c r="O11" s="47">
        <f>bL!O11/0.000000000001</f>
        <v>12878382.715698699</v>
      </c>
      <c r="P11" s="47">
        <f>bL!P11/0.000000000001</f>
        <v>18632910.658581302</v>
      </c>
      <c r="Q11" s="47">
        <f>bL!Q11/0.000000000001</f>
        <v>29214690.225132801</v>
      </c>
      <c r="R11" s="47">
        <f>bL!R11/0.000000000001</f>
        <v>11347391.9537274</v>
      </c>
      <c r="S11" s="75">
        <f>bL!S11/0.000000000001</f>
        <v>18643179.106077399</v>
      </c>
      <c r="T11" s="43">
        <f>bL!T11/0.000000000001</f>
        <v>43389339.668964103</v>
      </c>
      <c r="U11" s="47">
        <f>bL!U11/0.000000000001</f>
        <v>34521766.535462804</v>
      </c>
      <c r="V11" s="47">
        <f>bL!V11/0.000000000001</f>
        <v>25553309.130379401</v>
      </c>
      <c r="W11" s="47"/>
      <c r="X11" s="47">
        <f>bL!X11/0.000000000001</f>
        <v>23384797.6774025</v>
      </c>
      <c r="Y11" s="47">
        <f>bL!Y11/0.000000000001</f>
        <v>20596786.939367101</v>
      </c>
      <c r="Z11" s="75">
        <f>bL!Z11/0.000000000001</f>
        <v>30242295.4738627</v>
      </c>
      <c r="AA11" s="43">
        <f>bL!AA11/0.000000000001</f>
        <v>34298799.5137247</v>
      </c>
      <c r="AB11" s="47">
        <f>bL!AB11/0.000000000001</f>
        <v>19574209.712849498</v>
      </c>
      <c r="AC11" s="47">
        <f>bL!AC11/0.000000000001</f>
        <v>16135102.157470601</v>
      </c>
      <c r="AD11" s="47">
        <f>bL!AD11/0.000000000001</f>
        <v>19435354.282219999</v>
      </c>
      <c r="AE11" s="47">
        <f>bL!AE11/0.000000000001</f>
        <v>22742658.2499341</v>
      </c>
      <c r="AF11" s="47">
        <f>bL!AF11/0.000000000001</f>
        <v>24687763.970250502</v>
      </c>
      <c r="AG11" s="47">
        <f>bL!AG11/0.000000000001</f>
        <v>17370754.602192201</v>
      </c>
      <c r="AH11" s="75">
        <f>bL!AH11/0.000000000001</f>
        <v>33334695.5553739</v>
      </c>
      <c r="AI11" s="43"/>
      <c r="AJ11" s="47">
        <f>bL!AJ11/0.000000000001</f>
        <v>42029799.219951704</v>
      </c>
      <c r="AK11" s="47">
        <f>bL!AK11/0.000000000001</f>
        <v>60178791.216985501</v>
      </c>
      <c r="AL11" s="47">
        <f>bL!AL11/0.000000000001</f>
        <v>38739064.686484501</v>
      </c>
      <c r="AM11" s="47">
        <f>bL!AM11/0.000000000001</f>
        <v>38812826.589836799</v>
      </c>
      <c r="AN11" s="47">
        <f>bL!AN11/0.000000000001</f>
        <v>48476706.469954498</v>
      </c>
      <c r="AO11" s="47">
        <f>bL!AO11/0.000000000001</f>
        <v>48867503.719804205</v>
      </c>
      <c r="AP11" s="47">
        <f>bL!AP11/0.000000000001</f>
        <v>64010115.776963897</v>
      </c>
      <c r="AQ11" s="75">
        <f>bL!AQ11/0.000000000001</f>
        <v>36709550.812697098</v>
      </c>
      <c r="AR11" s="43"/>
      <c r="AS11" s="47">
        <f>bL!AS11/0.000000000001</f>
        <v>56569758.388391003</v>
      </c>
      <c r="AT11" s="47">
        <f>bL!AT11/0.000000000001</f>
        <v>42407527.0869544</v>
      </c>
      <c r="AU11" s="47">
        <f>bL!AU11/0.000000000001</f>
        <v>79670657.2644196</v>
      </c>
      <c r="AV11" s="47">
        <f>bL!AV11/0.000000000001</f>
        <v>103772058.27841401</v>
      </c>
      <c r="AW11" s="47">
        <f>bL!AW11/0.000000000001</f>
        <v>80729924.853744701</v>
      </c>
      <c r="AX11" s="47">
        <f>bL!AX11/0.000000000001</f>
        <v>96400487.428311706</v>
      </c>
      <c r="AY11" s="47">
        <f>bL!AY11/0.000000000001</f>
        <v>130303531.892285</v>
      </c>
      <c r="AZ11" s="75">
        <f>bL!AZ11/0.000000000001</f>
        <v>94741452.157253698</v>
      </c>
      <c r="BA11" s="43">
        <f>bL!BA11/0.000000000001</f>
        <v>8811776.2766802702</v>
      </c>
      <c r="BB11" s="47"/>
      <c r="BC11" s="47">
        <f>bL!BC11/0.000000000001</f>
        <v>9049223.7718930803</v>
      </c>
      <c r="BD11" s="47">
        <f>bL!BD11/0.000000000001</f>
        <v>7973820.3693213305</v>
      </c>
      <c r="BE11" s="47">
        <f>bL!BE11/0.000000000001</f>
        <v>8084480.4517325601</v>
      </c>
      <c r="BF11" s="47">
        <f>bL!BF11/0.000000000001</f>
        <v>0</v>
      </c>
      <c r="BG11" s="47">
        <f>bL!BG11/0.000000000001</f>
        <v>0</v>
      </c>
      <c r="BH11" s="75">
        <f>bL!BH11/0.000000000001</f>
        <v>8198833.0142998705</v>
      </c>
      <c r="BI11" s="43">
        <f>bL!BI11/0.000000000001</f>
        <v>32578616.369017597</v>
      </c>
      <c r="BJ11" s="47">
        <f>bL!BJ11/0.000000000001</f>
        <v>44409369.266952001</v>
      </c>
      <c r="BK11" s="47">
        <f>bL!BK11/0.000000000001</f>
        <v>36302764.595558405</v>
      </c>
      <c r="BL11" s="47">
        <f>bL!BL11/0.000000000001</f>
        <v>48419100.418844596</v>
      </c>
      <c r="BM11" s="47">
        <f>bL!BM11/0.000000000001</f>
        <v>37226048.971912906</v>
      </c>
      <c r="BN11" s="47">
        <f>bL!BN11/0.000000000001</f>
        <v>45352287.328159302</v>
      </c>
      <c r="BO11" s="47">
        <f>bL!BO11/0.000000000001</f>
        <v>50243166.725395307</v>
      </c>
      <c r="BP11" s="75"/>
      <c r="BQ11" s="43">
        <f>bL!BQ11/0.000000000001</f>
        <v>41562373.4878207</v>
      </c>
      <c r="BR11" s="47">
        <f>bL!BR11/0.000000000001</f>
        <v>37651526.6827306</v>
      </c>
      <c r="BS11" s="47">
        <f>bL!BS11/0.000000000001</f>
        <v>47500824.355549999</v>
      </c>
      <c r="BT11" s="47"/>
      <c r="BU11" s="47">
        <f>bL!BU11/0.000000000001</f>
        <v>42923837.173947997</v>
      </c>
      <c r="BV11" s="47">
        <f>bL!BV11/0.000000000001</f>
        <v>47555402.222858697</v>
      </c>
      <c r="BW11" s="47">
        <f>bL!BW11/0.000000000001</f>
        <v>41638227.515913501</v>
      </c>
      <c r="BX11" s="47">
        <f>bL!BX11/0.000000000001</f>
        <v>48826720.521862902</v>
      </c>
      <c r="BY11" s="75">
        <f>bL!BY11/0.000000000001</f>
        <v>47276729.8076111</v>
      </c>
    </row>
    <row r="12" spans="1:77" x14ac:dyDescent="0.25">
      <c r="A12" s="21">
        <v>30</v>
      </c>
      <c r="B12" s="43">
        <f>bL!B12/0.000000000001</f>
        <v>17809564.007634301</v>
      </c>
      <c r="C12" s="47">
        <f>bL!C12/0.000000000001</f>
        <v>18521616.866926901</v>
      </c>
      <c r="D12" s="47"/>
      <c r="E12" s="47">
        <f>bL!E12/0.000000000001</f>
        <v>12361595.378602199</v>
      </c>
      <c r="F12" s="47">
        <f>bL!F12/0.000000000001</f>
        <v>13188888.782513401</v>
      </c>
      <c r="G12" s="47">
        <f>bL!G12/0.000000000001</f>
        <v>25968642.635080002</v>
      </c>
      <c r="H12" s="47">
        <f>bL!H12/0.000000000001</f>
        <v>14902797.1782552</v>
      </c>
      <c r="I12" s="47">
        <f>bL!I12/0.000000000001</f>
        <v>15640714.739023002</v>
      </c>
      <c r="J12" s="47">
        <f>bL!J12/0.000000000001</f>
        <v>17244574.944061302</v>
      </c>
      <c r="K12" s="75">
        <f>bL!K12/0.000000000001</f>
        <v>18154492.0736674</v>
      </c>
      <c r="L12" s="43">
        <f>bL!L12/0.000000000001</f>
        <v>18908172.538325101</v>
      </c>
      <c r="M12" s="47">
        <f>bL!M12/0.000000000001</f>
        <v>16529350.637425901</v>
      </c>
      <c r="N12" s="47">
        <f>bL!N12/0.000000000001</f>
        <v>14100709.352555702</v>
      </c>
      <c r="O12" s="47">
        <f>bL!O12/0.000000000001</f>
        <v>11886000.196332701</v>
      </c>
      <c r="P12" s="47">
        <f>bL!P12/0.000000000001</f>
        <v>23976379.259585198</v>
      </c>
      <c r="Q12" s="47">
        <f>bL!Q12/0.000000000001</f>
        <v>15021276.972247802</v>
      </c>
      <c r="R12" s="47">
        <f>bL!R12/0.000000000001</f>
        <v>18088509.139938001</v>
      </c>
      <c r="S12" s="75">
        <f>bL!S12/0.000000000001</f>
        <v>15979431.879128002</v>
      </c>
      <c r="T12" s="43">
        <f>bL!T12/0.000000000001</f>
        <v>49320504.9693681</v>
      </c>
      <c r="U12" s="47">
        <f>bL!U12/0.000000000001</f>
        <v>31241667.838481702</v>
      </c>
      <c r="V12" s="47">
        <f>bL!V12/0.000000000001</f>
        <v>40866741.4246521</v>
      </c>
      <c r="W12" s="47"/>
      <c r="X12" s="47">
        <f>bL!X12/0.000000000001</f>
        <v>29678740.759826802</v>
      </c>
      <c r="Y12" s="47">
        <f>bL!Y12/0.000000000001</f>
        <v>17172174.037212897</v>
      </c>
      <c r="Z12" s="75">
        <f>bL!Z12/0.000000000001</f>
        <v>23238638.614874601</v>
      </c>
      <c r="AA12" s="43">
        <f>bL!AA12/0.000000000001</f>
        <v>39106149.088904701</v>
      </c>
      <c r="AB12" s="47">
        <f>bL!AB12/0.000000000001</f>
        <v>34725608.684181102</v>
      </c>
      <c r="AC12" s="47">
        <f>bL!AC12/0.000000000001</f>
        <v>19406329.0600711</v>
      </c>
      <c r="AD12" s="47">
        <f>bL!AD12/0.000000000001</f>
        <v>23096888.244693302</v>
      </c>
      <c r="AE12" s="47">
        <f>bL!AE12/0.000000000001</f>
        <v>20874869.6579566</v>
      </c>
      <c r="AF12" s="47">
        <f>bL!AF12/0.000000000001</f>
        <v>28542413.041608199</v>
      </c>
      <c r="AG12" s="47">
        <f>bL!AG12/0.000000000001</f>
        <v>59402848.999397404</v>
      </c>
      <c r="AH12" s="75">
        <f>bL!AH12/0.000000000001</f>
        <v>30545950.156732298</v>
      </c>
      <c r="AI12" s="43"/>
      <c r="AJ12" s="47">
        <f>bL!AJ12/0.000000000001</f>
        <v>38252619.889196701</v>
      </c>
      <c r="AK12" s="47">
        <f>bL!AK12/0.000000000001</f>
        <v>74805181.337386906</v>
      </c>
      <c r="AL12" s="47">
        <f>bL!AL12/0.000000000001</f>
        <v>38347428.469686799</v>
      </c>
      <c r="AM12" s="47">
        <f>bL!AM12/0.000000000001</f>
        <v>51142727.425097205</v>
      </c>
      <c r="AN12" s="47">
        <f>bL!AN12/0.000000000001</f>
        <v>40698151.815641105</v>
      </c>
      <c r="AO12" s="47">
        <f>bL!AO12/0.000000000001</f>
        <v>39961493.454202205</v>
      </c>
      <c r="AP12" s="47">
        <f>bL!AP12/0.000000000001</f>
        <v>47310559.849610806</v>
      </c>
      <c r="AQ12" s="75">
        <f>bL!AQ12/0.000000000001</f>
        <v>51771307.171735898</v>
      </c>
      <c r="AR12" s="43"/>
      <c r="AS12" s="47">
        <f>bL!AS12/0.000000000001</f>
        <v>43827535.744126901</v>
      </c>
      <c r="AT12" s="47">
        <f>bL!AT12/0.000000000001</f>
        <v>59806960.157780997</v>
      </c>
      <c r="AU12" s="47">
        <f>bL!AU12/0.000000000001</f>
        <v>68436876.369858995</v>
      </c>
      <c r="AV12" s="47">
        <f>bL!AV12/0.000000000001</f>
        <v>73520727.357880205</v>
      </c>
      <c r="AW12" s="47">
        <f>bL!AW12/0.000000000001</f>
        <v>62047349.181621999</v>
      </c>
      <c r="AX12" s="47">
        <f>bL!AX12/0.000000000001</f>
        <v>65157967.942500204</v>
      </c>
      <c r="AY12" s="47">
        <f>bL!AY12/0.000000000001</f>
        <v>81328454.1816618</v>
      </c>
      <c r="AZ12" s="75">
        <f>bL!AZ12/0.000000000001</f>
        <v>78925775.208804205</v>
      </c>
      <c r="BA12" s="43">
        <f>bL!BA12/0.000000000001</f>
        <v>0</v>
      </c>
      <c r="BB12" s="47"/>
      <c r="BC12" s="47">
        <f>bL!BC12/0.000000000001</f>
        <v>0</v>
      </c>
      <c r="BD12" s="47">
        <f>bL!BD12/0.000000000001</f>
        <v>8017723.5461804504</v>
      </c>
      <c r="BE12" s="47">
        <f>bL!BE12/0.000000000001</f>
        <v>8068708.3149148608</v>
      </c>
      <c r="BF12" s="47">
        <f>bL!BF12/0.000000000001</f>
        <v>0</v>
      </c>
      <c r="BG12" s="47">
        <f>bL!BG12/0.000000000001</f>
        <v>8526086.5228053704</v>
      </c>
      <c r="BH12" s="75"/>
      <c r="BI12" s="43">
        <f>bL!BI12/0.000000000001</f>
        <v>50436201.443327002</v>
      </c>
      <c r="BJ12" s="47">
        <f>bL!BJ12/0.000000000001</f>
        <v>57136095.518116705</v>
      </c>
      <c r="BK12" s="47">
        <f>bL!BK12/0.000000000001</f>
        <v>30457650.971111201</v>
      </c>
      <c r="BL12" s="47">
        <f>bL!BL12/0.000000000001</f>
        <v>32499129.626018498</v>
      </c>
      <c r="BM12" s="47">
        <f>bL!BM12/0.000000000001</f>
        <v>36585912.037089005</v>
      </c>
      <c r="BN12" s="47">
        <f>bL!BN12/0.000000000001</f>
        <v>44120516.5488424</v>
      </c>
      <c r="BO12" s="47">
        <f>bL!BO12/0.000000000001</f>
        <v>36534559.646529004</v>
      </c>
      <c r="BP12" s="75"/>
      <c r="BQ12" s="43">
        <f>bL!BQ12/0.000000000001</f>
        <v>38250980.037127502</v>
      </c>
      <c r="BR12" s="47">
        <f>bL!BR12/0.000000000001</f>
        <v>40640811.201021202</v>
      </c>
      <c r="BS12" s="47">
        <f>bL!BS12/0.000000000001</f>
        <v>60051229.819915496</v>
      </c>
      <c r="BT12" s="47"/>
      <c r="BU12" s="47">
        <f>bL!BU12/0.000000000001</f>
        <v>39957249.837114401</v>
      </c>
      <c r="BV12" s="47">
        <f>bL!BV12/0.000000000001</f>
        <v>53470899.426548101</v>
      </c>
      <c r="BW12" s="47">
        <f>bL!BW12/0.000000000001</f>
        <v>33532917.712170903</v>
      </c>
      <c r="BX12" s="47">
        <f>bL!BX12/0.000000000001</f>
        <v>44103523.683915697</v>
      </c>
      <c r="BY12" s="75">
        <f>bL!BY12/0.000000000001</f>
        <v>45785354.928022601</v>
      </c>
    </row>
    <row r="13" spans="1:77" x14ac:dyDescent="0.25">
      <c r="A13" s="21">
        <v>33</v>
      </c>
      <c r="B13" s="43">
        <f>bL!B13/0.000000000001</f>
        <v>9446210.2356483303</v>
      </c>
      <c r="C13" s="47">
        <f>bL!C13/0.000000000001</f>
        <v>12606062.626728902</v>
      </c>
      <c r="D13" s="47"/>
      <c r="E13" s="47">
        <f>bL!E13/0.000000000001</f>
        <v>14756479.400716299</v>
      </c>
      <c r="F13" s="47">
        <f>bL!F13/0.000000000001</f>
        <v>22015718.128629301</v>
      </c>
      <c r="G13" s="47">
        <f>bL!G13/0.000000000001</f>
        <v>17274843.239698403</v>
      </c>
      <c r="H13" s="47">
        <f>bL!H13/0.000000000001</f>
        <v>23280696.7081251</v>
      </c>
      <c r="I13" s="47">
        <f>bL!I13/0.000000000001</f>
        <v>8654295.3872752599</v>
      </c>
      <c r="J13" s="47">
        <f>bL!J13/0.000000000001</f>
        <v>14330617.8522368</v>
      </c>
      <c r="K13" s="75">
        <f>bL!K13/0.000000000001</f>
        <v>18493709.9675822</v>
      </c>
      <c r="L13" s="43">
        <f>bL!L13/0.000000000001</f>
        <v>16430132.6720587</v>
      </c>
      <c r="M13" s="47">
        <f>bL!M13/0.000000000001</f>
        <v>15197204.124047199</v>
      </c>
      <c r="N13" s="47">
        <f>bL!N13/0.000000000001</f>
        <v>26033013.679467201</v>
      </c>
      <c r="O13" s="47">
        <f>bL!O13/0.000000000001</f>
        <v>15289805.405626701</v>
      </c>
      <c r="P13" s="47">
        <f>bL!P13/0.000000000001</f>
        <v>23542736.8413998</v>
      </c>
      <c r="Q13" s="47">
        <f>bL!Q13/0.000000000001</f>
        <v>18889162.893511899</v>
      </c>
      <c r="R13" s="47">
        <f>bL!R13/0.000000000001</f>
        <v>28229715.077602699</v>
      </c>
      <c r="S13" s="75">
        <f>bL!S13/0.000000000001</f>
        <v>19881764.957919002</v>
      </c>
      <c r="T13" s="43">
        <f>bL!T13/0.000000000001</f>
        <v>42274811.439634398</v>
      </c>
      <c r="U13" s="47"/>
      <c r="V13" s="47">
        <f>bL!V13/0.000000000001</f>
        <v>55352587.321140699</v>
      </c>
      <c r="W13" s="47"/>
      <c r="X13" s="47">
        <f>bL!X13/0.000000000001</f>
        <v>28003890.312093202</v>
      </c>
      <c r="Y13" s="47">
        <f>bL!Y13/0.000000000001</f>
        <v>25620681.299320802</v>
      </c>
      <c r="Z13" s="75">
        <f>bL!Z13/0.000000000001</f>
        <v>17364381.2446304</v>
      </c>
      <c r="AA13" s="43">
        <f>bL!AA13/0.000000000001</f>
        <v>37615242.582896702</v>
      </c>
      <c r="AB13" s="47">
        <f>bL!AB13/0.000000000001</f>
        <v>25874499.251675401</v>
      </c>
      <c r="AC13" s="47">
        <f>bL!AC13/0.000000000001</f>
        <v>28949254.188651901</v>
      </c>
      <c r="AD13" s="47">
        <f>bL!AD13/0.000000000001</f>
        <v>18013060.270488698</v>
      </c>
      <c r="AE13" s="47">
        <f>bL!AE13/0.000000000001</f>
        <v>26523768.219871499</v>
      </c>
      <c r="AF13" s="47">
        <f>bL!AF13/0.000000000001</f>
        <v>21945998.204846699</v>
      </c>
      <c r="AG13" s="47">
        <f>bL!AG13/0.000000000001</f>
        <v>37009079.563900799</v>
      </c>
      <c r="AH13" s="75">
        <f>bL!AH13/0.000000000001</f>
        <v>21130877.269202501</v>
      </c>
      <c r="AI13" s="43"/>
      <c r="AJ13" s="47">
        <f>bL!AJ13/0.000000000001</f>
        <v>45177178.497495905</v>
      </c>
      <c r="AK13" s="47">
        <f>bL!AK13/0.000000000001</f>
        <v>48330216.370779604</v>
      </c>
      <c r="AL13" s="47">
        <f>bL!AL13/0.000000000001</f>
        <v>50946591.581848502</v>
      </c>
      <c r="AM13" s="47">
        <f>bL!AM13/0.000000000001</f>
        <v>50852674.644655801</v>
      </c>
      <c r="AN13" s="47">
        <f>bL!AN13/0.000000000001</f>
        <v>46189267.851126604</v>
      </c>
      <c r="AO13" s="47">
        <f>bL!AO13/0.000000000001</f>
        <v>46297234.105253503</v>
      </c>
      <c r="AP13" s="47">
        <f>bL!AP13/0.000000000001</f>
        <v>33085912.980812304</v>
      </c>
      <c r="AQ13" s="75">
        <f>bL!AQ13/0.000000000001</f>
        <v>45717864.316750802</v>
      </c>
      <c r="AR13" s="43"/>
      <c r="AS13" s="47">
        <f>bL!AS13/0.000000000001</f>
        <v>49856404.934384704</v>
      </c>
      <c r="AT13" s="47">
        <f>bL!AT13/0.000000000001</f>
        <v>67448407.562503502</v>
      </c>
      <c r="AU13" s="47">
        <f>bL!AU13/0.000000000001</f>
        <v>53472023.513661601</v>
      </c>
      <c r="AV13" s="47">
        <f>bL!AV13/0.000000000001</f>
        <v>77117593.031016514</v>
      </c>
      <c r="AW13" s="47">
        <f>bL!AW13/0.000000000001</f>
        <v>107593700.385847</v>
      </c>
      <c r="AX13" s="47">
        <f>bL!AX13/0.000000000001</f>
        <v>70746667.05186139</v>
      </c>
      <c r="AY13" s="47">
        <f>bL!AY13/0.000000000001</f>
        <v>89325862.627207398</v>
      </c>
      <c r="AZ13" s="75">
        <f>bL!AZ13/0.000000000001</f>
        <v>112413769.276161</v>
      </c>
      <c r="BA13" s="43">
        <f>bL!BA13/0.000000000001</f>
        <v>12718544.8954107</v>
      </c>
      <c r="BB13" s="47"/>
      <c r="BC13" s="47">
        <f>bL!BC13/0.000000000001</f>
        <v>8066281.0047576595</v>
      </c>
      <c r="BD13" s="47">
        <f>bL!BD13/0.000000000001</f>
        <v>8002519.5615840098</v>
      </c>
      <c r="BE13" s="47">
        <f>bL!BE13/0.000000000001</f>
        <v>8154171.7434359407</v>
      </c>
      <c r="BF13" s="47">
        <f>bL!BF13/0.000000000001</f>
        <v>8205385.0748097505</v>
      </c>
      <c r="BG13" s="47">
        <f>bL!BG13/0.000000000001</f>
        <v>9265810.0542451795</v>
      </c>
      <c r="BH13" s="75"/>
      <c r="BI13" s="43">
        <f>bL!BI13/0.000000000001</f>
        <v>24632762.5236426</v>
      </c>
      <c r="BJ13" s="47">
        <f>bL!BJ13/0.000000000001</f>
        <v>41271526.390309796</v>
      </c>
      <c r="BK13" s="47">
        <f>bL!BK13/0.000000000001</f>
        <v>20580067.418927699</v>
      </c>
      <c r="BL13" s="47">
        <f>bL!BL13/0.000000000001</f>
        <v>38698780.598181501</v>
      </c>
      <c r="BM13" s="47">
        <f>bL!BM13/0.000000000001</f>
        <v>36789183.303649597</v>
      </c>
      <c r="BN13" s="47">
        <f>bL!BN13/0.000000000001</f>
        <v>53181286.407224104</v>
      </c>
      <c r="BO13" s="47">
        <f>bL!BO13/0.000000000001</f>
        <v>47484702.559966996</v>
      </c>
      <c r="BP13" s="75"/>
      <c r="BQ13" s="43">
        <f>bL!BQ13/0.000000000001</f>
        <v>42086321.163633898</v>
      </c>
      <c r="BR13" s="47"/>
      <c r="BS13" s="47">
        <f>bL!BS13/0.000000000001</f>
        <v>37949274.3537127</v>
      </c>
      <c r="BT13" s="47"/>
      <c r="BU13" s="47">
        <f>bL!BU13/0.000000000001</f>
        <v>38158348.233497106</v>
      </c>
      <c r="BV13" s="47">
        <f>bL!BV13/0.000000000001</f>
        <v>45508539.8760738</v>
      </c>
      <c r="BW13" s="47">
        <f>bL!BW13/0.000000000001</f>
        <v>32185487.878742002</v>
      </c>
      <c r="BX13" s="47">
        <f>bL!BX13/0.000000000001</f>
        <v>33553842.834584698</v>
      </c>
      <c r="BY13" s="75">
        <f>bL!BY13/0.000000000001</f>
        <v>30989792.524151798</v>
      </c>
    </row>
    <row r="14" spans="1:77" x14ac:dyDescent="0.25">
      <c r="A14" s="21">
        <v>36</v>
      </c>
      <c r="B14" s="43">
        <f>bL!B14/0.000000000001</f>
        <v>22516519.953105301</v>
      </c>
      <c r="C14" s="47">
        <f>bL!C14/0.000000000001</f>
        <v>26999490.1486293</v>
      </c>
      <c r="D14" s="47"/>
      <c r="E14" s="47">
        <f>bL!E14/0.000000000001</f>
        <v>9287598.3417658899</v>
      </c>
      <c r="F14" s="47">
        <f>bL!F14/0.000000000001</f>
        <v>16542176.353526399</v>
      </c>
      <c r="G14" s="47">
        <f>bL!G14/0.000000000001</f>
        <v>17905409.644630201</v>
      </c>
      <c r="H14" s="47">
        <f>bL!H14/0.000000000001</f>
        <v>12632990.554081101</v>
      </c>
      <c r="I14" s="47">
        <f>bL!I14/0.000000000001</f>
        <v>22222416.672293298</v>
      </c>
      <c r="J14" s="47">
        <f>bL!J14/0.000000000001</f>
        <v>13418583.688147001</v>
      </c>
      <c r="K14" s="75">
        <f>bL!K14/0.000000000001</f>
        <v>14010607.575424099</v>
      </c>
      <c r="L14" s="43">
        <f>bL!L14/0.000000000001</f>
        <v>31155000.8461852</v>
      </c>
      <c r="M14" s="47">
        <f>bL!M14/0.000000000001</f>
        <v>23297530.466599599</v>
      </c>
      <c r="N14" s="47">
        <f>bL!N14/0.000000000001</f>
        <v>17840619.567185901</v>
      </c>
      <c r="O14" s="47">
        <f>bL!O14/0.000000000001</f>
        <v>15647953.3285232</v>
      </c>
      <c r="P14" s="47"/>
      <c r="Q14" s="47">
        <f>bL!Q14/0.000000000001</f>
        <v>12240586.348306701</v>
      </c>
      <c r="R14" s="47">
        <f>bL!R14/0.000000000001</f>
        <v>15122161.3562057</v>
      </c>
      <c r="S14" s="75"/>
      <c r="T14" s="43">
        <f>bL!T14/0.000000000001</f>
        <v>49601913.137282699</v>
      </c>
      <c r="U14" s="47"/>
      <c r="V14" s="47">
        <f>bL!V14/0.000000000001</f>
        <v>59651164.120284505</v>
      </c>
      <c r="W14" s="47"/>
      <c r="X14" s="47">
        <f>bL!X14/0.000000000001</f>
        <v>29038352.353697002</v>
      </c>
      <c r="Y14" s="47">
        <f>bL!Y14/0.000000000001</f>
        <v>27293307.214766003</v>
      </c>
      <c r="Z14" s="75">
        <f>bL!Z14/0.000000000001</f>
        <v>21468893.763648901</v>
      </c>
      <c r="AA14" s="43">
        <f>bL!AA14/0.000000000001</f>
        <v>40696082.676143199</v>
      </c>
      <c r="AB14" s="47">
        <f>bL!AB14/0.000000000001</f>
        <v>23944983.958700601</v>
      </c>
      <c r="AC14" s="47">
        <f>bL!AC14/0.000000000001</f>
        <v>31726175.953694399</v>
      </c>
      <c r="AD14" s="47">
        <f>bL!AD14/0.000000000001</f>
        <v>21377902.518800899</v>
      </c>
      <c r="AE14" s="47">
        <f>bL!AE14/0.000000000001</f>
        <v>21331062.9643519</v>
      </c>
      <c r="AF14" s="47">
        <f>bL!AF14/0.000000000001</f>
        <v>20085546.549943499</v>
      </c>
      <c r="AG14" s="47">
        <f>bL!AG14/0.000000000001</f>
        <v>29005965.0578776</v>
      </c>
      <c r="AH14" s="75">
        <f>bL!AH14/0.000000000001</f>
        <v>29012011.7562888</v>
      </c>
      <c r="AI14" s="43"/>
      <c r="AJ14" s="47">
        <f>bL!AJ14/0.000000000001</f>
        <v>41483632.851825401</v>
      </c>
      <c r="AK14" s="47">
        <f>bL!AK14/0.000000000001</f>
        <v>60309130.347856902</v>
      </c>
      <c r="AL14" s="47">
        <f>bL!AL14/0.000000000001</f>
        <v>72802948.583637804</v>
      </c>
      <c r="AM14" s="47">
        <f>bL!AM14/0.000000000001</f>
        <v>51022092.136107102</v>
      </c>
      <c r="AN14" s="47">
        <f>bL!AN14/0.000000000001</f>
        <v>43494703.211885102</v>
      </c>
      <c r="AO14" s="47">
        <f>bL!AO14/0.000000000001</f>
        <v>71283631.604853898</v>
      </c>
      <c r="AP14" s="47">
        <f>bL!AP14/0.000000000001</f>
        <v>47302495.742257401</v>
      </c>
      <c r="AQ14" s="75">
        <f>bL!AQ14/0.000000000001</f>
        <v>60321908.293889299</v>
      </c>
      <c r="AR14" s="43"/>
      <c r="AS14" s="47">
        <f>bL!AS14/0.000000000001</f>
        <v>38120943.932217397</v>
      </c>
      <c r="AT14" s="47">
        <f>bL!AT14/0.000000000001</f>
        <v>40142184.949056797</v>
      </c>
      <c r="AU14" s="47">
        <f>bL!AU14/0.000000000001</f>
        <v>50764036.689489305</v>
      </c>
      <c r="AV14" s="47">
        <f>bL!AV14/0.000000000001</f>
        <v>71247352.64391239</v>
      </c>
      <c r="AW14" s="47"/>
      <c r="AX14" s="47"/>
      <c r="AY14" s="47">
        <f>bL!AY14/0.000000000001</f>
        <v>86543183.934619397</v>
      </c>
      <c r="AZ14" s="75">
        <f>bL!AZ14/0.000000000001</f>
        <v>67006357.459427997</v>
      </c>
      <c r="BA14" s="43">
        <f>bL!BA14/0.000000000001</f>
        <v>11093924.6341384</v>
      </c>
      <c r="BB14" s="47"/>
      <c r="BC14" s="47">
        <f>bL!BC14/0.000000000001</f>
        <v>10298677.148550499</v>
      </c>
      <c r="BD14" s="47"/>
      <c r="BE14" s="47">
        <f>bL!BE14/0.000000000001</f>
        <v>8096315.4856427507</v>
      </c>
      <c r="BF14" s="47">
        <f>bL!BF14/0.000000000001</f>
        <v>8624155.23414593</v>
      </c>
      <c r="BG14" s="47">
        <f>bL!BG14/0.000000000001</f>
        <v>8572266.4037486408</v>
      </c>
      <c r="BH14" s="75"/>
      <c r="BI14" s="43">
        <f>bL!BI14/0.000000000001</f>
        <v>28639281.339233801</v>
      </c>
      <c r="BJ14" s="47">
        <f>bL!BJ14/0.000000000001</f>
        <v>55361563.147545904</v>
      </c>
      <c r="BK14" s="47">
        <f>bL!BK14/0.000000000001</f>
        <v>20710679.591297299</v>
      </c>
      <c r="BL14" s="47">
        <f>bL!BL14/0.000000000001</f>
        <v>21902093.537605602</v>
      </c>
      <c r="BM14" s="47">
        <f>bL!BM14/0.000000000001</f>
        <v>41827984.640483201</v>
      </c>
      <c r="BN14" s="47">
        <f>bL!BN14/0.000000000001</f>
        <v>60498178.484949902</v>
      </c>
      <c r="BO14" s="47">
        <f>bL!BO14/0.000000000001</f>
        <v>38598965.7956108</v>
      </c>
      <c r="BP14" s="75"/>
      <c r="BQ14" s="43">
        <f>bL!BQ14/0.000000000001</f>
        <v>39971469.215576597</v>
      </c>
      <c r="BR14" s="47"/>
      <c r="BS14" s="47">
        <f>bL!BS14/0.000000000001</f>
        <v>27947049.759059202</v>
      </c>
      <c r="BT14" s="47"/>
      <c r="BU14" s="47"/>
      <c r="BV14" s="47">
        <f>bL!BV14/0.000000000001</f>
        <v>30795135.72225</v>
      </c>
      <c r="BW14" s="47">
        <f>bL!BW14/0.000000000001</f>
        <v>51555351.214226797</v>
      </c>
      <c r="BX14" s="47"/>
      <c r="BY14" s="75">
        <f>bL!BY14/0.000000000001</f>
        <v>43296290.020063601</v>
      </c>
    </row>
    <row r="15" spans="1:77" x14ac:dyDescent="0.25">
      <c r="A15" s="21">
        <v>39</v>
      </c>
      <c r="B15" s="43">
        <f>bL!B15/0.000000000001</f>
        <v>14256868.526716899</v>
      </c>
      <c r="C15" s="47">
        <f>bL!C15/0.000000000001</f>
        <v>10725174.0283601</v>
      </c>
      <c r="D15" s="47"/>
      <c r="E15" s="47">
        <f>bL!E15/0.000000000001</f>
        <v>12564191.8200494</v>
      </c>
      <c r="F15" s="47">
        <f>bL!F15/0.000000000001</f>
        <v>11729224.7268345</v>
      </c>
      <c r="G15" s="47">
        <f>bL!G15/0.000000000001</f>
        <v>17128737.4983868</v>
      </c>
      <c r="H15" s="47">
        <f>bL!H15/0.000000000001</f>
        <v>13446436.4072215</v>
      </c>
      <c r="I15" s="47">
        <f>bL!I15/0.000000000001</f>
        <v>13457350.534169499</v>
      </c>
      <c r="J15" s="47">
        <f>bL!J15/0.000000000001</f>
        <v>12119463.934298201</v>
      </c>
      <c r="K15" s="75">
        <f>bL!K15/0.000000000001</f>
        <v>13339327.1081731</v>
      </c>
      <c r="L15" s="43">
        <f>bL!L15/0.000000000001</f>
        <v>34415055.344847001</v>
      </c>
      <c r="M15" s="47">
        <f>bL!M15/0.000000000001</f>
        <v>23406878.195597801</v>
      </c>
      <c r="N15" s="47">
        <f>bL!N15/0.000000000001</f>
        <v>31007619.561451301</v>
      </c>
      <c r="O15" s="47">
        <f>bL!O15/0.000000000001</f>
        <v>19330657.316832799</v>
      </c>
      <c r="P15" s="47"/>
      <c r="Q15" s="47">
        <f>bL!Q15/0.000000000001</f>
        <v>29121515.107243802</v>
      </c>
      <c r="R15" s="47">
        <f>bL!R15/0.000000000001</f>
        <v>15417356.6066873</v>
      </c>
      <c r="S15" s="75"/>
      <c r="T15" s="43">
        <f>bL!T15/0.000000000001</f>
        <v>31454215.429854099</v>
      </c>
      <c r="U15" s="47"/>
      <c r="V15" s="47">
        <f>bL!V15/0.000000000001</f>
        <v>60070166.583480597</v>
      </c>
      <c r="W15" s="47"/>
      <c r="X15" s="47">
        <f>bL!X15/0.000000000001</f>
        <v>45280429.950368695</v>
      </c>
      <c r="Y15" s="47">
        <f>bL!Y15/0.000000000001</f>
        <v>54561481.338785104</v>
      </c>
      <c r="Z15" s="75">
        <f>bL!Z15/0.000000000001</f>
        <v>28976841.891904403</v>
      </c>
      <c r="AA15" s="43">
        <f>bL!AA15/0.000000000001</f>
        <v>25827098.081434201</v>
      </c>
      <c r="AB15" s="47">
        <f>bL!AB15/0.000000000001</f>
        <v>27832352.856596902</v>
      </c>
      <c r="AC15" s="47">
        <f>bL!AC15/0.000000000001</f>
        <v>30057303.520379502</v>
      </c>
      <c r="AD15" s="47">
        <f>bL!AD15/0.000000000001</f>
        <v>26163020.3066683</v>
      </c>
      <c r="AE15" s="47">
        <f>bL!AE15/0.000000000001</f>
        <v>32998847.100975897</v>
      </c>
      <c r="AF15" s="47">
        <f>bL!AF15/0.000000000001</f>
        <v>38422429.522023201</v>
      </c>
      <c r="AG15" s="47">
        <f>bL!AG15/0.000000000001</f>
        <v>35068351.951831706</v>
      </c>
      <c r="AH15" s="75">
        <f>bL!AH15/0.000000000001</f>
        <v>19849689.169785902</v>
      </c>
      <c r="AI15" s="43"/>
      <c r="AJ15" s="47">
        <f>bL!AJ15/0.000000000001</f>
        <v>50645243.540403903</v>
      </c>
      <c r="AK15" s="47">
        <f>bL!AK15/0.000000000001</f>
        <v>68950070.499611497</v>
      </c>
      <c r="AL15" s="47">
        <f>bL!AL15/0.000000000001</f>
        <v>56266060.220708497</v>
      </c>
      <c r="AM15" s="47">
        <f>bL!AM15/0.000000000001</f>
        <v>50402722.740452096</v>
      </c>
      <c r="AN15" s="47">
        <f>bL!AN15/0.000000000001</f>
        <v>75853054.223829404</v>
      </c>
      <c r="AO15" s="47">
        <f>bL!AO15/0.000000000001</f>
        <v>48219731.546791799</v>
      </c>
      <c r="AP15" s="47">
        <f>bL!AP15/0.000000000001</f>
        <v>58331662.306506701</v>
      </c>
      <c r="AQ15" s="75">
        <f>bL!AQ15/0.000000000001</f>
        <v>60515221.377880402</v>
      </c>
      <c r="AR15" s="43"/>
      <c r="AS15" s="47">
        <f>bL!AS15/0.000000000001</f>
        <v>51837502.2641178</v>
      </c>
      <c r="AT15" s="47">
        <f>bL!AT15/0.000000000001</f>
        <v>45488830.044895805</v>
      </c>
      <c r="AU15" s="47">
        <f>bL!AU15/0.000000000001</f>
        <v>68534519.823712498</v>
      </c>
      <c r="AV15" s="47">
        <f>bL!AV15/0.000000000001</f>
        <v>41791200.184312306</v>
      </c>
      <c r="AW15" s="47"/>
      <c r="AX15" s="47"/>
      <c r="AY15" s="47">
        <f>bL!AY15/0.000000000001</f>
        <v>123977901.72311799</v>
      </c>
      <c r="AZ15" s="75">
        <f>bL!AZ15/0.000000000001</f>
        <v>85107090.471078306</v>
      </c>
      <c r="BA15" s="43">
        <f>bL!BA15/0.000000000001</f>
        <v>13818805.9011044</v>
      </c>
      <c r="BB15" s="47"/>
      <c r="BC15" s="47">
        <f>bL!BC15/0.000000000001</f>
        <v>8068162.4194018701</v>
      </c>
      <c r="BD15" s="47"/>
      <c r="BE15" s="47">
        <f>bL!BE15/0.000000000001</f>
        <v>8465708.3262426704</v>
      </c>
      <c r="BF15" s="47">
        <f>bL!BF15/0.000000000001</f>
        <v>8807318.5876461398</v>
      </c>
      <c r="BG15" s="47">
        <f>bL!BG15/0.000000000001</f>
        <v>10432393.5786651</v>
      </c>
      <c r="BH15" s="75"/>
      <c r="BI15" s="43">
        <f>bL!BI15/0.000000000001</f>
        <v>22679446.324609302</v>
      </c>
      <c r="BJ15" s="47">
        <f>bL!BJ15/0.000000000001</f>
        <v>54476434.153187603</v>
      </c>
      <c r="BK15" s="47">
        <f>bL!BK15/0.000000000001</f>
        <v>18836552.492353801</v>
      </c>
      <c r="BL15" s="47">
        <f>bL!BL15/0.000000000001</f>
        <v>23659806.205861703</v>
      </c>
      <c r="BM15" s="47">
        <f>bL!BM15/0.000000000001</f>
        <v>33198331.227133397</v>
      </c>
      <c r="BN15" s="47">
        <f>bL!BN15/0.000000000001</f>
        <v>67919934.879724607</v>
      </c>
      <c r="BO15" s="47">
        <f>bL!BO15/0.000000000001</f>
        <v>47894955.826302499</v>
      </c>
      <c r="BP15" s="75"/>
      <c r="BQ15" s="43">
        <f>bL!BQ15/0.000000000001</f>
        <v>44652226.279199705</v>
      </c>
      <c r="BR15" s="47"/>
      <c r="BS15" s="47">
        <f>bL!BS15/0.000000000001</f>
        <v>49083851.504876301</v>
      </c>
      <c r="BT15" s="47"/>
      <c r="BU15" s="47"/>
      <c r="BV15" s="47">
        <f>bL!BV15/0.000000000001</f>
        <v>39000660.876718596</v>
      </c>
      <c r="BW15" s="47">
        <f>bL!BW15/0.000000000001</f>
        <v>34627915.391248405</v>
      </c>
      <c r="BX15" s="47"/>
      <c r="BY15" s="75">
        <f>bL!BY15/0.000000000001</f>
        <v>35921621.364528701</v>
      </c>
    </row>
    <row r="16" spans="1:77" x14ac:dyDescent="0.25">
      <c r="A16" s="21">
        <v>42</v>
      </c>
      <c r="B16" s="43">
        <f>bL!B16/0.000000000001</f>
        <v>10998797.670329001</v>
      </c>
      <c r="C16" s="47">
        <f>bL!C16/0.000000000001</f>
        <v>13743746.741315201</v>
      </c>
      <c r="D16" s="47"/>
      <c r="E16" s="47">
        <f>bL!E16/0.000000000001</f>
        <v>14519141.365009801</v>
      </c>
      <c r="F16" s="47">
        <f>bL!F16/0.000000000001</f>
        <v>11200865.357213</v>
      </c>
      <c r="G16" s="47">
        <f>bL!G16/0.000000000001</f>
        <v>19607588.771303799</v>
      </c>
      <c r="H16" s="47">
        <f>bL!H16/0.000000000001</f>
        <v>14410681.798587199</v>
      </c>
      <c r="I16" s="47">
        <f>bL!I16/0.000000000001</f>
        <v>13255463.8682408</v>
      </c>
      <c r="J16" s="47">
        <f>bL!J16/0.000000000001</f>
        <v>13670723.8347717</v>
      </c>
      <c r="K16" s="75">
        <f>bL!K16/0.000000000001</f>
        <v>12715872.215782302</v>
      </c>
      <c r="L16" s="43">
        <f>bL!L16/0.000000000001</f>
        <v>21760908.2162714</v>
      </c>
      <c r="M16" s="47">
        <f>bL!M16/0.000000000001</f>
        <v>26441674.4461134</v>
      </c>
      <c r="N16" s="47">
        <f>bL!N16/0.000000000001</f>
        <v>25140235.779171001</v>
      </c>
      <c r="O16" s="47">
        <f>bL!O16/0.000000000001</f>
        <v>46189381.532984301</v>
      </c>
      <c r="P16" s="47"/>
      <c r="Q16" s="47">
        <f>bL!Q16/0.000000000001</f>
        <v>33982715.850193501</v>
      </c>
      <c r="R16" s="47">
        <f>bL!R16/0.000000000001</f>
        <v>15911225.494511001</v>
      </c>
      <c r="S16" s="75"/>
      <c r="T16" s="43">
        <f>bL!T16/0.000000000001</f>
        <v>35834985.5819254</v>
      </c>
      <c r="U16" s="47"/>
      <c r="V16" s="47">
        <f>bL!V16/0.000000000001</f>
        <v>62146539.180096202</v>
      </c>
      <c r="W16" s="47"/>
      <c r="X16" s="47">
        <f>bL!X16/0.000000000001</f>
        <v>30332416.030425299</v>
      </c>
      <c r="Y16" s="47">
        <f>bL!Y16/0.000000000001</f>
        <v>44140067.1198081</v>
      </c>
      <c r="Z16" s="75">
        <f>bL!Z16/0.000000000001</f>
        <v>19945084.593480799</v>
      </c>
      <c r="AA16" s="43">
        <f>bL!AA16/0.000000000001</f>
        <v>46548750.431193799</v>
      </c>
      <c r="AB16" s="47">
        <f>bL!AB16/0.000000000001</f>
        <v>20519318.802213501</v>
      </c>
      <c r="AC16" s="47">
        <f>bL!AC16/0.000000000001</f>
        <v>40695934.196566403</v>
      </c>
      <c r="AD16" s="47">
        <f>bL!AD16/0.000000000001</f>
        <v>26345853.924660999</v>
      </c>
      <c r="AE16" s="47">
        <f>bL!AE16/0.000000000001</f>
        <v>22761430.8187983</v>
      </c>
      <c r="AF16" s="47">
        <f>bL!AF16/0.000000000001</f>
        <v>22372934.3937115</v>
      </c>
      <c r="AG16" s="47">
        <f>bL!AG16/0.000000000001</f>
        <v>30059590.4211284</v>
      </c>
      <c r="AH16" s="75">
        <f>bL!AH16/0.000000000001</f>
        <v>39514687.432039201</v>
      </c>
      <c r="AI16" s="43"/>
      <c r="AJ16" s="47">
        <f>bL!AJ16/0.000000000001</f>
        <v>58511220.490949802</v>
      </c>
      <c r="AK16" s="47"/>
      <c r="AL16" s="47">
        <f>bL!AL16/0.000000000001</f>
        <v>47072992.325494602</v>
      </c>
      <c r="AM16" s="47">
        <f>bL!AM16/0.000000000001</f>
        <v>36260367.635636397</v>
      </c>
      <c r="AN16" s="47">
        <f>bL!AN16/0.000000000001</f>
        <v>50841106.388960198</v>
      </c>
      <c r="AO16" s="47">
        <f>bL!AO16/0.000000000001</f>
        <v>51889092.986385599</v>
      </c>
      <c r="AP16" s="47">
        <f>bL!AP16/0.000000000001</f>
        <v>58627409.137720801</v>
      </c>
      <c r="AQ16" s="75">
        <f>bL!AQ16/0.000000000001</f>
        <v>45650146.213795401</v>
      </c>
      <c r="AR16" s="43"/>
      <c r="AS16" s="47">
        <f>bL!AS16/0.000000000001</f>
        <v>46620545.442058504</v>
      </c>
      <c r="AT16" s="47">
        <f>bL!AT16/0.000000000001</f>
        <v>57182777.296181202</v>
      </c>
      <c r="AU16" s="47">
        <f>bL!AU16/0.000000000001</f>
        <v>61040179.7679426</v>
      </c>
      <c r="AV16" s="47">
        <f>bL!AV16/0.000000000001</f>
        <v>55402217.411906205</v>
      </c>
      <c r="AW16" s="47"/>
      <c r="AX16" s="47"/>
      <c r="AY16" s="47">
        <f>bL!AY16/0.000000000001</f>
        <v>82846650.527215496</v>
      </c>
      <c r="AZ16" s="75">
        <f>bL!AZ16/0.000000000001</f>
        <v>85078227.596010193</v>
      </c>
      <c r="BA16" s="43">
        <f>bL!BA16/0.000000000001</f>
        <v>11877225.178217599</v>
      </c>
      <c r="BB16" s="47"/>
      <c r="BC16" s="47">
        <f>bL!BC16/0.000000000001</f>
        <v>8077093.6605333705</v>
      </c>
      <c r="BD16" s="47"/>
      <c r="BE16" s="47">
        <f>bL!BE16/0.000000000001</f>
        <v>8128046.7289391104</v>
      </c>
      <c r="BF16" s="47">
        <f>bL!BF16/0.000000000001</f>
        <v>0</v>
      </c>
      <c r="BG16" s="47">
        <f>bL!BG16/0.000000000001</f>
        <v>9393659.3157162108</v>
      </c>
      <c r="BH16" s="75"/>
      <c r="BI16" s="43">
        <f>bL!BI16/0.000000000001</f>
        <v>17717941.885376099</v>
      </c>
      <c r="BJ16" s="47">
        <f>bL!BJ16/0.000000000001</f>
        <v>43252863.46012</v>
      </c>
      <c r="BK16" s="47">
        <f>bL!BK16/0.000000000001</f>
        <v>24898481.097112902</v>
      </c>
      <c r="BL16" s="47">
        <f>bL!BL16/0.000000000001</f>
        <v>30694163.179854199</v>
      </c>
      <c r="BM16" s="47">
        <f>bL!BM16/0.000000000001</f>
        <v>44092803.339692101</v>
      </c>
      <c r="BN16" s="47">
        <f>bL!BN16/0.000000000001</f>
        <v>46931440.819026798</v>
      </c>
      <c r="BO16" s="47">
        <f>bL!BO16/0.000000000001</f>
        <v>62044133.194714405</v>
      </c>
      <c r="BP16" s="75"/>
      <c r="BQ16" s="43">
        <f>bL!BQ16/0.000000000001</f>
        <v>55014076.246136501</v>
      </c>
      <c r="BR16" s="47"/>
      <c r="BS16" s="47">
        <f>bL!BS16/0.000000000001</f>
        <v>29715049.8830708</v>
      </c>
      <c r="BT16" s="47"/>
      <c r="BU16" s="47"/>
      <c r="BV16" s="47">
        <f>bL!BV16/0.000000000001</f>
        <v>40320670.796780601</v>
      </c>
      <c r="BW16" s="47">
        <f>bL!BW16/0.000000000001</f>
        <v>47830193.342631496</v>
      </c>
      <c r="BX16" s="47"/>
      <c r="BY16" s="75">
        <f>bL!BY16/0.000000000001</f>
        <v>48001578.028940402</v>
      </c>
    </row>
    <row r="17" spans="1:77" x14ac:dyDescent="0.25">
      <c r="A17" s="21">
        <v>45</v>
      </c>
      <c r="B17" s="43">
        <f>bL!B17/0.000000000001</f>
        <v>13713025.9573863</v>
      </c>
      <c r="C17" s="47">
        <f>bL!C17/0.000000000001</f>
        <v>11761720.790752599</v>
      </c>
      <c r="D17" s="47"/>
      <c r="E17" s="47">
        <f>bL!E17/0.000000000001</f>
        <v>10818353.3319945</v>
      </c>
      <c r="F17" s="47">
        <f>bL!F17/0.000000000001</f>
        <v>12996961.895124901</v>
      </c>
      <c r="G17" s="47">
        <f>bL!G17/0.000000000001</f>
        <v>32050532.7872952</v>
      </c>
      <c r="H17" s="47">
        <f>bL!H17/0.000000000001</f>
        <v>12055631.7892012</v>
      </c>
      <c r="I17" s="47">
        <f>bL!I17/0.000000000001</f>
        <v>12107097.522552</v>
      </c>
      <c r="J17" s="47">
        <f>bL!J17/0.000000000001</f>
        <v>19916406.182876401</v>
      </c>
      <c r="K17" s="75">
        <f>bL!K17/0.000000000001</f>
        <v>12996821.6897457</v>
      </c>
      <c r="L17" s="43">
        <f>bL!L17/0.000000000001</f>
        <v>25644306.847943399</v>
      </c>
      <c r="M17" s="47">
        <f>bL!M17/0.000000000001</f>
        <v>26519681.3928665</v>
      </c>
      <c r="N17" s="47">
        <f>bL!N17/0.000000000001</f>
        <v>49499693.169523999</v>
      </c>
      <c r="O17" s="47">
        <f>bL!O17/0.000000000001</f>
        <v>32782174.351985499</v>
      </c>
      <c r="P17" s="47"/>
      <c r="Q17" s="47">
        <f>bL!Q17/0.000000000001</f>
        <v>16304745.237677298</v>
      </c>
      <c r="R17" s="47">
        <f>bL!R17/0.000000000001</f>
        <v>20459330.550907299</v>
      </c>
      <c r="S17" s="75"/>
      <c r="T17" s="43">
        <f>bL!T17/0.000000000001</f>
        <v>58809530.325095102</v>
      </c>
      <c r="U17" s="47"/>
      <c r="V17" s="47">
        <f>bL!V17/0.000000000001</f>
        <v>48235554.773789495</v>
      </c>
      <c r="W17" s="47"/>
      <c r="X17" s="47">
        <f>bL!X17/0.000000000001</f>
        <v>49006120.309415005</v>
      </c>
      <c r="Y17" s="47">
        <f>bL!Y17/0.000000000001</f>
        <v>40816422.014343098</v>
      </c>
      <c r="Z17" s="75">
        <f>bL!Z17/0.000000000001</f>
        <v>22146668.179483503</v>
      </c>
      <c r="AA17" s="43">
        <f>bL!AA17/0.000000000001</f>
        <v>59554923.896703303</v>
      </c>
      <c r="AB17" s="47">
        <f>bL!AB17/0.000000000001</f>
        <v>25453440.0851136</v>
      </c>
      <c r="AC17" s="47">
        <f>bL!AC17/0.000000000001</f>
        <v>35437235.216344804</v>
      </c>
      <c r="AD17" s="47">
        <f>bL!AD17/0.000000000001</f>
        <v>26569136.448046099</v>
      </c>
      <c r="AE17" s="47">
        <f>bL!AE17/0.000000000001</f>
        <v>25914312.8899136</v>
      </c>
      <c r="AF17" s="47">
        <f>bL!AF17/0.000000000001</f>
        <v>23389477.6277855</v>
      </c>
      <c r="AG17" s="47">
        <f>bL!AG17/0.000000000001</f>
        <v>37481690.264294095</v>
      </c>
      <c r="AH17" s="75">
        <f>bL!AH17/0.000000000001</f>
        <v>24473305.7730156</v>
      </c>
      <c r="AI17" s="43"/>
      <c r="AJ17" s="47">
        <f>bL!AJ17/0.000000000001</f>
        <v>53900127.114606299</v>
      </c>
      <c r="AK17" s="47"/>
      <c r="AL17" s="47">
        <f>bL!AL17/0.000000000001</f>
        <v>57573171.2556253</v>
      </c>
      <c r="AM17" s="47">
        <f>bL!AM17/0.000000000001</f>
        <v>42315179.133735299</v>
      </c>
      <c r="AN17" s="47"/>
      <c r="AO17" s="47">
        <f>bL!AO17/0.000000000001</f>
        <v>48991733.568223201</v>
      </c>
      <c r="AP17" s="47">
        <f>bL!AP17/0.000000000001</f>
        <v>41789493.569085099</v>
      </c>
      <c r="AQ17" s="75">
        <f>bL!AQ17/0.000000000001</f>
        <v>58891466.114619501</v>
      </c>
      <c r="AR17" s="43"/>
      <c r="AS17" s="47">
        <f>bL!AS17/0.000000000001</f>
        <v>41737655.901899196</v>
      </c>
      <c r="AT17" s="47">
        <f>bL!AT17/0.000000000001</f>
        <v>59130813.285641</v>
      </c>
      <c r="AU17" s="47">
        <f>bL!AU17/0.000000000001</f>
        <v>51830384.225431405</v>
      </c>
      <c r="AV17" s="47">
        <f>bL!AV17/0.000000000001</f>
        <v>68107972.056961104</v>
      </c>
      <c r="AW17" s="47"/>
      <c r="AX17" s="47"/>
      <c r="AY17" s="47">
        <f>bL!AY17/0.000000000001</f>
        <v>102286356.687895</v>
      </c>
      <c r="AZ17" s="75">
        <f>bL!AZ17/0.000000000001</f>
        <v>88202759.016110197</v>
      </c>
      <c r="BA17" s="43">
        <f>bL!BA17/0.000000000001</f>
        <v>11801577.2404978</v>
      </c>
      <c r="BB17" s="47"/>
      <c r="BC17" s="47">
        <f>bL!BC17/0.000000000001</f>
        <v>9319939.6086846907</v>
      </c>
      <c r="BD17" s="47"/>
      <c r="BE17" s="47">
        <f>bL!BE17/0.000000000001</f>
        <v>8106652.5059404895</v>
      </c>
      <c r="BF17" s="47">
        <f>bL!BF17/0.000000000001</f>
        <v>8282274.0746135497</v>
      </c>
      <c r="BG17" s="47">
        <f>bL!BG17/0.000000000001</f>
        <v>9510149.9235894904</v>
      </c>
      <c r="BH17" s="75"/>
      <c r="BI17" s="43">
        <f>bL!BI17/0.000000000001</f>
        <v>21527807.8115591</v>
      </c>
      <c r="BJ17" s="47">
        <f>bL!BJ17/0.000000000001</f>
        <v>24096382.213429302</v>
      </c>
      <c r="BK17" s="47">
        <f>bL!BK17/0.000000000001</f>
        <v>31889910.488085601</v>
      </c>
      <c r="BL17" s="47">
        <f>bL!BL17/0.000000000001</f>
        <v>16083000.483811699</v>
      </c>
      <c r="BM17" s="47">
        <f>bL!BM17/0.000000000001</f>
        <v>29251539.177911598</v>
      </c>
      <c r="BN17" s="47">
        <f>bL!BN17/0.000000000001</f>
        <v>51681072.2534694</v>
      </c>
      <c r="BO17" s="47">
        <f>bL!BO17/0.000000000001</f>
        <v>53132146.878086902</v>
      </c>
      <c r="BP17" s="75"/>
      <c r="BQ17" s="43">
        <f>bL!BQ17/0.000000000001</f>
        <v>36647064.425857298</v>
      </c>
      <c r="BR17" s="47"/>
      <c r="BS17" s="47"/>
      <c r="BT17" s="47"/>
      <c r="BU17" s="47"/>
      <c r="BV17" s="47">
        <f>bL!BV17/0.000000000001</f>
        <v>27140325.559066001</v>
      </c>
      <c r="BW17" s="47">
        <f>bL!BW17/0.000000000001</f>
        <v>34424994.668193206</v>
      </c>
      <c r="BX17" s="47"/>
      <c r="BY17" s="75">
        <f>bL!BY17/0.000000000001</f>
        <v>44241958.472451895</v>
      </c>
    </row>
    <row r="18" spans="1:77" x14ac:dyDescent="0.25">
      <c r="A18" s="21">
        <v>48</v>
      </c>
      <c r="B18" s="43">
        <f>bL!B18/0.000000000001</f>
        <v>10886023.8621701</v>
      </c>
      <c r="C18" s="47">
        <f>bL!C18/0.000000000001</f>
        <v>18640584.345339898</v>
      </c>
      <c r="D18" s="47"/>
      <c r="E18" s="47">
        <f>bL!E18/0.000000000001</f>
        <v>15324270.3797432</v>
      </c>
      <c r="F18" s="47">
        <f>bL!F18/0.000000000001</f>
        <v>17607675.0613066</v>
      </c>
      <c r="G18" s="47">
        <f>bL!G18/0.000000000001</f>
        <v>9805488.6174593493</v>
      </c>
      <c r="H18" s="47">
        <f>bL!H18/0.000000000001</f>
        <v>18492893.767080698</v>
      </c>
      <c r="I18" s="47">
        <f>bL!I18/0.000000000001</f>
        <v>14195418.151669201</v>
      </c>
      <c r="J18" s="47">
        <f>bL!J18/0.000000000001</f>
        <v>10979660.5852811</v>
      </c>
      <c r="K18" s="75">
        <f>bL!K18/0.000000000001</f>
        <v>17294077.494529702</v>
      </c>
      <c r="L18" s="43">
        <f>bL!L18/0.000000000001</f>
        <v>40228547.233558603</v>
      </c>
      <c r="M18" s="47">
        <f>bL!M18/0.000000000001</f>
        <v>50351252.010284796</v>
      </c>
      <c r="N18" s="47">
        <f>bL!N18/0.000000000001</f>
        <v>36385873.9691009</v>
      </c>
      <c r="O18" s="47">
        <f>bL!O18/0.000000000001</f>
        <v>24839770.363456801</v>
      </c>
      <c r="P18" s="47"/>
      <c r="Q18" s="47">
        <f>bL!Q18/0.000000000001</f>
        <v>25326541.808990102</v>
      </c>
      <c r="R18" s="47">
        <f>bL!R18/0.000000000001</f>
        <v>33551890.7847993</v>
      </c>
      <c r="S18" s="75"/>
      <c r="T18" s="43">
        <f>bL!T18/0.000000000001</f>
        <v>99789658.934625104</v>
      </c>
      <c r="U18" s="47"/>
      <c r="V18" s="47">
        <f>bL!V18/0.000000000001</f>
        <v>47054463.108110905</v>
      </c>
      <c r="W18" s="47"/>
      <c r="X18" s="47">
        <f>bL!X18/0.000000000001</f>
        <v>39919503.9371292</v>
      </c>
      <c r="Y18" s="47">
        <f>bL!Y18/0.000000000001</f>
        <v>50359170.289710097</v>
      </c>
      <c r="Z18" s="75">
        <f>bL!Z18/0.000000000001</f>
        <v>44752406.619998902</v>
      </c>
      <c r="AA18" s="43">
        <f>bL!AA18/0.000000000001</f>
        <v>38825958.770304203</v>
      </c>
      <c r="AB18" s="47">
        <f>bL!AB18/0.000000000001</f>
        <v>16117918.3008136</v>
      </c>
      <c r="AC18" s="47">
        <f>bL!AC18/0.000000000001</f>
        <v>16591721.862088701</v>
      </c>
      <c r="AD18" s="47">
        <f>bL!AD18/0.000000000001</f>
        <v>28295237.2840675</v>
      </c>
      <c r="AE18" s="47">
        <f>bL!AE18/0.000000000001</f>
        <v>16449847.416986298</v>
      </c>
      <c r="AF18" s="47">
        <f>bL!AF18/0.000000000001</f>
        <v>30221313.352077704</v>
      </c>
      <c r="AG18" s="47">
        <f>bL!AG18/0.000000000001</f>
        <v>33626011.438848801</v>
      </c>
      <c r="AH18" s="75">
        <f>bL!AH18/0.000000000001</f>
        <v>25723966.013289202</v>
      </c>
      <c r="AI18" s="43"/>
      <c r="AJ18" s="47">
        <f>bL!AJ18/0.000000000001</f>
        <v>47346531.949580804</v>
      </c>
      <c r="AK18" s="47"/>
      <c r="AL18" s="47">
        <f>bL!AL18/0.000000000001</f>
        <v>65622572.546773896</v>
      </c>
      <c r="AM18" s="47">
        <f>bL!AM18/0.000000000001</f>
        <v>55880313.1473177</v>
      </c>
      <c r="AN18" s="47"/>
      <c r="AO18" s="47">
        <f>bL!AO18/0.000000000001</f>
        <v>56639771.838063098</v>
      </c>
      <c r="AP18" s="47">
        <f>bL!AP18/0.000000000001</f>
        <v>40753460.465959497</v>
      </c>
      <c r="AQ18" s="75">
        <f>bL!AQ18/0.000000000001</f>
        <v>52119070.160020299</v>
      </c>
      <c r="AR18" s="43"/>
      <c r="AS18" s="47">
        <f>bL!AS18/0.000000000001</f>
        <v>67890883.498077095</v>
      </c>
      <c r="AT18" s="47">
        <f>bL!AT18/0.000000000001</f>
        <v>42002703.544956401</v>
      </c>
      <c r="AU18" s="47">
        <f>bL!AU18/0.000000000001</f>
        <v>67353988.417379901</v>
      </c>
      <c r="AV18" s="47">
        <f>bL!AV18/0.000000000001</f>
        <v>61783953.731014699</v>
      </c>
      <c r="AW18" s="47"/>
      <c r="AX18" s="47"/>
      <c r="AY18" s="47">
        <f>bL!AY18/0.000000000001</f>
        <v>116909310.548684</v>
      </c>
      <c r="AZ18" s="75">
        <f>bL!AZ18/0.000000000001</f>
        <v>101609171.42199601</v>
      </c>
      <c r="BA18" s="43">
        <f>bL!BA18/0.000000000001</f>
        <v>8590498.7739535291</v>
      </c>
      <c r="BB18" s="47"/>
      <c r="BC18" s="47"/>
      <c r="BD18" s="47"/>
      <c r="BE18" s="47">
        <f>bL!BE18/0.000000000001</f>
        <v>8134253.2954604207</v>
      </c>
      <c r="BF18" s="47">
        <f>bL!BF18/0.000000000001</f>
        <v>0</v>
      </c>
      <c r="BG18" s="47">
        <f>bL!BG18/0.000000000001</f>
        <v>9910690.2289553303</v>
      </c>
      <c r="BH18" s="75"/>
      <c r="BI18" s="43">
        <f>bL!BI18/0.000000000001</f>
        <v>25831963.208136201</v>
      </c>
      <c r="BJ18" s="47">
        <f>bL!BJ18/0.000000000001</f>
        <v>46555021.245390102</v>
      </c>
      <c r="BK18" s="47">
        <f>bL!BK18/0.000000000001</f>
        <v>32886630.334685799</v>
      </c>
      <c r="BL18" s="47">
        <f>bL!BL18/0.000000000001</f>
        <v>36398310.747243002</v>
      </c>
      <c r="BM18" s="47">
        <f>bL!BM18/0.000000000001</f>
        <v>43960470.6239632</v>
      </c>
      <c r="BN18" s="47">
        <f>bL!BN18/0.000000000001</f>
        <v>28966535.227991402</v>
      </c>
      <c r="BO18" s="47">
        <f>bL!BO18/0.000000000001</f>
        <v>48552824.078182101</v>
      </c>
      <c r="BP18" s="75"/>
      <c r="BQ18" s="43">
        <f>bL!BQ18/0.000000000001</f>
        <v>35609073.714698799</v>
      </c>
      <c r="BR18" s="47"/>
      <c r="BS18" s="47"/>
      <c r="BT18" s="47"/>
      <c r="BU18" s="47"/>
      <c r="BV18" s="47"/>
      <c r="BW18" s="47">
        <f>bL!BW18/0.000000000001</f>
        <v>42770044.759632803</v>
      </c>
      <c r="BX18" s="47"/>
      <c r="BY18" s="75">
        <f>bL!BY18/0.000000000001</f>
        <v>36082238.0231997</v>
      </c>
    </row>
    <row r="19" spans="1:77" x14ac:dyDescent="0.25">
      <c r="A19" s="21">
        <v>51</v>
      </c>
      <c r="B19" s="43">
        <f>bL!B19/0.000000000001</f>
        <v>13384064.677663799</v>
      </c>
      <c r="C19" s="47">
        <f>bL!C19/0.000000000001</f>
        <v>13522523.4802453</v>
      </c>
      <c r="D19" s="47"/>
      <c r="E19" s="47">
        <f>bL!E19/0.000000000001</f>
        <v>9072028.4559347909</v>
      </c>
      <c r="F19" s="47">
        <f>bL!F19/0.000000000001</f>
        <v>11645367.7648966</v>
      </c>
      <c r="G19" s="47">
        <f>bL!G19/0.000000000001</f>
        <v>27274131.219203401</v>
      </c>
      <c r="H19" s="47">
        <f>bL!H19/0.000000000001</f>
        <v>19167863.184618901</v>
      </c>
      <c r="I19" s="47">
        <f>bL!I19/0.000000000001</f>
        <v>14022243.851046201</v>
      </c>
      <c r="J19" s="47">
        <f>bL!J19/0.000000000001</f>
        <v>10787901.2774105</v>
      </c>
      <c r="K19" s="75">
        <f>bL!K19/0.000000000001</f>
        <v>15094711.699890101</v>
      </c>
      <c r="L19" s="43">
        <f>bL!L19/0.000000000001</f>
        <v>28537882.673963699</v>
      </c>
      <c r="M19" s="47">
        <f>bL!M19/0.000000000001</f>
        <v>35614669.837746598</v>
      </c>
      <c r="N19" s="47">
        <f>bL!N19/0.000000000001</f>
        <v>41019053.7140503</v>
      </c>
      <c r="O19" s="47">
        <f>bL!O19/0.000000000001</f>
        <v>17489252.876554202</v>
      </c>
      <c r="P19" s="47"/>
      <c r="Q19" s="47">
        <f>bL!Q19/0.000000000001</f>
        <v>25466936.354140703</v>
      </c>
      <c r="R19" s="47">
        <f>bL!R19/0.000000000001</f>
        <v>32138639.389758196</v>
      </c>
      <c r="S19" s="75"/>
      <c r="T19" s="43">
        <f>bL!T19/0.000000000001</f>
        <v>102766684.02182502</v>
      </c>
      <c r="U19" s="47"/>
      <c r="V19" s="47">
        <f>bL!V19/0.000000000001</f>
        <v>65941986.568210602</v>
      </c>
      <c r="W19" s="47"/>
      <c r="X19" s="47">
        <f>bL!X19/0.000000000001</f>
        <v>35797996.643493205</v>
      </c>
      <c r="Y19" s="47">
        <f>bL!Y19/0.000000000001</f>
        <v>45122179.008691505</v>
      </c>
      <c r="Z19" s="75">
        <f>bL!Z19/0.000000000001</f>
        <v>43398972.5310397</v>
      </c>
      <c r="AA19" s="43">
        <f>bL!AA19/0.000000000001</f>
        <v>32285032.979380701</v>
      </c>
      <c r="AB19" s="47">
        <f>bL!AB19/0.000000000001</f>
        <v>30769847.231444504</v>
      </c>
      <c r="AC19" s="47">
        <f>bL!AC19/0.000000000001</f>
        <v>19359494.622423001</v>
      </c>
      <c r="AD19" s="47">
        <f>bL!AD19/0.000000000001</f>
        <v>21363415.149877399</v>
      </c>
      <c r="AE19" s="47">
        <f>bL!AE19/0.000000000001</f>
        <v>17730008.2071971</v>
      </c>
      <c r="AF19" s="47">
        <f>bL!AF19/0.000000000001</f>
        <v>35230402.8776512</v>
      </c>
      <c r="AG19" s="47">
        <f>bL!AG19/0.000000000001</f>
        <v>16221757.9328041</v>
      </c>
      <c r="AH19" s="75">
        <f>bL!AH19/0.000000000001</f>
        <v>31120817.647973303</v>
      </c>
      <c r="AI19" s="43"/>
      <c r="AJ19" s="47">
        <f>bL!AJ19/0.000000000001</f>
        <v>35706555.010544099</v>
      </c>
      <c r="AK19" s="47"/>
      <c r="AL19" s="47">
        <f>bL!AL19/0.000000000001</f>
        <v>59747613.902153298</v>
      </c>
      <c r="AM19" s="47">
        <f>bL!AM19/0.000000000001</f>
        <v>49330163.127899699</v>
      </c>
      <c r="AN19" s="47"/>
      <c r="AO19" s="47">
        <f>bL!AO19/0.000000000001</f>
        <v>45242577.109211802</v>
      </c>
      <c r="AP19" s="47"/>
      <c r="AQ19" s="75">
        <f>bL!AQ19/0.000000000001</f>
        <v>57730416.229328103</v>
      </c>
      <c r="AR19" s="43"/>
      <c r="AS19" s="47">
        <f>bL!AS19/0.000000000001</f>
        <v>57866444.468267299</v>
      </c>
      <c r="AT19" s="47">
        <f>bL!AT19/0.000000000001</f>
        <v>48491469.213298604</v>
      </c>
      <c r="AU19" s="47">
        <f>bL!AU19/0.000000000001</f>
        <v>53666925.969304398</v>
      </c>
      <c r="AV19" s="47">
        <f>bL!AV19/0.000000000001</f>
        <v>50173221.7763981</v>
      </c>
      <c r="AW19" s="47"/>
      <c r="AX19" s="47"/>
      <c r="AY19" s="47">
        <f>bL!AY19/0.000000000001</f>
        <v>96275347.697062001</v>
      </c>
      <c r="AZ19" s="75">
        <f>bL!AZ19/0.000000000001</f>
        <v>59582719.754281603</v>
      </c>
      <c r="BA19" s="43">
        <f>bL!BA19/0.000000000001</f>
        <v>10538480.3464809</v>
      </c>
      <c r="BB19" s="47"/>
      <c r="BC19" s="47"/>
      <c r="BD19" s="47"/>
      <c r="BE19" s="47">
        <f>bL!BE19/0.000000000001</f>
        <v>10559846.382117601</v>
      </c>
      <c r="BF19" s="47">
        <f>bL!BF19/0.000000000001</f>
        <v>8314604.3139929306</v>
      </c>
      <c r="BG19" s="47">
        <f>bL!BG19/0.000000000001</f>
        <v>8892790.18989194</v>
      </c>
      <c r="BH19" s="75"/>
      <c r="BI19" s="43">
        <f>bL!BI19/0.000000000001</f>
        <v>25687403.857419901</v>
      </c>
      <c r="BJ19" s="47">
        <f>bL!BJ19/0.000000000001</f>
        <v>47551336.576125301</v>
      </c>
      <c r="BK19" s="47">
        <f>bL!BK19/0.000000000001</f>
        <v>18627834.623749699</v>
      </c>
      <c r="BL19" s="47">
        <f>bL!BL19/0.000000000001</f>
        <v>29430528.171085</v>
      </c>
      <c r="BM19" s="47">
        <f>bL!BM19/0.000000000001</f>
        <v>30971268.896799304</v>
      </c>
      <c r="BN19" s="47">
        <f>bL!BN19/0.000000000001</f>
        <v>47864906.853020504</v>
      </c>
      <c r="BO19" s="47">
        <f>bL!BO19/0.000000000001</f>
        <v>45002552.8208028</v>
      </c>
      <c r="BP19" s="75"/>
      <c r="BQ19" s="43">
        <f>bL!BQ19/0.000000000001</f>
        <v>39991199.977190003</v>
      </c>
      <c r="BR19" s="47"/>
      <c r="BS19" s="47"/>
      <c r="BT19" s="47"/>
      <c r="BU19" s="47"/>
      <c r="BV19" s="47"/>
      <c r="BW19" s="47">
        <f>bL!BW19/0.000000000001</f>
        <v>44062227.179812498</v>
      </c>
      <c r="BX19" s="47"/>
      <c r="BY19" s="75">
        <f>bL!BY19/0.000000000001</f>
        <v>29829136.6042975</v>
      </c>
    </row>
    <row r="20" spans="1:77" x14ac:dyDescent="0.25">
      <c r="A20" s="21">
        <v>54</v>
      </c>
      <c r="B20" s="43">
        <f>bL!B20/0.000000000001</f>
        <v>21416469.059862502</v>
      </c>
      <c r="C20" s="47">
        <f>bL!C20/0.000000000001</f>
        <v>13530546.1235586</v>
      </c>
      <c r="D20" s="47"/>
      <c r="E20" s="47">
        <f>bL!E20/0.000000000001</f>
        <v>10526763.551941199</v>
      </c>
      <c r="F20" s="47">
        <f>bL!F20/0.000000000001</f>
        <v>12067920.012696</v>
      </c>
      <c r="G20" s="47">
        <f>bL!G20/0.000000000001</f>
        <v>16385060.6874502</v>
      </c>
      <c r="H20" s="47">
        <f>bL!H20/0.000000000001</f>
        <v>20867359.837266698</v>
      </c>
      <c r="I20" s="47">
        <f>bL!I20/0.000000000001</f>
        <v>15304397.383627102</v>
      </c>
      <c r="J20" s="47"/>
      <c r="K20" s="75">
        <f>bL!K20/0.000000000001</f>
        <v>14218310.114795301</v>
      </c>
      <c r="L20" s="43">
        <f>bL!L20/0.000000000001</f>
        <v>29859206.3548977</v>
      </c>
      <c r="M20" s="47">
        <f>bL!M20/0.000000000001</f>
        <v>32759371.741287399</v>
      </c>
      <c r="N20" s="47">
        <f>bL!N20/0.000000000001</f>
        <v>34158198.496846095</v>
      </c>
      <c r="O20" s="47">
        <f>bL!O20/0.000000000001</f>
        <v>29045509.041263301</v>
      </c>
      <c r="P20" s="47"/>
      <c r="Q20" s="47">
        <f>bL!Q20/0.000000000001</f>
        <v>27208213.203236099</v>
      </c>
      <c r="R20" s="47">
        <f>bL!R20/0.000000000001</f>
        <v>22140725.896492898</v>
      </c>
      <c r="S20" s="75"/>
      <c r="T20" s="43">
        <f>bL!T20/0.000000000001</f>
        <v>90533005.237905309</v>
      </c>
      <c r="U20" s="47"/>
      <c r="V20" s="47">
        <f>bL!V20/0.000000000001</f>
        <v>48999645.827018701</v>
      </c>
      <c r="W20" s="47"/>
      <c r="X20" s="47">
        <f>bL!X20/0.000000000001</f>
        <v>33015848.804055501</v>
      </c>
      <c r="Y20" s="47">
        <f>bL!Y20/0.000000000001</f>
        <v>40945930.305905901</v>
      </c>
      <c r="Z20" s="75">
        <f>bL!Z20/0.000000000001</f>
        <v>38130675.172104694</v>
      </c>
      <c r="AA20" s="43">
        <f>bL!AA20/0.000000000001</f>
        <v>43734357.046359003</v>
      </c>
      <c r="AB20" s="47">
        <f>bL!AB20/0.000000000001</f>
        <v>32921837.321381602</v>
      </c>
      <c r="AC20" s="47">
        <f>bL!AC20/0.000000000001</f>
        <v>29102951.647727299</v>
      </c>
      <c r="AD20" s="47">
        <f>bL!AD20/0.000000000001</f>
        <v>36520834.929296397</v>
      </c>
      <c r="AE20" s="47">
        <f>bL!AE20/0.000000000001</f>
        <v>18602066.613178801</v>
      </c>
      <c r="AF20" s="47">
        <f>bL!AF20/0.000000000001</f>
        <v>39437487.184174299</v>
      </c>
      <c r="AG20" s="47">
        <f>bL!AG20/0.000000000001</f>
        <v>38991112.182738602</v>
      </c>
      <c r="AH20" s="75">
        <f>bL!AH20/0.000000000001</f>
        <v>18657267.329838101</v>
      </c>
      <c r="AI20" s="43"/>
      <c r="AJ20" s="47">
        <f>bL!AJ20/0.000000000001</f>
        <v>39849835.564669207</v>
      </c>
      <c r="AK20" s="47"/>
      <c r="AL20" s="47">
        <f>bL!AL20/0.000000000001</f>
        <v>65864455.916751295</v>
      </c>
      <c r="AM20" s="47">
        <f>bL!AM20/0.000000000001</f>
        <v>44859796.228229798</v>
      </c>
      <c r="AN20" s="47"/>
      <c r="AO20" s="47">
        <f>bL!AO20/0.000000000001</f>
        <v>49919549.497911103</v>
      </c>
      <c r="AP20" s="47"/>
      <c r="AQ20" s="75">
        <f>bL!AQ20/0.000000000001</f>
        <v>61502247.461803406</v>
      </c>
      <c r="AR20" s="43"/>
      <c r="AS20" s="47">
        <f>bL!AS20/0.000000000001</f>
        <v>60172655.225501604</v>
      </c>
      <c r="AT20" s="47">
        <f>bL!AT20/0.000000000001</f>
        <v>44687836.653598607</v>
      </c>
      <c r="AU20" s="47">
        <f>bL!AU20/0.000000000001</f>
        <v>57834465.506587006</v>
      </c>
      <c r="AV20" s="47">
        <f>bL!AV20/0.000000000001</f>
        <v>58284944.663229495</v>
      </c>
      <c r="AW20" s="47"/>
      <c r="AX20" s="47"/>
      <c r="AY20" s="47">
        <f>bL!AY20/0.000000000001</f>
        <v>88288590.484287709</v>
      </c>
      <c r="AZ20" s="75">
        <f>bL!AZ20/0.000000000001</f>
        <v>50558821.148009598</v>
      </c>
      <c r="BA20" s="43">
        <f>bL!BA20/0.000000000001</f>
        <v>8900801.2380413301</v>
      </c>
      <c r="BB20" s="47"/>
      <c r="BC20" s="47"/>
      <c r="BD20" s="47"/>
      <c r="BE20" s="47">
        <f>bL!BE20/0.000000000001</f>
        <v>8140642.0726712709</v>
      </c>
      <c r="BF20" s="47">
        <f>bL!BF20/0.000000000001</f>
        <v>8326994.9587330408</v>
      </c>
      <c r="BG20" s="47">
        <f>bL!BG20/0.000000000001</f>
        <v>9473582.4108734205</v>
      </c>
      <c r="BH20" s="75"/>
      <c r="BI20" s="43">
        <f>bL!BI20/0.000000000001</f>
        <v>22021546.624565799</v>
      </c>
      <c r="BJ20" s="47">
        <f>bL!BJ20/0.000000000001</f>
        <v>44954180.528182201</v>
      </c>
      <c r="BK20" s="47">
        <f>bL!BK20/0.000000000001</f>
        <v>19102822.259888902</v>
      </c>
      <c r="BL20" s="47">
        <f>bL!BL20/0.000000000001</f>
        <v>28347912.198609501</v>
      </c>
      <c r="BM20" s="47">
        <f>bL!BM20/0.000000000001</f>
        <v>39938983.651419401</v>
      </c>
      <c r="BN20" s="47">
        <f>bL!BN20/0.000000000001</f>
        <v>41601111.589927301</v>
      </c>
      <c r="BO20" s="47">
        <f>bL!BO20/0.000000000001</f>
        <v>30889444.542090099</v>
      </c>
      <c r="BP20" s="75"/>
      <c r="BQ20" s="43">
        <f>bL!BQ20/0.000000000001</f>
        <v>35868917.392593503</v>
      </c>
      <c r="BR20" s="47"/>
      <c r="BS20" s="47"/>
      <c r="BT20" s="47"/>
      <c r="BU20" s="47"/>
      <c r="BV20" s="47"/>
      <c r="BW20" s="47">
        <f>bL!BW20/0.000000000001</f>
        <v>43974622.485641897</v>
      </c>
      <c r="BX20" s="47"/>
      <c r="BY20" s="75">
        <f>bL!BY20/0.000000000001</f>
        <v>44777192.232475005</v>
      </c>
    </row>
    <row r="21" spans="1:77" x14ac:dyDescent="0.25">
      <c r="A21" s="21">
        <v>57</v>
      </c>
      <c r="B21" s="43">
        <f>bL!B21/0.000000000001</f>
        <v>13218656.1786658</v>
      </c>
      <c r="C21" s="47">
        <f>bL!C21/0.000000000001</f>
        <v>9951409.1776834093</v>
      </c>
      <c r="D21" s="47"/>
      <c r="E21" s="47">
        <f>bL!E21/0.000000000001</f>
        <v>16415603.779088702</v>
      </c>
      <c r="F21" s="47">
        <f>bL!F21/0.000000000001</f>
        <v>17583360.421797901</v>
      </c>
      <c r="G21" s="47">
        <f>bL!G21/0.000000000001</f>
        <v>19384305.890923802</v>
      </c>
      <c r="H21" s="47">
        <f>bL!H21/0.000000000001</f>
        <v>20558310.923276301</v>
      </c>
      <c r="I21" s="47">
        <f>bL!I21/0.000000000001</f>
        <v>14723845.115145</v>
      </c>
      <c r="J21" s="47"/>
      <c r="K21" s="75">
        <f>bL!K21/0.000000000001</f>
        <v>10265889.893007699</v>
      </c>
      <c r="L21" s="43">
        <f>bL!L21/0.000000000001</f>
        <v>28201596.834518302</v>
      </c>
      <c r="M21" s="47">
        <f>bL!M21/0.000000000001</f>
        <v>38892732.128550701</v>
      </c>
      <c r="N21" s="47">
        <f>bL!N21/0.000000000001</f>
        <v>31187929.814163204</v>
      </c>
      <c r="O21" s="47">
        <f>bL!O21/0.000000000001</f>
        <v>28694894.207330301</v>
      </c>
      <c r="P21" s="47"/>
      <c r="Q21" s="47">
        <f>bL!Q21/0.000000000001</f>
        <v>30197772.728977799</v>
      </c>
      <c r="R21" s="47">
        <f>bL!R21/0.000000000001</f>
        <v>17379128.964935899</v>
      </c>
      <c r="S21" s="75"/>
      <c r="T21" s="43">
        <f>bL!T21/0.000000000001</f>
        <v>64818226.779119305</v>
      </c>
      <c r="U21" s="47"/>
      <c r="V21" s="47">
        <f>bL!V21/0.000000000001</f>
        <v>65488512.682151407</v>
      </c>
      <c r="W21" s="47"/>
      <c r="X21" s="47">
        <f>bL!X21/0.000000000001</f>
        <v>52317767.283766605</v>
      </c>
      <c r="Y21" s="47">
        <f>bL!Y21/0.000000000001</f>
        <v>57758371.964271501</v>
      </c>
      <c r="Z21" s="75">
        <f>bL!Z21/0.000000000001</f>
        <v>50120398.982732899</v>
      </c>
      <c r="AA21" s="43">
        <f>bL!AA21/0.000000000001</f>
        <v>23539794.314343099</v>
      </c>
      <c r="AB21" s="47">
        <f>bL!AB21/0.000000000001</f>
        <v>30147013.470198099</v>
      </c>
      <c r="AC21" s="47">
        <f>bL!AC21/0.000000000001</f>
        <v>24982291.674822103</v>
      </c>
      <c r="AD21" s="47">
        <f>bL!AD21/0.000000000001</f>
        <v>32816372.3750051</v>
      </c>
      <c r="AE21" s="47">
        <f>bL!AE21/0.000000000001</f>
        <v>28661664.782378599</v>
      </c>
      <c r="AF21" s="47">
        <f>bL!AF21/0.000000000001</f>
        <v>32517309.162498303</v>
      </c>
      <c r="AG21" s="47">
        <f>bL!AG21/0.000000000001</f>
        <v>21582922.560547899</v>
      </c>
      <c r="AH21" s="75">
        <f>bL!AH21/0.000000000001</f>
        <v>30169425.4023997</v>
      </c>
      <c r="AI21" s="43"/>
      <c r="AJ21" s="47">
        <f>bL!AJ21/0.000000000001</f>
        <v>41262841.2804159</v>
      </c>
      <c r="AK21" s="47"/>
      <c r="AL21" s="47">
        <f>bL!AL21/0.000000000001</f>
        <v>66687233.376843102</v>
      </c>
      <c r="AM21" s="47">
        <f>bL!AM21/0.000000000001</f>
        <v>57456870.4261631</v>
      </c>
      <c r="AN21" s="47"/>
      <c r="AO21" s="47">
        <f>bL!AO21/0.000000000001</f>
        <v>37493149.5068921</v>
      </c>
      <c r="AP21" s="47"/>
      <c r="AQ21" s="75">
        <f>bL!AQ21/0.000000000001</f>
        <v>49232413.5001074</v>
      </c>
      <c r="AR21" s="43"/>
      <c r="AS21" s="47">
        <f>bL!AS21/0.000000000001</f>
        <v>64153633.011736296</v>
      </c>
      <c r="AT21" s="47">
        <f>bL!AT21/0.000000000001</f>
        <v>53938267.166616701</v>
      </c>
      <c r="AU21" s="47">
        <f>bL!AU21/0.000000000001</f>
        <v>84452814.92937319</v>
      </c>
      <c r="AV21" s="47">
        <f>bL!AV21/0.000000000001</f>
        <v>87290122.448526695</v>
      </c>
      <c r="AW21" s="47"/>
      <c r="AX21" s="47"/>
      <c r="AY21" s="47">
        <f>bL!AY21/0.000000000001</f>
        <v>218193522.31069601</v>
      </c>
      <c r="AZ21" s="75">
        <f>bL!AZ21/0.000000000001</f>
        <v>120338051.81157401</v>
      </c>
      <c r="BA21" s="43">
        <f>bL!BA21/0.000000000001</f>
        <v>8046267.5110893492</v>
      </c>
      <c r="BB21" s="47"/>
      <c r="BC21" s="47"/>
      <c r="BD21" s="47"/>
      <c r="BE21" s="47">
        <f>bL!BE21/0.000000000001</f>
        <v>0</v>
      </c>
      <c r="BF21" s="47">
        <f>bL!BF21/0.000000000001</f>
        <v>8404401.1140413899</v>
      </c>
      <c r="BG21" s="47">
        <f>bL!BG21/0.000000000001</f>
        <v>17955613.6019984</v>
      </c>
      <c r="BH21" s="75"/>
      <c r="BI21" s="43">
        <f>bL!BI21/0.000000000001</f>
        <v>27847192.042830598</v>
      </c>
      <c r="BJ21" s="47">
        <f>bL!BJ21/0.000000000001</f>
        <v>40169889.746050701</v>
      </c>
      <c r="BK21" s="47">
        <f>bL!BK21/0.000000000001</f>
        <v>27310217.786556702</v>
      </c>
      <c r="BL21" s="47">
        <f>bL!BL21/0.000000000001</f>
        <v>36834326.627382703</v>
      </c>
      <c r="BM21" s="47">
        <f>bL!BM21/0.000000000001</f>
        <v>25443269.473363802</v>
      </c>
      <c r="BN21" s="47">
        <f>bL!BN21/0.000000000001</f>
        <v>26089548.750629701</v>
      </c>
      <c r="BO21" s="47">
        <f>bL!BO21/0.000000000001</f>
        <v>51136178.839532405</v>
      </c>
      <c r="BP21" s="75"/>
      <c r="BQ21" s="43">
        <f>bL!BQ21/0.000000000001</f>
        <v>48304124.706640899</v>
      </c>
      <c r="BR21" s="47"/>
      <c r="BS21" s="47"/>
      <c r="BT21" s="47"/>
      <c r="BU21" s="47"/>
      <c r="BV21" s="47"/>
      <c r="BW21" s="47">
        <f>bL!BW21/0.000000000001</f>
        <v>40718734.524743304</v>
      </c>
      <c r="BX21" s="47"/>
      <c r="BY21" s="75"/>
    </row>
    <row r="22" spans="1:77" x14ac:dyDescent="0.25">
      <c r="A22" s="21">
        <v>60</v>
      </c>
      <c r="B22" s="43">
        <f>bL!B22/0.000000000001</f>
        <v>10443085.2034592</v>
      </c>
      <c r="C22" s="47">
        <f>bL!C22/0.000000000001</f>
        <v>9237163.054417979</v>
      </c>
      <c r="D22" s="47"/>
      <c r="E22" s="47">
        <f>bL!E22/0.000000000001</f>
        <v>11180704.542224899</v>
      </c>
      <c r="F22" s="47">
        <f>bL!F22/0.000000000001</f>
        <v>23406024.349143099</v>
      </c>
      <c r="G22" s="47">
        <f>bL!G22/0.000000000001</f>
        <v>11780056.454431999</v>
      </c>
      <c r="H22" s="47">
        <f>bL!H22/0.000000000001</f>
        <v>14128454.4983545</v>
      </c>
      <c r="I22" s="47">
        <f>bL!I22/0.000000000001</f>
        <v>17825275.687081899</v>
      </c>
      <c r="J22" s="47"/>
      <c r="K22" s="75">
        <f>bL!K22/0.000000000001</f>
        <v>9106028.3824006394</v>
      </c>
      <c r="L22" s="43"/>
      <c r="M22" s="47">
        <f>bL!M22/0.000000000001</f>
        <v>40672042.044697501</v>
      </c>
      <c r="N22" s="47">
        <f>bL!N22/0.000000000001</f>
        <v>44265651.963549197</v>
      </c>
      <c r="O22" s="47">
        <f>bL!O22/0.000000000001</f>
        <v>38861585.696177699</v>
      </c>
      <c r="P22" s="47"/>
      <c r="Q22" s="47">
        <f>bL!Q22/0.000000000001</f>
        <v>34493827.171777502</v>
      </c>
      <c r="R22" s="47">
        <f>bL!R22/0.000000000001</f>
        <v>49235101.181466006</v>
      </c>
      <c r="S22" s="75"/>
      <c r="T22" s="43">
        <f>bL!T22/0.000000000001</f>
        <v>70431313.784710795</v>
      </c>
      <c r="U22" s="47"/>
      <c r="V22" s="47">
        <f>bL!V22/0.000000000001</f>
        <v>47450434.079222098</v>
      </c>
      <c r="W22" s="47"/>
      <c r="X22" s="47">
        <f>bL!X22/0.000000000001</f>
        <v>38013811.607766405</v>
      </c>
      <c r="Y22" s="47">
        <f>bL!Y22/0.000000000001</f>
        <v>43843801.473086104</v>
      </c>
      <c r="Z22" s="75">
        <f>bL!Z22/0.000000000001</f>
        <v>36639910.953785002</v>
      </c>
      <c r="AA22" s="43">
        <f>bL!AA22/0.000000000001</f>
        <v>41095815.921400599</v>
      </c>
      <c r="AB22" s="47">
        <f>bL!AB22/0.000000000001</f>
        <v>33028599.922895003</v>
      </c>
      <c r="AC22" s="47">
        <f>bL!AC22/0.000000000001</f>
        <v>55011281.837187402</v>
      </c>
      <c r="AD22" s="47">
        <f>bL!AD22/0.000000000001</f>
        <v>31462607.027323399</v>
      </c>
      <c r="AE22" s="47">
        <f>bL!AE22/0.000000000001</f>
        <v>31320877.849163905</v>
      </c>
      <c r="AF22" s="47">
        <f>bL!AF22/0.000000000001</f>
        <v>19804566.211762801</v>
      </c>
      <c r="AG22" s="47">
        <f>bL!AG22/0.000000000001</f>
        <v>28261889.205854204</v>
      </c>
      <c r="AH22" s="75">
        <f>bL!AH22/0.000000000001</f>
        <v>26188428.270083401</v>
      </c>
      <c r="AI22" s="43"/>
      <c r="AJ22" s="47">
        <f>bL!AJ22/0.000000000001</f>
        <v>59857296.395563804</v>
      </c>
      <c r="AK22" s="47"/>
      <c r="AL22" s="47">
        <f>bL!AL22/0.000000000001</f>
        <v>95941273.390215799</v>
      </c>
      <c r="AM22" s="47">
        <f>bL!AM22/0.000000000001</f>
        <v>62921749.847317405</v>
      </c>
      <c r="AN22" s="47"/>
      <c r="AO22" s="47">
        <f>bL!AO22/0.000000000001</f>
        <v>47726086.051440001</v>
      </c>
      <c r="AP22" s="47"/>
      <c r="AQ22" s="75">
        <f>bL!AQ22/0.000000000001</f>
        <v>53641010.206303008</v>
      </c>
      <c r="AR22" s="43"/>
      <c r="AS22" s="47">
        <f>bL!AS22/0.000000000001</f>
        <v>59971184.0044479</v>
      </c>
      <c r="AT22" s="47">
        <f>bL!AT22/0.000000000001</f>
        <v>53657086.303676203</v>
      </c>
      <c r="AU22" s="47">
        <f>bL!AU22/0.000000000001</f>
        <v>60258687.428460099</v>
      </c>
      <c r="AV22" s="47">
        <f>bL!AV22/0.000000000001</f>
        <v>72449400.229066193</v>
      </c>
      <c r="AW22" s="47"/>
      <c r="AX22" s="47"/>
      <c r="AY22" s="47">
        <f>bL!AY22/0.000000000001</f>
        <v>193075347.41306901</v>
      </c>
      <c r="AZ22" s="75">
        <f>bL!AZ22/0.000000000001</f>
        <v>105819051.16893899</v>
      </c>
      <c r="BA22" s="43">
        <f>bL!BA22/0.000000000001</f>
        <v>8528175.7260518</v>
      </c>
      <c r="BB22" s="47"/>
      <c r="BC22" s="47"/>
      <c r="BD22" s="47"/>
      <c r="BE22" s="47">
        <f>bL!BE22/0.000000000001</f>
        <v>8131016.3293324299</v>
      </c>
      <c r="BF22" s="47">
        <f>bL!BF22/0.000000000001</f>
        <v>8275276.2171013607</v>
      </c>
      <c r="BG22" s="47">
        <f>bL!BG22/0.000000000001</f>
        <v>12496375.3112837</v>
      </c>
      <c r="BH22" s="75"/>
      <c r="BI22" s="43">
        <f>bL!BI22/0.000000000001</f>
        <v>11686491.976652499</v>
      </c>
      <c r="BJ22" s="47">
        <f>bL!BJ22/0.000000000001</f>
        <v>37749797.812341504</v>
      </c>
      <c r="BK22" s="47">
        <f>bL!BK22/0.000000000001</f>
        <v>34353510.190580301</v>
      </c>
      <c r="BL22" s="47">
        <f>bL!BL22/0.000000000001</f>
        <v>26295034.341760002</v>
      </c>
      <c r="BM22" s="47">
        <f>bL!BM22/0.000000000001</f>
        <v>29431809.100729</v>
      </c>
      <c r="BN22" s="47">
        <f>bL!BN22/0.000000000001</f>
        <v>75257771.550414413</v>
      </c>
      <c r="BO22" s="47">
        <f>bL!BO22/0.000000000001</f>
        <v>40109545.909819402</v>
      </c>
      <c r="BP22" s="75"/>
      <c r="BQ22" s="43">
        <f>bL!BQ22/0.000000000001</f>
        <v>50504991.791032903</v>
      </c>
      <c r="BR22" s="47"/>
      <c r="BS22" s="47"/>
      <c r="BT22" s="47"/>
      <c r="BU22" s="47"/>
      <c r="BV22" s="47"/>
      <c r="BW22" s="47">
        <f>bL!BW22/0.000000000001</f>
        <v>54558668.398961</v>
      </c>
      <c r="BX22" s="47"/>
      <c r="BY22" s="75"/>
    </row>
    <row r="23" spans="1:77" x14ac:dyDescent="0.25">
      <c r="A23" s="21"/>
      <c r="B23" s="43"/>
      <c r="C23" s="47"/>
      <c r="D23" s="47"/>
      <c r="E23" s="47"/>
      <c r="F23" s="47"/>
      <c r="G23" s="47"/>
      <c r="H23" s="47"/>
      <c r="I23" s="47"/>
      <c r="J23" s="47"/>
      <c r="K23" s="75"/>
      <c r="L23" s="43"/>
      <c r="M23" s="47"/>
      <c r="N23" s="47"/>
      <c r="O23" s="47"/>
      <c r="P23" s="47"/>
      <c r="Q23" s="47"/>
      <c r="R23" s="47"/>
      <c r="S23" s="75"/>
      <c r="T23" s="43"/>
      <c r="U23" s="47"/>
      <c r="V23" s="47"/>
      <c r="W23" s="47"/>
      <c r="X23" s="47"/>
      <c r="Y23" s="47"/>
      <c r="Z23" s="75"/>
      <c r="AA23" s="43"/>
      <c r="AB23" s="47"/>
      <c r="AC23" s="47"/>
      <c r="AD23" s="47"/>
      <c r="AE23" s="47"/>
      <c r="AF23" s="47"/>
      <c r="AG23" s="47"/>
      <c r="AH23" s="75"/>
      <c r="AI23" s="43"/>
      <c r="AJ23" s="47"/>
      <c r="AK23" s="47"/>
      <c r="AL23" s="47"/>
      <c r="AM23" s="47"/>
      <c r="AN23" s="47"/>
      <c r="AO23" s="47"/>
      <c r="AP23" s="47"/>
      <c r="AQ23" s="75"/>
      <c r="AR23" s="43"/>
      <c r="AS23" s="47"/>
      <c r="AT23" s="47"/>
      <c r="AU23" s="47"/>
      <c r="AV23" s="47"/>
      <c r="AW23" s="47"/>
      <c r="AX23" s="47"/>
      <c r="AY23" s="47"/>
      <c r="AZ23" s="75"/>
      <c r="BA23" s="43"/>
      <c r="BB23" s="47"/>
      <c r="BC23" s="47"/>
      <c r="BD23" s="47"/>
      <c r="BE23" s="47"/>
      <c r="BF23" s="47"/>
      <c r="BG23" s="47"/>
      <c r="BH23" s="75"/>
      <c r="BI23" s="43"/>
      <c r="BJ23" s="47"/>
      <c r="BK23" s="47"/>
      <c r="BL23" s="47"/>
      <c r="BM23" s="47"/>
      <c r="BN23" s="47"/>
      <c r="BO23" s="47"/>
      <c r="BP23" s="75"/>
      <c r="BQ23" s="43"/>
      <c r="BR23" s="47"/>
      <c r="BS23" s="47"/>
      <c r="BT23" s="47"/>
      <c r="BU23" s="47"/>
      <c r="BV23" s="47"/>
      <c r="BW23" s="47"/>
      <c r="BX23" s="47"/>
      <c r="BY23" s="75"/>
    </row>
    <row r="24" spans="1:77" ht="14" customHeight="1" x14ac:dyDescent="0.3">
      <c r="A24" s="86" t="s">
        <v>342</v>
      </c>
      <c r="B24" s="51"/>
      <c r="C24" s="87"/>
      <c r="D24" s="87"/>
      <c r="E24" s="87"/>
      <c r="F24" s="87"/>
      <c r="G24" s="87"/>
      <c r="H24" s="87"/>
      <c r="I24" s="87"/>
      <c r="J24" s="87"/>
      <c r="K24" s="88"/>
      <c r="L24" s="51"/>
      <c r="M24" s="87"/>
      <c r="N24" s="87"/>
      <c r="O24" s="87"/>
      <c r="P24" s="87"/>
      <c r="Q24" s="87"/>
      <c r="R24" s="87"/>
      <c r="S24" s="88"/>
      <c r="T24" s="51"/>
      <c r="U24" s="87"/>
      <c r="V24" s="87"/>
      <c r="W24" s="87"/>
      <c r="X24" s="87"/>
      <c r="Y24" s="87"/>
      <c r="Z24" s="88"/>
      <c r="AA24" s="51"/>
      <c r="AB24" s="87"/>
      <c r="AC24" s="87"/>
      <c r="AD24" s="87"/>
      <c r="AE24" s="87"/>
      <c r="AF24" s="87"/>
      <c r="AG24" s="87"/>
      <c r="AH24" s="88"/>
      <c r="AI24" s="51"/>
      <c r="AJ24" s="87"/>
      <c r="AK24" s="87"/>
      <c r="AL24" s="87"/>
      <c r="AM24" s="87"/>
      <c r="AN24" s="87"/>
      <c r="AO24" s="87"/>
      <c r="AP24" s="87"/>
      <c r="AQ24" s="88"/>
      <c r="AR24" s="89"/>
      <c r="AS24" s="90"/>
      <c r="AT24" s="90"/>
      <c r="AU24" s="90"/>
      <c r="AV24" s="90"/>
      <c r="AW24" s="90"/>
      <c r="AX24" s="90"/>
      <c r="AY24" s="90"/>
      <c r="AZ24" s="91"/>
      <c r="BA24" s="51"/>
      <c r="BB24" s="87"/>
      <c r="BC24" s="87"/>
      <c r="BD24" s="87"/>
      <c r="BE24" s="87"/>
      <c r="BF24" s="87"/>
      <c r="BG24" s="87"/>
      <c r="BH24" s="88"/>
      <c r="BI24" s="51"/>
      <c r="BJ24" s="87"/>
      <c r="BK24" s="87"/>
      <c r="BL24" s="87"/>
      <c r="BM24" s="87"/>
      <c r="BN24" s="87"/>
      <c r="BO24" s="87"/>
      <c r="BP24" s="88"/>
      <c r="BQ24" s="89"/>
      <c r="BR24" s="90"/>
      <c r="BS24" s="90"/>
      <c r="BT24" s="90"/>
      <c r="BU24" s="90"/>
      <c r="BV24" s="90"/>
      <c r="BW24" s="90"/>
      <c r="BX24" s="90"/>
      <c r="BY24" s="91"/>
    </row>
    <row r="25" spans="1:77" s="40" customFormat="1" x14ac:dyDescent="0.25">
      <c r="A25" s="97" t="s">
        <v>186</v>
      </c>
      <c r="B25" s="67">
        <v>29.93</v>
      </c>
      <c r="C25" s="42">
        <v>48.23</v>
      </c>
      <c r="D25" s="42">
        <v>36.83</v>
      </c>
      <c r="E25" s="42">
        <v>82.41</v>
      </c>
      <c r="F25" s="42">
        <v>53.91</v>
      </c>
      <c r="G25" s="42">
        <v>37.340000000000003</v>
      </c>
      <c r="H25" s="42">
        <v>308.60000000000002</v>
      </c>
      <c r="I25" s="42">
        <v>56.42</v>
      </c>
      <c r="J25" s="42">
        <v>29.48</v>
      </c>
      <c r="K25" s="68">
        <v>33.76</v>
      </c>
      <c r="L25" s="67">
        <v>11.82</v>
      </c>
      <c r="M25" s="42">
        <v>10.37</v>
      </c>
      <c r="N25" s="42">
        <v>7.0730000000000004</v>
      </c>
      <c r="O25" s="42">
        <v>12.08</v>
      </c>
      <c r="P25" s="42">
        <v>8.2940000000000005</v>
      </c>
      <c r="Q25" s="42">
        <v>21.44</v>
      </c>
      <c r="R25" s="42">
        <v>11.24</v>
      </c>
      <c r="S25" s="68">
        <v>8.3879999999999999</v>
      </c>
      <c r="T25" s="103">
        <v>-5608000000000000</v>
      </c>
      <c r="U25" s="42">
        <v>28.25</v>
      </c>
      <c r="V25" s="42">
        <v>90.25</v>
      </c>
      <c r="W25" s="42">
        <v>8.7409999999999997</v>
      </c>
      <c r="X25" s="42">
        <v>12.83</v>
      </c>
      <c r="Y25" s="42">
        <v>58.12</v>
      </c>
      <c r="Z25" s="68">
        <v>15.07</v>
      </c>
      <c r="AA25" s="67">
        <v>164.2</v>
      </c>
      <c r="AB25" s="42">
        <v>120</v>
      </c>
      <c r="AC25" s="42">
        <v>129.4</v>
      </c>
      <c r="AD25" s="42">
        <v>155.1</v>
      </c>
      <c r="AE25" s="42">
        <v>148.4</v>
      </c>
      <c r="AF25" s="85">
        <v>3174594746751</v>
      </c>
      <c r="AG25" s="42">
        <v>111.5</v>
      </c>
      <c r="AH25" s="68">
        <v>76.23</v>
      </c>
      <c r="AI25" s="67">
        <v>29.98</v>
      </c>
      <c r="AJ25" s="42">
        <v>37.090000000000003</v>
      </c>
      <c r="AK25" s="42">
        <v>119</v>
      </c>
      <c r="AL25" s="42">
        <v>65.89</v>
      </c>
      <c r="AM25" s="42">
        <v>75.16</v>
      </c>
      <c r="AN25" s="42">
        <v>45.2</v>
      </c>
      <c r="AO25" s="42">
        <v>41.11</v>
      </c>
      <c r="AP25" s="85">
        <v>9065000000000000</v>
      </c>
      <c r="AQ25" s="68">
        <v>64.510000000000005</v>
      </c>
      <c r="AR25" s="67">
        <v>28.24</v>
      </c>
      <c r="AS25" s="42">
        <v>8.8689999999999998</v>
      </c>
      <c r="AT25" s="42">
        <v>10.48</v>
      </c>
      <c r="AU25" s="42">
        <v>11.8</v>
      </c>
      <c r="AV25" s="42">
        <v>13.27</v>
      </c>
      <c r="AW25" s="42">
        <v>14.11</v>
      </c>
      <c r="AX25" s="42">
        <v>11.16</v>
      </c>
      <c r="AY25" s="42">
        <v>24.52</v>
      </c>
      <c r="AZ25" s="68">
        <v>13.64</v>
      </c>
      <c r="BA25" s="67">
        <v>123.4</v>
      </c>
      <c r="BB25" s="42">
        <v>25.98</v>
      </c>
      <c r="BC25" s="42">
        <v>13.06</v>
      </c>
      <c r="BD25" s="42">
        <v>10.43</v>
      </c>
      <c r="BE25" s="42">
        <v>9.391</v>
      </c>
      <c r="BF25" s="42">
        <v>11.79</v>
      </c>
      <c r="BG25" s="42">
        <v>5.3920000000000003</v>
      </c>
      <c r="BH25" s="68">
        <v>6.2889999999999997</v>
      </c>
      <c r="BI25" s="67">
        <v>44.78</v>
      </c>
      <c r="BJ25" s="85">
        <v>1.59E+16</v>
      </c>
      <c r="BK25" s="42">
        <v>38.72</v>
      </c>
      <c r="BL25" s="42">
        <v>44.73</v>
      </c>
      <c r="BM25" s="42">
        <v>24.89</v>
      </c>
      <c r="BN25" s="85">
        <v>-1.242E+16</v>
      </c>
      <c r="BO25" s="42">
        <v>50.79</v>
      </c>
      <c r="BP25" s="104">
        <v>8914742215988</v>
      </c>
      <c r="BQ25" s="67">
        <v>16.48</v>
      </c>
      <c r="BR25" s="42">
        <v>20.72</v>
      </c>
      <c r="BS25" s="42">
        <v>22.51</v>
      </c>
      <c r="BT25" s="85">
        <v>2010000000000000</v>
      </c>
      <c r="BU25" s="42">
        <v>20.85</v>
      </c>
      <c r="BV25" s="42">
        <v>13.06</v>
      </c>
      <c r="BW25" s="42">
        <v>13.83</v>
      </c>
      <c r="BX25" s="42">
        <v>14.49</v>
      </c>
      <c r="BY25" s="68">
        <v>17.41</v>
      </c>
    </row>
    <row r="26" spans="1:77" x14ac:dyDescent="0.25">
      <c r="A26" s="76" t="s">
        <v>25</v>
      </c>
      <c r="B26" s="77">
        <f>ROUND(B25/3,0)</f>
        <v>10</v>
      </c>
      <c r="C26" s="18">
        <f t="shared" ref="C26:BV26" si="0">ROUND(C25/3,0)</f>
        <v>16</v>
      </c>
      <c r="D26" s="18">
        <f t="shared" si="0"/>
        <v>12</v>
      </c>
      <c r="E26" s="18">
        <f t="shared" si="0"/>
        <v>27</v>
      </c>
      <c r="F26" s="18">
        <f t="shared" si="0"/>
        <v>18</v>
      </c>
      <c r="G26" s="18">
        <f t="shared" si="0"/>
        <v>12</v>
      </c>
      <c r="H26" s="18">
        <f t="shared" si="0"/>
        <v>103</v>
      </c>
      <c r="I26" s="18">
        <f t="shared" si="0"/>
        <v>19</v>
      </c>
      <c r="J26" s="18">
        <f t="shared" si="0"/>
        <v>10</v>
      </c>
      <c r="K26" s="78">
        <f t="shared" si="0"/>
        <v>11</v>
      </c>
      <c r="L26" s="77">
        <f t="shared" si="0"/>
        <v>4</v>
      </c>
      <c r="M26" s="18">
        <f t="shared" si="0"/>
        <v>3</v>
      </c>
      <c r="N26" s="18">
        <f t="shared" si="0"/>
        <v>2</v>
      </c>
      <c r="O26" s="18">
        <f t="shared" si="0"/>
        <v>4</v>
      </c>
      <c r="P26" s="18">
        <f t="shared" si="0"/>
        <v>3</v>
      </c>
      <c r="Q26" s="18">
        <f t="shared" si="0"/>
        <v>7</v>
      </c>
      <c r="R26" s="18">
        <f t="shared" si="0"/>
        <v>4</v>
      </c>
      <c r="S26" s="78">
        <f t="shared" si="0"/>
        <v>3</v>
      </c>
      <c r="T26" s="79">
        <f t="shared" si="0"/>
        <v>-1869333333333330</v>
      </c>
      <c r="U26" s="18">
        <f t="shared" si="0"/>
        <v>9</v>
      </c>
      <c r="V26" s="18">
        <f t="shared" si="0"/>
        <v>30</v>
      </c>
      <c r="W26" s="18">
        <f t="shared" si="0"/>
        <v>3</v>
      </c>
      <c r="X26" s="18">
        <f t="shared" si="0"/>
        <v>4</v>
      </c>
      <c r="Y26" s="18">
        <f t="shared" si="0"/>
        <v>19</v>
      </c>
      <c r="Z26" s="78">
        <f t="shared" si="0"/>
        <v>5</v>
      </c>
      <c r="AA26" s="77">
        <f t="shared" si="0"/>
        <v>55</v>
      </c>
      <c r="AB26" s="18">
        <f t="shared" si="0"/>
        <v>40</v>
      </c>
      <c r="AC26" s="18">
        <f t="shared" si="0"/>
        <v>43</v>
      </c>
      <c r="AD26" s="18">
        <f t="shared" si="0"/>
        <v>52</v>
      </c>
      <c r="AE26" s="18">
        <f t="shared" si="0"/>
        <v>49</v>
      </c>
      <c r="AF26" s="80">
        <f t="shared" si="0"/>
        <v>1058198248917</v>
      </c>
      <c r="AG26" s="18">
        <f t="shared" si="0"/>
        <v>37</v>
      </c>
      <c r="AH26" s="78">
        <f t="shared" si="0"/>
        <v>25</v>
      </c>
      <c r="AI26" s="77">
        <f t="shared" si="0"/>
        <v>10</v>
      </c>
      <c r="AJ26" s="18">
        <f t="shared" si="0"/>
        <v>12</v>
      </c>
      <c r="AK26" s="18">
        <f t="shared" si="0"/>
        <v>40</v>
      </c>
      <c r="AL26" s="18">
        <f t="shared" si="0"/>
        <v>22</v>
      </c>
      <c r="AM26" s="18">
        <f t="shared" si="0"/>
        <v>25</v>
      </c>
      <c r="AN26" s="18">
        <f t="shared" si="0"/>
        <v>15</v>
      </c>
      <c r="AO26" s="18">
        <f t="shared" si="0"/>
        <v>14</v>
      </c>
      <c r="AP26" s="80">
        <f t="shared" si="0"/>
        <v>3021666666666670</v>
      </c>
      <c r="AQ26" s="78">
        <f t="shared" si="0"/>
        <v>22</v>
      </c>
      <c r="AR26" s="77">
        <f t="shared" si="0"/>
        <v>9</v>
      </c>
      <c r="AS26" s="18">
        <f t="shared" si="0"/>
        <v>3</v>
      </c>
      <c r="AT26" s="18">
        <f t="shared" si="0"/>
        <v>3</v>
      </c>
      <c r="AU26" s="18">
        <f t="shared" si="0"/>
        <v>4</v>
      </c>
      <c r="AV26" s="18">
        <f t="shared" si="0"/>
        <v>4</v>
      </c>
      <c r="AW26" s="18">
        <f t="shared" si="0"/>
        <v>5</v>
      </c>
      <c r="AX26" s="18">
        <f t="shared" si="0"/>
        <v>4</v>
      </c>
      <c r="AY26" s="18">
        <f t="shared" si="0"/>
        <v>8</v>
      </c>
      <c r="AZ26" s="78">
        <f t="shared" si="0"/>
        <v>5</v>
      </c>
      <c r="BA26" s="77">
        <f t="shared" si="0"/>
        <v>41</v>
      </c>
      <c r="BB26" s="18">
        <f t="shared" si="0"/>
        <v>9</v>
      </c>
      <c r="BC26" s="18">
        <f t="shared" si="0"/>
        <v>4</v>
      </c>
      <c r="BD26" s="18">
        <f t="shared" si="0"/>
        <v>3</v>
      </c>
      <c r="BE26" s="18">
        <f t="shared" si="0"/>
        <v>3</v>
      </c>
      <c r="BF26" s="18">
        <f t="shared" si="0"/>
        <v>4</v>
      </c>
      <c r="BG26" s="18">
        <f t="shared" si="0"/>
        <v>2</v>
      </c>
      <c r="BH26" s="78">
        <f t="shared" si="0"/>
        <v>2</v>
      </c>
      <c r="BI26" s="77">
        <f t="shared" si="0"/>
        <v>15</v>
      </c>
      <c r="BJ26" s="80">
        <f t="shared" si="0"/>
        <v>5300000000000000</v>
      </c>
      <c r="BK26" s="18">
        <f t="shared" si="0"/>
        <v>13</v>
      </c>
      <c r="BL26" s="18">
        <f t="shared" si="0"/>
        <v>15</v>
      </c>
      <c r="BM26" s="18">
        <f t="shared" si="0"/>
        <v>8</v>
      </c>
      <c r="BN26" s="80">
        <f t="shared" si="0"/>
        <v>-4140000000000000</v>
      </c>
      <c r="BO26" s="18">
        <f t="shared" si="0"/>
        <v>17</v>
      </c>
      <c r="BP26" s="82">
        <f t="shared" si="0"/>
        <v>2971580738663</v>
      </c>
      <c r="BQ26" s="77">
        <f t="shared" si="0"/>
        <v>5</v>
      </c>
      <c r="BR26" s="18">
        <f t="shared" si="0"/>
        <v>7</v>
      </c>
      <c r="BS26" s="18">
        <f t="shared" si="0"/>
        <v>8</v>
      </c>
      <c r="BT26" s="80">
        <f t="shared" si="0"/>
        <v>670000000000000</v>
      </c>
      <c r="BU26" s="18">
        <f t="shared" si="0"/>
        <v>7</v>
      </c>
      <c r="BV26" s="18">
        <f t="shared" si="0"/>
        <v>4</v>
      </c>
      <c r="BW26" s="18">
        <f t="shared" ref="BW26:BY26" si="1">ROUND(BW25/3,0)</f>
        <v>5</v>
      </c>
      <c r="BX26" s="18">
        <f t="shared" si="1"/>
        <v>5</v>
      </c>
      <c r="BY26" s="78">
        <f t="shared" si="1"/>
        <v>6</v>
      </c>
    </row>
    <row r="27" spans="1:77" ht="14.5" x14ac:dyDescent="0.25">
      <c r="A27" s="83" t="s">
        <v>31</v>
      </c>
      <c r="B27" s="99">
        <f>AVERAGE(B3:B12)</f>
        <v>19836059.307350121</v>
      </c>
      <c r="C27" s="92">
        <f>AVERAGE(C3:C18)</f>
        <v>18313704.819025181</v>
      </c>
      <c r="D27" s="92">
        <f>AVERAGE(D3:D14)</f>
        <v>16807792.454011552</v>
      </c>
      <c r="E27" s="92">
        <f>AVERAGE(E3:E22)</f>
        <v>14459378.440458769</v>
      </c>
      <c r="F27" s="92">
        <f>AVERAGE(F3:F20)</f>
        <v>16533397.39463789</v>
      </c>
      <c r="G27" s="92">
        <f>AVERAGE(G3:G14)</f>
        <v>18634766.05155715</v>
      </c>
      <c r="H27" s="92">
        <f>AVERAGE(H3:H22)</f>
        <v>17532432.738376763</v>
      </c>
      <c r="I27" s="92">
        <f>AVERAGE(I3:I21)</f>
        <v>15815878.176729584</v>
      </c>
      <c r="J27" s="92">
        <f>AVERAGE(J3:J12)</f>
        <v>17286691.27334306</v>
      </c>
      <c r="K27" s="93">
        <f>AVERAGE(K3:K13)</f>
        <v>16980492.174159855</v>
      </c>
      <c r="L27" s="99">
        <f>AVERAGE(L3:L6)</f>
        <v>35067354.108702295</v>
      </c>
      <c r="M27" s="92">
        <f>AVERAGE(M3:M5)</f>
        <v>45130112.922273368</v>
      </c>
      <c r="N27" s="92">
        <f>AVERAGE(N3:N4)</f>
        <v>47197285.623731151</v>
      </c>
      <c r="O27" s="92">
        <f>AVERAGE(O3:O6)</f>
        <v>35872234.695294447</v>
      </c>
      <c r="P27" s="92">
        <f>AVERAGE(P3:P5)</f>
        <v>38150767.111931503</v>
      </c>
      <c r="Q27" s="92">
        <f>AVERAGE(Q3:Q9)</f>
        <v>27257493.224965774</v>
      </c>
      <c r="R27" s="92">
        <f>AVERAGE(R3:R6)</f>
        <v>39848412.977053799</v>
      </c>
      <c r="S27" s="93">
        <f>AVERAGE(S3:S5)</f>
        <v>43088157.852639198</v>
      </c>
      <c r="T27" s="99">
        <f>AVERAGE(T3:T22)</f>
        <v>49583759.693115622</v>
      </c>
      <c r="U27" s="92">
        <f>AVERAGE(U3:U11)</f>
        <v>30111547.314846866</v>
      </c>
      <c r="V27" s="92">
        <f>AVERAGE(V3:V22)</f>
        <v>42851934.220367342</v>
      </c>
      <c r="W27" s="92">
        <f>AVERAGE(W3:W5)</f>
        <v>33758449.484810494</v>
      </c>
      <c r="X27" s="92">
        <f>AVERAGE(X3:X6)</f>
        <v>28462648.330149427</v>
      </c>
      <c r="Y27" s="92">
        <f>AVERAGE(Y3:Y21)</f>
        <v>32604757.37444466</v>
      </c>
      <c r="Z27" s="93">
        <f>AVERAGE(Z3:Z7)</f>
        <v>27390168.347913582</v>
      </c>
      <c r="AA27" s="99">
        <f>AVERAGE(AA3:AA11)</f>
        <v>27065921.114238646</v>
      </c>
      <c r="AB27" s="92">
        <f t="shared" ref="AB27:AG27" si="2">AVERAGE(AB3:AB22)</f>
        <v>26535824.619213074</v>
      </c>
      <c r="AC27" s="92">
        <f t="shared" si="2"/>
        <v>26320105.430657178</v>
      </c>
      <c r="AD27" s="92">
        <f t="shared" si="2"/>
        <v>25162597.665935513</v>
      </c>
      <c r="AE27" s="92">
        <f t="shared" si="2"/>
        <v>22922335.721807845</v>
      </c>
      <c r="AF27" s="92">
        <f t="shared" si="2"/>
        <v>26993576.251080751</v>
      </c>
      <c r="AG27" s="92">
        <f t="shared" si="2"/>
        <v>29466146.590737324</v>
      </c>
      <c r="AH27" s="93">
        <f>AVERAGE(AH3:AH17)</f>
        <v>27534829.005005993</v>
      </c>
      <c r="AI27" s="99">
        <f>AVERAGE(AI3:AI12)</f>
        <v>48342307.112090968</v>
      </c>
      <c r="AJ27" s="92">
        <f>AVERAGE(AJ3:AJ14)</f>
        <v>45452180.634938397</v>
      </c>
      <c r="AK27" s="92">
        <f>AVERAGE(AK3:AK22)</f>
        <v>55555653.697824202</v>
      </c>
      <c r="AL27" s="92">
        <f>AVERAGE(AL3:AL19)</f>
        <v>49601720.848142937</v>
      </c>
      <c r="AM27" s="92">
        <f>AVERAGE(AM3:AM22)</f>
        <v>46377899.423252277</v>
      </c>
      <c r="AN27" s="92">
        <f>AVERAGE(AN3:AN17)</f>
        <v>51623343.238077402</v>
      </c>
      <c r="AO27" s="92">
        <f>AVERAGE(AO3:AO16)</f>
        <v>47269620.233837582</v>
      </c>
      <c r="AP27" s="92">
        <f>AVERAGE(AP3:AP22)</f>
        <v>46518709.423813112</v>
      </c>
      <c r="AQ27" s="93">
        <f>AVERAGE(AQ3:AQ22)</f>
        <v>47685838.857786998</v>
      </c>
      <c r="AR27" s="99">
        <f>AVERAGE(AR3:AR11)</f>
        <v>95100026.374162868</v>
      </c>
      <c r="AS27" s="92">
        <f>AVERAGE(AS3:AS5)</f>
        <v>120114737.50867502</v>
      </c>
      <c r="AT27" s="92">
        <f>AVERAGE(AT3:AT5)</f>
        <v>115771633.39994232</v>
      </c>
      <c r="AU27" s="92">
        <f>AVERAGE(AU3:AU6)</f>
        <v>143528954.82420224</v>
      </c>
      <c r="AV27" s="92">
        <f>AVERAGE(AV3:AV6)</f>
        <v>135857893.94300351</v>
      </c>
      <c r="AW27" s="92">
        <f>AVERAGE(AW3:AW7)</f>
        <v>137572208.55070978</v>
      </c>
      <c r="AX27" s="92">
        <f>AVERAGE(AX3:AX6)</f>
        <v>113691041.83892415</v>
      </c>
      <c r="AY27" s="92">
        <f>AVERAGE(AY3:AY10)</f>
        <v>118883893.964266</v>
      </c>
      <c r="AZ27" s="93">
        <f>AVERAGE(AZ3:AZ7)</f>
        <v>132377395.1324544</v>
      </c>
      <c r="BA27" s="99">
        <f>AVERAGE(BA3:BA22)</f>
        <v>10213012.47225653</v>
      </c>
      <c r="BB27" s="92">
        <f>AVERAGE(BB3:BB11)</f>
        <v>13043938.779885111</v>
      </c>
      <c r="BC27" s="92">
        <f>AVERAGE(BC3:BC6)</f>
        <v>16144335.739352478</v>
      </c>
      <c r="BD27" s="92">
        <f>AVERAGE(BD3:BD5)</f>
        <v>15058326.353102833</v>
      </c>
      <c r="BE27" s="92">
        <f>AVERAGE(BE3:BE5)</f>
        <v>18603972.354350235</v>
      </c>
      <c r="BF27" s="92">
        <f>AVERAGE(BF3:BF6)</f>
        <v>14439150.982424926</v>
      </c>
      <c r="BG27" s="92">
        <f>AVERAGE(BG3:BG4)</f>
        <v>15632411.981346801</v>
      </c>
      <c r="BH27" s="93">
        <f>AVERAGE(BH3:BH4)</f>
        <v>16336280.807439752</v>
      </c>
      <c r="BI27" s="99">
        <f>AVERAGE(BI3:BI17)</f>
        <v>30555842.112669963</v>
      </c>
      <c r="BJ27" s="92">
        <f>AVERAGE(BJ3:BJ22)</f>
        <v>41567208.563915886</v>
      </c>
      <c r="BK27" s="92">
        <f>AVERAGE(BK3:BK15)</f>
        <v>28520985.494635865</v>
      </c>
      <c r="BL27" s="92">
        <f>AVERAGE(BL3:BL17)</f>
        <v>31679106.479701977</v>
      </c>
      <c r="BM27" s="92">
        <f>AVERAGE(BM3:BM10)</f>
        <v>32385101.710017562</v>
      </c>
      <c r="BN27" s="92">
        <f>AVERAGE(BN3:BN22)</f>
        <v>46203386.108254142</v>
      </c>
      <c r="BO27" s="92">
        <f>AVERAGE(BO3:BO19)</f>
        <v>47979737.497438557</v>
      </c>
      <c r="BP27" s="93">
        <f>AVERAGE(BP3:BP22)</f>
        <v>40326318.680428758</v>
      </c>
      <c r="BQ27" s="99">
        <f>AVERAGE(BQ3:BQ7)</f>
        <v>67672357.939748466</v>
      </c>
      <c r="BR27" s="92">
        <f>AVERAGE(BR3:BR9)</f>
        <v>68159879.024994388</v>
      </c>
      <c r="BS27" s="92">
        <f>AVERAGE(BS3:BS9)</f>
        <v>70767692.614049658</v>
      </c>
      <c r="BT27" s="92">
        <f>AVERAGE(BT3:BT22)</f>
        <v>74765396.835280091</v>
      </c>
      <c r="BU27" s="92">
        <f>AVERAGE(BU3:BU9)</f>
        <v>76040313.170926109</v>
      </c>
      <c r="BV27" s="92">
        <f>AVERAGE(BV3:BV6)</f>
        <v>112319638.47185852</v>
      </c>
      <c r="BW27" s="92">
        <f>AVERAGE(BW3:BW7)</f>
        <v>94382124.623871982</v>
      </c>
      <c r="BX27" s="92">
        <f>AVERAGE(BX3:BX7)</f>
        <v>110180954.52627456</v>
      </c>
      <c r="BY27" s="93">
        <f>AVERAGE(BY3:BY8)</f>
        <v>137563696.11880761</v>
      </c>
    </row>
    <row r="28" spans="1:77" ht="13" x14ac:dyDescent="0.3">
      <c r="A28" s="98" t="s">
        <v>189</v>
      </c>
      <c r="B28" s="100"/>
      <c r="C28" s="94"/>
      <c r="D28" s="94"/>
      <c r="E28" s="94"/>
      <c r="F28" s="94"/>
      <c r="G28" s="94"/>
      <c r="H28" s="94"/>
      <c r="I28" s="94"/>
      <c r="J28" s="94"/>
      <c r="K28" s="101"/>
      <c r="L28" s="100"/>
      <c r="M28" s="94"/>
      <c r="N28" s="94"/>
      <c r="O28" s="94"/>
      <c r="P28" s="94"/>
      <c r="Q28" s="94"/>
      <c r="R28" s="94"/>
      <c r="S28" s="101"/>
      <c r="T28" s="100"/>
      <c r="U28" s="94"/>
      <c r="V28" s="94"/>
      <c r="W28" s="94"/>
      <c r="X28" s="94"/>
      <c r="Y28" s="94"/>
      <c r="Z28" s="101"/>
      <c r="AA28" s="100"/>
      <c r="AB28" s="94"/>
      <c r="AC28" s="94"/>
      <c r="AD28" s="94"/>
      <c r="AE28" s="94"/>
      <c r="AF28" s="94"/>
      <c r="AG28" s="94"/>
      <c r="AH28" s="101"/>
      <c r="AI28" s="100"/>
      <c r="AJ28" s="94"/>
      <c r="AK28" s="94"/>
      <c r="AL28" s="94"/>
      <c r="AM28" s="94"/>
      <c r="AN28" s="94"/>
      <c r="AO28" s="94"/>
      <c r="AP28" s="94"/>
      <c r="AQ28" s="101"/>
      <c r="AR28" s="102"/>
      <c r="AS28" s="95"/>
      <c r="AT28" s="95"/>
      <c r="AU28" s="95"/>
      <c r="AV28" s="95"/>
      <c r="AW28" s="95"/>
      <c r="AX28" s="95"/>
      <c r="AY28" s="95"/>
      <c r="AZ28" s="96"/>
      <c r="BA28" s="100"/>
      <c r="BB28" s="94"/>
      <c r="BC28" s="94"/>
      <c r="BD28" s="94"/>
      <c r="BE28" s="94"/>
      <c r="BF28" s="94"/>
      <c r="BG28" s="94"/>
      <c r="BH28" s="101"/>
      <c r="BI28" s="100"/>
      <c r="BJ28" s="94"/>
      <c r="BK28" s="94"/>
      <c r="BL28" s="94"/>
      <c r="BM28" s="94"/>
      <c r="BN28" s="94"/>
      <c r="BO28" s="94"/>
      <c r="BP28" s="101"/>
      <c r="BQ28" s="102"/>
      <c r="BR28" s="95"/>
      <c r="BS28" s="95"/>
      <c r="BT28" s="95"/>
      <c r="BU28" s="95"/>
      <c r="BV28" s="95"/>
      <c r="BW28" s="95"/>
      <c r="BX28" s="95"/>
      <c r="BY28" s="96"/>
    </row>
    <row r="29" spans="1:77" x14ac:dyDescent="0.25">
      <c r="A29" s="97" t="s">
        <v>186</v>
      </c>
      <c r="B29" s="67">
        <v>30.34</v>
      </c>
      <c r="C29" s="42">
        <v>63.64</v>
      </c>
      <c r="D29" s="42">
        <v>49.19</v>
      </c>
      <c r="E29" s="42">
        <v>48.75</v>
      </c>
      <c r="F29" s="42">
        <v>125.5</v>
      </c>
      <c r="G29" s="42">
        <v>32.22</v>
      </c>
      <c r="H29" s="42">
        <v>134.30000000000001</v>
      </c>
      <c r="I29" s="42">
        <v>44.59</v>
      </c>
      <c r="J29" s="42">
        <v>21.74</v>
      </c>
      <c r="K29" s="68">
        <v>27.16</v>
      </c>
      <c r="L29" s="67">
        <v>12.28</v>
      </c>
      <c r="M29" s="42">
        <v>12.03</v>
      </c>
      <c r="N29" s="42">
        <v>8.1859999999999999</v>
      </c>
      <c r="O29" s="42">
        <v>11.53</v>
      </c>
      <c r="P29" s="42">
        <v>7.883</v>
      </c>
      <c r="Q29" s="42">
        <v>17.7</v>
      </c>
      <c r="R29" s="42">
        <v>11.74</v>
      </c>
      <c r="S29" s="68">
        <v>8.9329999999999998</v>
      </c>
      <c r="T29" s="103">
        <v>4.355E+16</v>
      </c>
      <c r="U29" s="42">
        <v>26.53</v>
      </c>
      <c r="V29" s="42">
        <v>119.6</v>
      </c>
      <c r="W29" s="42">
        <v>8.3889999999999993</v>
      </c>
      <c r="X29" s="42">
        <v>4.1159999999999997</v>
      </c>
      <c r="Y29" s="42">
        <v>16.37</v>
      </c>
      <c r="Z29" s="68">
        <v>8.5039999999999996</v>
      </c>
      <c r="AA29" s="103">
        <v>2.092E+16</v>
      </c>
      <c r="AB29" s="42">
        <v>111</v>
      </c>
      <c r="AC29" s="42">
        <v>207</v>
      </c>
      <c r="AD29" s="42">
        <v>708.2</v>
      </c>
      <c r="AE29" s="42">
        <v>128</v>
      </c>
      <c r="AF29" s="85">
        <v>-1.858E+16</v>
      </c>
      <c r="AG29" s="42">
        <v>152</v>
      </c>
      <c r="AH29" s="68">
        <v>44.53</v>
      </c>
      <c r="AI29" s="67">
        <v>21.11</v>
      </c>
      <c r="AJ29" s="42">
        <v>52.94</v>
      </c>
      <c r="AK29" s="85">
        <v>-4126000000000000</v>
      </c>
      <c r="AL29" s="42">
        <v>49.85</v>
      </c>
      <c r="AM29" s="42">
        <v>72.5</v>
      </c>
      <c r="AN29" s="42">
        <v>67.12</v>
      </c>
      <c r="AO29" s="42">
        <v>38.31</v>
      </c>
      <c r="AP29" s="85">
        <v>335.8</v>
      </c>
      <c r="AQ29" s="68">
        <v>85.62</v>
      </c>
      <c r="AR29" s="67">
        <v>59.86</v>
      </c>
      <c r="AS29" s="42">
        <v>7.476</v>
      </c>
      <c r="AT29" s="42">
        <v>10.87</v>
      </c>
      <c r="AU29" s="42">
        <v>7.8289999999999997</v>
      </c>
      <c r="AV29" s="42">
        <v>12</v>
      </c>
      <c r="AW29" s="42">
        <v>13.74</v>
      </c>
      <c r="AX29" s="42">
        <v>13.22</v>
      </c>
      <c r="AY29" s="42">
        <v>27.15</v>
      </c>
      <c r="AZ29" s="68">
        <v>15.65</v>
      </c>
      <c r="BA29" s="67">
        <v>16.55</v>
      </c>
      <c r="BB29" s="42">
        <v>12.62</v>
      </c>
      <c r="BC29" s="42">
        <v>5.3579999999999997</v>
      </c>
      <c r="BD29" s="42">
        <v>11.71</v>
      </c>
      <c r="BE29" s="42">
        <v>12.27</v>
      </c>
      <c r="BF29" s="42">
        <v>12.32</v>
      </c>
      <c r="BG29" s="42">
        <v>4.9930000000000003</v>
      </c>
      <c r="BH29" s="68">
        <v>5.9260000000000002</v>
      </c>
      <c r="BI29" s="67">
        <v>21.6</v>
      </c>
      <c r="BJ29" s="85">
        <v>-3192000000000000</v>
      </c>
      <c r="BK29" s="42">
        <v>25.7</v>
      </c>
      <c r="BL29" s="42">
        <v>76.87</v>
      </c>
      <c r="BM29" s="42">
        <v>23.89</v>
      </c>
      <c r="BN29" s="85">
        <v>2.921E+16</v>
      </c>
      <c r="BO29" s="42">
        <v>62.88</v>
      </c>
      <c r="BP29" s="104">
        <v>18337504297</v>
      </c>
      <c r="BQ29" s="67">
        <v>17.64</v>
      </c>
      <c r="BR29" s="42">
        <v>8.7070000000000007</v>
      </c>
      <c r="BS29" s="42">
        <v>14</v>
      </c>
      <c r="BT29" s="85">
        <v>1.091E+16</v>
      </c>
      <c r="BU29" s="42">
        <v>20.61</v>
      </c>
      <c r="BV29" s="42">
        <v>34.56</v>
      </c>
      <c r="BW29" s="42">
        <v>16.36</v>
      </c>
      <c r="BX29" s="42">
        <v>15.98</v>
      </c>
      <c r="BY29" s="68">
        <v>15.18</v>
      </c>
    </row>
    <row r="30" spans="1:77" x14ac:dyDescent="0.25">
      <c r="A30" s="76" t="s">
        <v>25</v>
      </c>
      <c r="B30" s="77">
        <f t="shared" ref="B30:BM30" si="3">ROUND(B29/3,0)</f>
        <v>10</v>
      </c>
      <c r="C30" s="18">
        <f t="shared" si="3"/>
        <v>21</v>
      </c>
      <c r="D30" s="18">
        <f t="shared" si="3"/>
        <v>16</v>
      </c>
      <c r="E30" s="18">
        <f t="shared" si="3"/>
        <v>16</v>
      </c>
      <c r="F30" s="18">
        <f t="shared" si="3"/>
        <v>42</v>
      </c>
      <c r="G30" s="18">
        <f t="shared" si="3"/>
        <v>11</v>
      </c>
      <c r="H30" s="18">
        <f t="shared" si="3"/>
        <v>45</v>
      </c>
      <c r="I30" s="18">
        <f t="shared" si="3"/>
        <v>15</v>
      </c>
      <c r="J30" s="18">
        <f t="shared" si="3"/>
        <v>7</v>
      </c>
      <c r="K30" s="78">
        <f t="shared" si="3"/>
        <v>9</v>
      </c>
      <c r="L30" s="77">
        <f t="shared" si="3"/>
        <v>4</v>
      </c>
      <c r="M30" s="18">
        <f t="shared" si="3"/>
        <v>4</v>
      </c>
      <c r="N30" s="18">
        <f t="shared" si="3"/>
        <v>3</v>
      </c>
      <c r="O30" s="18">
        <f t="shared" si="3"/>
        <v>4</v>
      </c>
      <c r="P30" s="18">
        <f t="shared" si="3"/>
        <v>3</v>
      </c>
      <c r="Q30" s="18">
        <f t="shared" si="3"/>
        <v>6</v>
      </c>
      <c r="R30" s="18">
        <f t="shared" si="3"/>
        <v>4</v>
      </c>
      <c r="S30" s="78">
        <f t="shared" si="3"/>
        <v>3</v>
      </c>
      <c r="T30" s="79">
        <f t="shared" si="3"/>
        <v>1.45166666666667E+16</v>
      </c>
      <c r="U30" s="18">
        <f t="shared" si="3"/>
        <v>9</v>
      </c>
      <c r="V30" s="18">
        <f t="shared" si="3"/>
        <v>40</v>
      </c>
      <c r="W30" s="18">
        <f t="shared" si="3"/>
        <v>3</v>
      </c>
      <c r="X30" s="18">
        <f t="shared" si="3"/>
        <v>1</v>
      </c>
      <c r="Y30" s="18">
        <f t="shared" si="3"/>
        <v>5</v>
      </c>
      <c r="Z30" s="78">
        <f t="shared" si="3"/>
        <v>3</v>
      </c>
      <c r="AA30" s="79">
        <f t="shared" si="3"/>
        <v>6973333333333330</v>
      </c>
      <c r="AB30" s="18">
        <f t="shared" si="3"/>
        <v>37</v>
      </c>
      <c r="AC30" s="18">
        <f t="shared" si="3"/>
        <v>69</v>
      </c>
      <c r="AD30" s="18">
        <f t="shared" si="3"/>
        <v>236</v>
      </c>
      <c r="AE30" s="18">
        <f t="shared" si="3"/>
        <v>43</v>
      </c>
      <c r="AF30" s="80">
        <f t="shared" si="3"/>
        <v>-6193333333333330</v>
      </c>
      <c r="AG30" s="18">
        <f t="shared" si="3"/>
        <v>51</v>
      </c>
      <c r="AH30" s="78">
        <f t="shared" si="3"/>
        <v>15</v>
      </c>
      <c r="AI30" s="77">
        <f t="shared" si="3"/>
        <v>7</v>
      </c>
      <c r="AJ30" s="18">
        <f t="shared" si="3"/>
        <v>18</v>
      </c>
      <c r="AK30" s="80">
        <f t="shared" si="3"/>
        <v>-1375333333333330</v>
      </c>
      <c r="AL30" s="18">
        <f t="shared" si="3"/>
        <v>17</v>
      </c>
      <c r="AM30" s="18">
        <f t="shared" si="3"/>
        <v>24</v>
      </c>
      <c r="AN30" s="18">
        <f t="shared" si="3"/>
        <v>22</v>
      </c>
      <c r="AO30" s="18">
        <f t="shared" si="3"/>
        <v>13</v>
      </c>
      <c r="AP30" s="80">
        <f t="shared" si="3"/>
        <v>112</v>
      </c>
      <c r="AQ30" s="78">
        <f t="shared" si="3"/>
        <v>29</v>
      </c>
      <c r="AR30" s="77">
        <f t="shared" si="3"/>
        <v>20</v>
      </c>
      <c r="AS30" s="18">
        <f t="shared" si="3"/>
        <v>2</v>
      </c>
      <c r="AT30" s="18">
        <f t="shared" si="3"/>
        <v>4</v>
      </c>
      <c r="AU30" s="18">
        <f t="shared" si="3"/>
        <v>3</v>
      </c>
      <c r="AV30" s="18">
        <f t="shared" si="3"/>
        <v>4</v>
      </c>
      <c r="AW30" s="18">
        <f t="shared" si="3"/>
        <v>5</v>
      </c>
      <c r="AX30" s="18">
        <f t="shared" si="3"/>
        <v>4</v>
      </c>
      <c r="AY30" s="18">
        <f t="shared" si="3"/>
        <v>9</v>
      </c>
      <c r="AZ30" s="78">
        <f t="shared" si="3"/>
        <v>5</v>
      </c>
      <c r="BA30" s="77">
        <f t="shared" si="3"/>
        <v>6</v>
      </c>
      <c r="BB30" s="18">
        <f t="shared" si="3"/>
        <v>4</v>
      </c>
      <c r="BC30" s="18">
        <f t="shared" si="3"/>
        <v>2</v>
      </c>
      <c r="BD30" s="18">
        <f t="shared" si="3"/>
        <v>4</v>
      </c>
      <c r="BE30" s="18">
        <f t="shared" si="3"/>
        <v>4</v>
      </c>
      <c r="BF30" s="18">
        <f t="shared" si="3"/>
        <v>4</v>
      </c>
      <c r="BG30" s="18">
        <f t="shared" si="3"/>
        <v>2</v>
      </c>
      <c r="BH30" s="78">
        <f t="shared" si="3"/>
        <v>2</v>
      </c>
      <c r="BI30" s="81">
        <f t="shared" si="3"/>
        <v>7</v>
      </c>
      <c r="BJ30" s="80">
        <f t="shared" si="3"/>
        <v>-1064000000000000</v>
      </c>
      <c r="BK30" s="18">
        <f t="shared" si="3"/>
        <v>9</v>
      </c>
      <c r="BL30" s="18">
        <f t="shared" si="3"/>
        <v>26</v>
      </c>
      <c r="BM30" s="18">
        <f t="shared" si="3"/>
        <v>8</v>
      </c>
      <c r="BN30" s="80">
        <f t="shared" ref="BN30:BY30" si="4">ROUND(BN29/3,0)</f>
        <v>9736666666666670</v>
      </c>
      <c r="BO30" s="18">
        <f t="shared" si="4"/>
        <v>21</v>
      </c>
      <c r="BP30" s="82">
        <f t="shared" si="4"/>
        <v>6112501432</v>
      </c>
      <c r="BQ30" s="77">
        <f t="shared" si="4"/>
        <v>6</v>
      </c>
      <c r="BR30" s="18">
        <f t="shared" si="4"/>
        <v>3</v>
      </c>
      <c r="BS30" s="18">
        <f t="shared" si="4"/>
        <v>5</v>
      </c>
      <c r="BT30" s="80">
        <f t="shared" si="4"/>
        <v>3636666666666670</v>
      </c>
      <c r="BU30" s="18">
        <f t="shared" si="4"/>
        <v>7</v>
      </c>
      <c r="BV30" s="18">
        <f t="shared" si="4"/>
        <v>12</v>
      </c>
      <c r="BW30" s="18">
        <f t="shared" si="4"/>
        <v>5</v>
      </c>
      <c r="BX30" s="18">
        <f t="shared" si="4"/>
        <v>5</v>
      </c>
      <c r="BY30" s="78">
        <f t="shared" si="4"/>
        <v>5</v>
      </c>
    </row>
    <row r="31" spans="1:77" ht="14.5" x14ac:dyDescent="0.25">
      <c r="A31" s="83" t="s">
        <v>31</v>
      </c>
      <c r="B31" s="99">
        <f>AVERAGE(B3:B12)</f>
        <v>19836059.307350121</v>
      </c>
      <c r="C31" s="92">
        <f>AVERAGE(C3:C22)</f>
        <v>16963045.947015408</v>
      </c>
      <c r="D31" s="92">
        <f>AVERAGE(D3:D18)</f>
        <v>16807792.454011552</v>
      </c>
      <c r="E31" s="92">
        <f>AVERAGE(E3:E18)</f>
        <v>15124529.279999115</v>
      </c>
      <c r="F31" s="92">
        <f>AVERAGE(F3:F22)</f>
        <v>16929526.893721148</v>
      </c>
      <c r="G31" s="92">
        <f>AVERAGE(G3:G13)</f>
        <v>18701071.179459602</v>
      </c>
      <c r="H31" s="92">
        <f>AVERAGE(H3:H22)</f>
        <v>17532432.738376763</v>
      </c>
      <c r="I31" s="92">
        <f>AVERAGE(I3:I17)</f>
        <v>16150385.390424972</v>
      </c>
      <c r="J31" s="92">
        <f>AVERAGE(J3:J9)</f>
        <v>17650807.986674041</v>
      </c>
      <c r="K31" s="93">
        <f>AVERAGE(K3:K11)</f>
        <v>16681912.430500977</v>
      </c>
      <c r="L31" s="99">
        <f>AVERAGE(L3:L6)</f>
        <v>35067354.108702295</v>
      </c>
      <c r="M31" s="92">
        <f>AVERAGE(M3:M6)</f>
        <v>39095796.500812277</v>
      </c>
      <c r="N31" s="92">
        <f>AVERAGE(N3:N5)</f>
        <v>37765792.921486832</v>
      </c>
      <c r="O31" s="92">
        <f>AVERAGE(O3:O6)</f>
        <v>35872234.695294447</v>
      </c>
      <c r="P31" s="92">
        <f>AVERAGE(P3:P5)</f>
        <v>38150767.111931503</v>
      </c>
      <c r="Q31" s="92">
        <f>AVERAGE(Q3:Q8)</f>
        <v>29578697.862108666</v>
      </c>
      <c r="R31" s="92">
        <f>AVERAGE(R3:R6)</f>
        <v>39848412.977053799</v>
      </c>
      <c r="S31" s="93">
        <f>AVERAGE(S3:S5)</f>
        <v>43088157.852639198</v>
      </c>
      <c r="T31" s="99">
        <f>AVERAGE(T3:T22)</f>
        <v>49583759.693115622</v>
      </c>
      <c r="U31" s="92">
        <f>AVERAGE(U3:U11)</f>
        <v>30111547.314846866</v>
      </c>
      <c r="V31" s="92">
        <f>AVERAGE(V3:V22)</f>
        <v>42851934.220367342</v>
      </c>
      <c r="W31" s="92">
        <f>AVERAGE(W3:W5)</f>
        <v>33758449.484810494</v>
      </c>
      <c r="X31" s="92">
        <f>AVERAGE(X3:X3)</f>
        <v>34829193.472442701</v>
      </c>
      <c r="Y31" s="92">
        <f>AVERAGE(Y3:Y7)</f>
        <v>25206485.911236919</v>
      </c>
      <c r="Z31" s="93">
        <f>AVERAGE(Z3:Z5)</f>
        <v>32090556.721781567</v>
      </c>
      <c r="AA31" s="99">
        <f t="shared" ref="AA31:AG31" si="5">AVERAGE(AA3:AA22)</f>
        <v>33621124.790860564</v>
      </c>
      <c r="AB31" s="92">
        <f t="shared" si="5"/>
        <v>26535824.619213074</v>
      </c>
      <c r="AC31" s="92">
        <f t="shared" si="5"/>
        <v>26320105.430657178</v>
      </c>
      <c r="AD31" s="92">
        <f t="shared" si="5"/>
        <v>25162597.665935513</v>
      </c>
      <c r="AE31" s="92">
        <f t="shared" si="5"/>
        <v>22922335.721807845</v>
      </c>
      <c r="AF31" s="92">
        <f t="shared" si="5"/>
        <v>26993576.251080751</v>
      </c>
      <c r="AG31" s="92">
        <f t="shared" si="5"/>
        <v>29466146.590737324</v>
      </c>
      <c r="AH31" s="93">
        <f>AVERAGE(AH3:AH17)</f>
        <v>27534829.005005993</v>
      </c>
      <c r="AI31" s="99">
        <f>AVERAGE(AI3:AI9)</f>
        <v>48342307.112090968</v>
      </c>
      <c r="AJ31" s="92">
        <f>AVERAGE(AJ3:AJ20)</f>
        <v>46188093.405000821</v>
      </c>
      <c r="AK31" s="92">
        <f>AVERAGE(AK3:AK22)</f>
        <v>55555653.697824202</v>
      </c>
      <c r="AL31" s="92">
        <f>AVERAGE(AL3:AL19)</f>
        <v>49601720.848142937</v>
      </c>
      <c r="AM31" s="92">
        <f>AVERAGE(AM3:AM22)</f>
        <v>46377899.423252277</v>
      </c>
      <c r="AN31" s="92">
        <f>AVERAGE(AN3:AN22)</f>
        <v>51623343.238077402</v>
      </c>
      <c r="AO31" s="92">
        <f>AVERAGE(AO3:AO15)</f>
        <v>46914276.175949268</v>
      </c>
      <c r="AP31" s="92">
        <f>AVERAGE(AP3:AP22)</f>
        <v>46518709.423813112</v>
      </c>
      <c r="AQ31" s="93">
        <f>AVERAGE(AQ3:AQ22)</f>
        <v>47685838.857786998</v>
      </c>
      <c r="AR31" s="99">
        <f>AVERAGE(AR3:AR22)</f>
        <v>95100026.374162868</v>
      </c>
      <c r="AS31" s="92">
        <f>AVERAGE(AS3:AS4)</f>
        <v>114657456.52051851</v>
      </c>
      <c r="AT31" s="92">
        <f>AVERAGE(AT3:AT6)</f>
        <v>119868332.62651823</v>
      </c>
      <c r="AU31" s="92">
        <f>AVERAGE(AU3:AU5)</f>
        <v>141991086.39172235</v>
      </c>
      <c r="AV31" s="92">
        <f>AVERAGE(AV3:AV6)</f>
        <v>135857893.94300351</v>
      </c>
      <c r="AW31" s="92">
        <f>AVERAGE(AW3:AW7)</f>
        <v>137572208.55070978</v>
      </c>
      <c r="AX31" s="92">
        <f>AVERAGE(AX3:AX6)</f>
        <v>113691041.83892415</v>
      </c>
      <c r="AY31" s="92">
        <f>AVERAGE(AY3:AY11)</f>
        <v>120152742.62293479</v>
      </c>
      <c r="AZ31" s="93">
        <f>AVERAGE(AZ3:AZ7)</f>
        <v>132377395.1324544</v>
      </c>
      <c r="BA31" s="99">
        <f>AVERAGE(BA3:BA8)</f>
        <v>12154989.675725656</v>
      </c>
      <c r="BB31" s="92">
        <f>AVERAGE(BB3:BB6)</f>
        <v>14796305.811048198</v>
      </c>
      <c r="BC31" s="92">
        <f>AVERAGE(BC3:BC4)</f>
        <v>19532358.110995948</v>
      </c>
      <c r="BD31" s="92">
        <f>AVERAGE(BD3:BD6)</f>
        <v>14265627.892725226</v>
      </c>
      <c r="BE31" s="92">
        <f>AVERAGE(BE3:BE6)</f>
        <v>16519568.016306153</v>
      </c>
      <c r="BF31" s="92">
        <f>AVERAGE(BF3:BF6)</f>
        <v>14439150.982424926</v>
      </c>
      <c r="BG31" s="92">
        <f>AVERAGE(BG3:BG4)</f>
        <v>15632411.981346801</v>
      </c>
      <c r="BH31" s="93">
        <f>AVERAGE(BH3:BH4)</f>
        <v>16336280.807439752</v>
      </c>
      <c r="BI31" s="99">
        <f>AVERAGE(BI3:BI9)</f>
        <v>31918465.666467331</v>
      </c>
      <c r="BJ31" s="92">
        <f>AVERAGE(BJ3:BJ22)</f>
        <v>41567208.563915886</v>
      </c>
      <c r="BK31" s="92">
        <f>AVERAGE(BK3:BK11)</f>
        <v>31131984.550730705</v>
      </c>
      <c r="BL31" s="92">
        <f>AVERAGE(BL3:BL22)</f>
        <v>31624635.464080494</v>
      </c>
      <c r="BM31" s="92">
        <f>AVERAGE(BM3:BM10)</f>
        <v>32385101.710017562</v>
      </c>
      <c r="BN31" s="92">
        <f>AVERAGE(BN3:BN22)</f>
        <v>46203386.108254142</v>
      </c>
      <c r="BO31" s="92">
        <f>AVERAGE(BO3:BO22)</f>
        <v>46889535.337394863</v>
      </c>
      <c r="BP31" s="93">
        <f>AVERAGE(BP3:BP22)</f>
        <v>40326318.680428758</v>
      </c>
      <c r="BQ31" s="99">
        <f>AVERAGE(BQ3:BQ8)</f>
        <v>62913618.631569557</v>
      </c>
      <c r="BR31" s="92">
        <f>AVERAGE(BR3:BR5)</f>
        <v>76279730.098862514</v>
      </c>
      <c r="BS31" s="92">
        <f>AVERAGE(BS3:BS7)</f>
        <v>78060308.491940171</v>
      </c>
      <c r="BT31" s="92">
        <f>AVERAGE(BT3:BT22)</f>
        <v>74765396.835280091</v>
      </c>
      <c r="BU31" s="92">
        <f>AVERAGE(BU3:BU9)</f>
        <v>76040313.170926109</v>
      </c>
      <c r="BV31" s="92">
        <f>AVERAGE(BV3:BV14)</f>
        <v>78531179.56693244</v>
      </c>
      <c r="BW31" s="92">
        <f>AVERAGE(BW3:BW7)</f>
        <v>94382124.623871982</v>
      </c>
      <c r="BX31" s="92">
        <f>AVERAGE(BX3:BX7)</f>
        <v>110180954.52627456</v>
      </c>
      <c r="BY31" s="93">
        <f>AVERAGE(BY3:BY7)</f>
        <v>145319800.09722549</v>
      </c>
    </row>
    <row r="34" spans="1:77" x14ac:dyDescent="0.25">
      <c r="B34" s="1"/>
      <c r="G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H34" s="1"/>
      <c r="AI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K34" s="1"/>
      <c r="BM34" s="1"/>
      <c r="BQ34" s="1"/>
      <c r="BR34" s="1"/>
      <c r="BV34" s="1"/>
      <c r="BW34" s="1"/>
      <c r="BX34" s="1"/>
      <c r="BY34" s="1"/>
    </row>
    <row r="35" spans="1:77" ht="13" x14ac:dyDescent="0.3">
      <c r="A35" s="138" t="s">
        <v>28</v>
      </c>
      <c r="C35" s="11" t="s">
        <v>346</v>
      </c>
      <c r="D35" s="11" t="s">
        <v>335</v>
      </c>
    </row>
    <row r="36" spans="1:77" ht="14.5" x14ac:dyDescent="0.35">
      <c r="A36" s="11" t="s">
        <v>27</v>
      </c>
      <c r="B36" s="139">
        <f>MIN(B3:BY22)</f>
        <v>0</v>
      </c>
      <c r="C36" s="174">
        <f>SMALL(B3:BY22,COUNTIF(B3:BY22,0)+1)</f>
        <v>7973820.3693213305</v>
      </c>
      <c r="D36" s="11">
        <f>COUNT(B3:BY22)</f>
        <v>1293</v>
      </c>
      <c r="K36" s="140"/>
    </row>
    <row r="37" spans="1:77" x14ac:dyDescent="0.25">
      <c r="A37" s="11" t="s">
        <v>26</v>
      </c>
      <c r="B37" s="139">
        <f>MAX(B3:BY22)</f>
        <v>218193522.31069601</v>
      </c>
    </row>
    <row r="38" spans="1:77" x14ac:dyDescent="0.25">
      <c r="A38" s="11" t="s">
        <v>29</v>
      </c>
      <c r="B38" s="139">
        <f>AVERAGE(B3:BY22)</f>
        <v>39431888.342412286</v>
      </c>
    </row>
    <row r="39" spans="1:77" x14ac:dyDescent="0.25">
      <c r="A39" s="11" t="s">
        <v>30</v>
      </c>
      <c r="B39" s="139">
        <f>_xlfn.STDEV.P(B3:BY22)</f>
        <v>30049874.778865952</v>
      </c>
    </row>
    <row r="40" spans="1:77" x14ac:dyDescent="0.25">
      <c r="B40" s="182"/>
      <c r="C40" s="182"/>
      <c r="D40" s="182"/>
      <c r="E40" s="182"/>
      <c r="F40" s="182"/>
      <c r="G40" s="182"/>
      <c r="H40" s="182"/>
      <c r="I40" s="182"/>
      <c r="J40" s="182"/>
      <c r="K40" s="182"/>
      <c r="L40" s="182"/>
      <c r="M40" s="182"/>
      <c r="N40" s="182"/>
      <c r="O40" s="182"/>
      <c r="P40" s="182"/>
      <c r="Q40" s="182"/>
      <c r="R40" s="182"/>
      <c r="S40" s="182"/>
      <c r="T40" s="182"/>
      <c r="U40" s="182"/>
      <c r="V40" s="182"/>
      <c r="W40" s="182"/>
      <c r="X40" s="182"/>
      <c r="Y40" s="182"/>
      <c r="Z40" s="182"/>
      <c r="AA40" s="182"/>
      <c r="AB40" s="182"/>
      <c r="AC40" s="182"/>
      <c r="AD40" s="182"/>
      <c r="AE40" s="182"/>
      <c r="AF40" s="182"/>
      <c r="AG40" s="182"/>
      <c r="AH40" s="182"/>
      <c r="AI40" s="182"/>
      <c r="AJ40" s="182"/>
      <c r="AK40" s="182"/>
      <c r="AL40" s="182"/>
      <c r="AM40" s="182"/>
      <c r="AN40" s="182"/>
      <c r="AO40" s="182"/>
      <c r="AP40" s="182"/>
      <c r="AQ40" s="182"/>
      <c r="AR40" s="182"/>
      <c r="AS40" s="182"/>
      <c r="AT40" s="182"/>
      <c r="AU40" s="182"/>
      <c r="AV40" s="182"/>
      <c r="AW40" s="182"/>
      <c r="AX40" s="182"/>
      <c r="AY40" s="182"/>
      <c r="AZ40" s="182"/>
      <c r="BA40" s="46"/>
      <c r="BB40" s="46"/>
      <c r="BC40" s="46"/>
      <c r="BD40" s="46"/>
      <c r="BE40" s="46"/>
      <c r="BF40" s="46"/>
      <c r="BG40" s="46"/>
      <c r="BH40" s="46"/>
      <c r="BI40" s="182"/>
      <c r="BJ40" s="182"/>
      <c r="BK40" s="182"/>
      <c r="BL40" s="182"/>
      <c r="BM40" s="182"/>
      <c r="BN40" s="182"/>
      <c r="BO40" s="182"/>
      <c r="BP40" s="182"/>
      <c r="BQ40" s="182"/>
      <c r="BR40" s="182"/>
      <c r="BS40" s="182"/>
      <c r="BT40" s="182"/>
      <c r="BU40" s="182"/>
      <c r="BV40" s="182"/>
      <c r="BW40" s="182"/>
      <c r="BX40" s="182"/>
      <c r="BY40" s="182"/>
    </row>
    <row r="42" spans="1:77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</row>
    <row r="43" spans="1:77" x14ac:dyDescent="0.25">
      <c r="B43" s="1"/>
      <c r="C43" s="1"/>
      <c r="D43" s="1"/>
      <c r="L43" s="1"/>
      <c r="M43" s="1"/>
      <c r="N43" s="1"/>
      <c r="T43" s="1"/>
      <c r="U43" s="1"/>
      <c r="V43" s="1"/>
      <c r="AA43" s="1"/>
      <c r="AB43" s="1"/>
      <c r="AC43" s="1"/>
      <c r="AI43" s="1"/>
      <c r="AJ43" s="1"/>
      <c r="AK43" s="1"/>
      <c r="AR43" s="1"/>
      <c r="AS43" s="1"/>
      <c r="AT43" s="1"/>
      <c r="BI43" s="1"/>
      <c r="BJ43" s="1"/>
      <c r="BK43" s="1"/>
      <c r="BQ43" s="1"/>
      <c r="BR43" s="1"/>
      <c r="BS43" s="1"/>
    </row>
    <row r="44" spans="1:77" x14ac:dyDescent="0.25">
      <c r="B44" s="1"/>
      <c r="C44" s="1"/>
      <c r="D44" s="1"/>
      <c r="L44" s="1"/>
      <c r="M44" s="1"/>
      <c r="N44" s="1"/>
      <c r="T44" s="1"/>
      <c r="U44" s="1"/>
      <c r="V44" s="1"/>
      <c r="AA44" s="1"/>
      <c r="AB44" s="1"/>
      <c r="AC44" s="1"/>
      <c r="AI44" s="1"/>
      <c r="AJ44" s="1"/>
      <c r="AK44" s="1"/>
      <c r="AR44" s="1"/>
      <c r="AS44" s="1"/>
      <c r="AT44" s="1"/>
      <c r="BI44" s="1"/>
      <c r="BJ44" s="1"/>
      <c r="BK44" s="1"/>
      <c r="BQ44" s="1"/>
      <c r="BR44" s="1"/>
      <c r="BS44" s="1"/>
    </row>
    <row r="45" spans="1:77" x14ac:dyDescent="0.25">
      <c r="B45" s="1"/>
      <c r="C45" s="1"/>
      <c r="D45" s="1"/>
      <c r="L45" s="1"/>
      <c r="M45" s="1"/>
      <c r="N45" s="1"/>
      <c r="T45" s="1"/>
      <c r="U45" s="1"/>
      <c r="V45" s="1"/>
      <c r="AA45" s="1"/>
      <c r="AB45" s="1"/>
      <c r="AC45" s="1"/>
      <c r="AI45" s="1"/>
      <c r="AJ45" s="1"/>
      <c r="AK45" s="1"/>
      <c r="AR45" s="1"/>
      <c r="AS45" s="1"/>
      <c r="AT45" s="1"/>
      <c r="BI45" s="1"/>
      <c r="BJ45" s="1"/>
      <c r="BK45" s="1"/>
      <c r="BQ45" s="1"/>
      <c r="BR45" s="1"/>
      <c r="BS45" s="1"/>
    </row>
    <row r="46" spans="1:77" x14ac:dyDescent="0.25">
      <c r="B46" s="1"/>
      <c r="C46" s="1"/>
      <c r="D46" s="1"/>
      <c r="L46" s="1"/>
      <c r="M46" s="1"/>
      <c r="N46" s="1"/>
      <c r="T46" s="1"/>
      <c r="U46" s="1"/>
      <c r="V46" s="1"/>
      <c r="AA46" s="1"/>
      <c r="AB46" s="1"/>
      <c r="AC46" s="1"/>
      <c r="AI46" s="1"/>
      <c r="AJ46" s="1"/>
      <c r="AK46" s="1"/>
      <c r="AR46" s="1"/>
      <c r="AS46" s="1"/>
      <c r="AT46" s="1"/>
      <c r="BI46" s="1"/>
      <c r="BJ46" s="1"/>
      <c r="BK46" s="1"/>
      <c r="BQ46" s="1"/>
      <c r="BR46" s="1"/>
      <c r="BS46" s="1"/>
    </row>
    <row r="47" spans="1:77" x14ac:dyDescent="0.25">
      <c r="B47" s="1"/>
      <c r="C47" s="1"/>
      <c r="D47" s="1"/>
      <c r="L47" s="1"/>
      <c r="M47" s="1"/>
      <c r="N47" s="1"/>
      <c r="T47" s="1"/>
      <c r="U47" s="1"/>
      <c r="V47" s="1"/>
      <c r="AA47" s="1"/>
      <c r="AB47" s="1"/>
      <c r="AC47" s="1"/>
      <c r="AI47" s="1"/>
      <c r="AJ47" s="1"/>
      <c r="AK47" s="1"/>
      <c r="AR47" s="1"/>
      <c r="AS47" s="1"/>
      <c r="AT47" s="1"/>
      <c r="BI47" s="1"/>
      <c r="BJ47" s="1"/>
      <c r="BK47" s="1"/>
      <c r="BQ47" s="1"/>
      <c r="BR47" s="1"/>
      <c r="BS47" s="1"/>
    </row>
    <row r="48" spans="1:77" x14ac:dyDescent="0.25">
      <c r="B48" s="1"/>
      <c r="C48" s="1"/>
      <c r="D48" s="1"/>
      <c r="L48" s="1"/>
      <c r="M48" s="1"/>
      <c r="N48" s="1"/>
      <c r="T48" s="1"/>
      <c r="U48" s="1"/>
      <c r="V48" s="1"/>
      <c r="AA48" s="1"/>
      <c r="AB48" s="1"/>
      <c r="AC48" s="1"/>
      <c r="AI48" s="1"/>
      <c r="AJ48" s="1"/>
      <c r="AK48" s="1"/>
      <c r="AR48" s="1"/>
      <c r="AS48" s="1"/>
      <c r="AT48" s="1"/>
      <c r="BI48" s="1"/>
      <c r="BJ48" s="1"/>
      <c r="BK48" s="1"/>
      <c r="BQ48" s="1"/>
      <c r="BR48" s="1"/>
      <c r="BS48" s="1"/>
    </row>
    <row r="49" spans="2:71" x14ac:dyDescent="0.25">
      <c r="B49" s="1"/>
      <c r="C49" s="1"/>
      <c r="D49" s="1"/>
      <c r="L49" s="1"/>
      <c r="M49" s="1"/>
      <c r="N49" s="1"/>
      <c r="T49" s="1"/>
      <c r="U49" s="1"/>
      <c r="V49" s="1"/>
      <c r="AA49" s="1"/>
      <c r="AB49" s="1"/>
      <c r="AC49" s="1"/>
      <c r="AI49" s="1"/>
      <c r="AJ49" s="1"/>
      <c r="AK49" s="1"/>
      <c r="AR49" s="1"/>
      <c r="AS49" s="1"/>
      <c r="AT49" s="1"/>
      <c r="BI49" s="1"/>
      <c r="BJ49" s="1"/>
      <c r="BK49" s="1"/>
      <c r="BQ49" s="1"/>
      <c r="BR49" s="1"/>
      <c r="BS49" s="1"/>
    </row>
    <row r="50" spans="2:71" x14ac:dyDescent="0.25">
      <c r="B50" s="1"/>
      <c r="C50" s="1"/>
      <c r="D50" s="1"/>
      <c r="L50" s="1"/>
      <c r="M50" s="1"/>
      <c r="N50" s="1"/>
      <c r="T50" s="1"/>
      <c r="U50" s="1"/>
      <c r="V50" s="1"/>
      <c r="AA50" s="1"/>
      <c r="AB50" s="1"/>
      <c r="AC50" s="1"/>
      <c r="AI50" s="1"/>
      <c r="AJ50" s="1"/>
      <c r="AK50" s="1"/>
      <c r="AR50" s="1"/>
      <c r="AS50" s="1"/>
      <c r="AT50" s="1"/>
      <c r="BI50" s="1"/>
      <c r="BJ50" s="1"/>
      <c r="BK50" s="1"/>
      <c r="BQ50" s="1"/>
      <c r="BR50" s="1"/>
      <c r="BS50" s="1"/>
    </row>
    <row r="51" spans="2:71" x14ac:dyDescent="0.25">
      <c r="B51" s="1"/>
      <c r="C51" s="1"/>
      <c r="D51" s="1"/>
      <c r="L51" s="1"/>
      <c r="M51" s="1"/>
      <c r="N51" s="1"/>
      <c r="T51" s="1"/>
      <c r="U51" s="1"/>
      <c r="V51" s="1"/>
      <c r="AA51" s="1"/>
      <c r="AB51" s="1"/>
      <c r="AC51" s="1"/>
      <c r="AI51" s="1"/>
      <c r="AJ51" s="1"/>
      <c r="AK51" s="1"/>
      <c r="AR51" s="1"/>
      <c r="AS51" s="1"/>
      <c r="AT51" s="1"/>
      <c r="BI51" s="1"/>
      <c r="BJ51" s="1"/>
      <c r="BK51" s="1"/>
      <c r="BQ51" s="1"/>
      <c r="BR51" s="1"/>
      <c r="BS51" s="1"/>
    </row>
    <row r="52" spans="2:71" x14ac:dyDescent="0.25">
      <c r="B52" s="1"/>
      <c r="C52" s="1"/>
      <c r="D52" s="1"/>
      <c r="L52" s="1"/>
      <c r="M52" s="1"/>
      <c r="N52" s="1"/>
      <c r="T52" s="1"/>
      <c r="U52" s="1"/>
      <c r="V52" s="1"/>
      <c r="AA52" s="1"/>
      <c r="AB52" s="1"/>
      <c r="AC52" s="1"/>
      <c r="AI52" s="1"/>
      <c r="AJ52" s="1"/>
      <c r="AK52" s="1"/>
      <c r="AR52" s="1"/>
      <c r="AS52" s="1"/>
      <c r="AT52" s="1"/>
      <c r="BI52" s="1"/>
      <c r="BJ52" s="1"/>
      <c r="BK52" s="1"/>
      <c r="BQ52" s="1"/>
      <c r="BR52" s="1"/>
      <c r="BS52" s="1"/>
    </row>
    <row r="53" spans="2:71" x14ac:dyDescent="0.25">
      <c r="B53" s="1"/>
      <c r="C53" s="1"/>
      <c r="D53" s="1"/>
      <c r="L53" s="1"/>
      <c r="M53" s="1"/>
      <c r="N53" s="1"/>
      <c r="T53" s="1"/>
      <c r="U53" s="1"/>
      <c r="V53" s="1"/>
      <c r="AA53" s="1"/>
      <c r="AB53" s="1"/>
      <c r="AC53" s="1"/>
      <c r="AI53" s="1"/>
      <c r="AJ53" s="1"/>
      <c r="AK53" s="1"/>
      <c r="AR53" s="1"/>
      <c r="AS53" s="1"/>
      <c r="AT53" s="1"/>
      <c r="BI53" s="1"/>
      <c r="BJ53" s="1"/>
      <c r="BK53" s="1"/>
      <c r="BQ53" s="1"/>
      <c r="BR53" s="1"/>
      <c r="BS53" s="1"/>
    </row>
    <row r="54" spans="2:71" x14ac:dyDescent="0.25">
      <c r="B54" s="1"/>
      <c r="C54" s="1"/>
      <c r="D54" s="1"/>
      <c r="L54" s="1"/>
      <c r="M54" s="1"/>
      <c r="N54" s="1"/>
      <c r="T54" s="1"/>
      <c r="U54" s="1"/>
      <c r="V54" s="1"/>
      <c r="AA54" s="1"/>
      <c r="AB54" s="1"/>
      <c r="AC54" s="1"/>
      <c r="AI54" s="1"/>
      <c r="AJ54" s="1"/>
      <c r="AK54" s="1"/>
      <c r="AR54" s="1"/>
      <c r="AS54" s="1"/>
      <c r="AT54" s="1"/>
      <c r="BI54" s="1"/>
      <c r="BJ54" s="1"/>
      <c r="BK54" s="1"/>
      <c r="BQ54" s="1"/>
      <c r="BR54" s="1"/>
      <c r="BS54" s="1"/>
    </row>
    <row r="55" spans="2:71" x14ac:dyDescent="0.25">
      <c r="B55" s="1"/>
      <c r="C55" s="1"/>
      <c r="D55" s="1"/>
      <c r="L55" s="1"/>
      <c r="M55" s="1"/>
      <c r="N55" s="1"/>
      <c r="T55" s="1"/>
      <c r="U55" s="1"/>
      <c r="V55" s="1"/>
      <c r="AA55" s="1"/>
      <c r="AB55" s="1"/>
      <c r="AC55" s="1"/>
      <c r="AI55" s="1"/>
      <c r="AJ55" s="1"/>
      <c r="AK55" s="1"/>
      <c r="AR55" s="1"/>
      <c r="AS55" s="1"/>
      <c r="AT55" s="1"/>
      <c r="BI55" s="1"/>
      <c r="BJ55" s="1"/>
      <c r="BK55" s="1"/>
      <c r="BQ55" s="1"/>
      <c r="BR55" s="1"/>
      <c r="BS55" s="1"/>
    </row>
    <row r="56" spans="2:71" x14ac:dyDescent="0.25">
      <c r="B56" s="1"/>
      <c r="C56" s="1"/>
      <c r="D56" s="1"/>
      <c r="L56" s="1"/>
      <c r="M56" s="1"/>
      <c r="N56" s="1"/>
      <c r="T56" s="1"/>
      <c r="U56" s="1"/>
      <c r="V56" s="1"/>
      <c r="AA56" s="1"/>
      <c r="AB56" s="1"/>
      <c r="AC56" s="1"/>
      <c r="AI56" s="1"/>
      <c r="AJ56" s="1"/>
      <c r="AK56" s="1"/>
      <c r="AR56" s="1"/>
      <c r="AS56" s="1"/>
      <c r="AT56" s="1"/>
      <c r="BI56" s="1"/>
      <c r="BJ56" s="1"/>
      <c r="BK56" s="1"/>
      <c r="BQ56" s="1"/>
      <c r="BR56" s="1"/>
      <c r="BS56" s="1"/>
    </row>
    <row r="57" spans="2:71" x14ac:dyDescent="0.25">
      <c r="B57" s="1"/>
      <c r="C57" s="1"/>
      <c r="D57" s="1"/>
      <c r="L57" s="1"/>
      <c r="M57" s="1"/>
      <c r="N57" s="1"/>
      <c r="T57" s="1"/>
      <c r="U57" s="1"/>
      <c r="V57" s="1"/>
      <c r="AA57" s="1"/>
      <c r="AB57" s="1"/>
      <c r="AC57" s="1"/>
      <c r="AI57" s="1"/>
      <c r="AJ57" s="1"/>
      <c r="AK57" s="1"/>
      <c r="AR57" s="1"/>
      <c r="AS57" s="1"/>
      <c r="AT57" s="1"/>
      <c r="BI57" s="1"/>
      <c r="BJ57" s="1"/>
      <c r="BK57" s="1"/>
      <c r="BQ57" s="1"/>
      <c r="BR57" s="1"/>
      <c r="BS57" s="1"/>
    </row>
    <row r="58" spans="2:71" x14ac:dyDescent="0.25">
      <c r="B58" s="1"/>
      <c r="C58" s="1"/>
      <c r="D58" s="1"/>
      <c r="L58" s="1"/>
      <c r="M58" s="1"/>
      <c r="N58" s="1"/>
      <c r="T58" s="1"/>
      <c r="U58" s="1"/>
      <c r="V58" s="1"/>
      <c r="AA58" s="1"/>
      <c r="AB58" s="1"/>
      <c r="AC58" s="1"/>
      <c r="AI58" s="1"/>
      <c r="AJ58" s="1"/>
      <c r="AK58" s="1"/>
      <c r="AR58" s="1"/>
      <c r="AS58" s="1"/>
      <c r="AT58" s="1"/>
      <c r="BI58" s="1"/>
      <c r="BJ58" s="1"/>
      <c r="BK58" s="1"/>
      <c r="BQ58" s="1"/>
      <c r="BR58" s="1"/>
      <c r="BS58" s="1"/>
    </row>
    <row r="59" spans="2:71" x14ac:dyDescent="0.25">
      <c r="B59" s="1"/>
      <c r="C59" s="1"/>
      <c r="D59" s="1"/>
      <c r="L59" s="1"/>
      <c r="M59" s="1"/>
      <c r="N59" s="1"/>
      <c r="T59" s="1"/>
      <c r="U59" s="1"/>
      <c r="V59" s="1"/>
      <c r="AA59" s="1"/>
      <c r="AB59" s="1"/>
      <c r="AC59" s="1"/>
      <c r="AI59" s="1"/>
      <c r="AJ59" s="1"/>
      <c r="AK59" s="1"/>
      <c r="AR59" s="1"/>
      <c r="AS59" s="1"/>
      <c r="AT59" s="1"/>
      <c r="BI59" s="1"/>
      <c r="BJ59" s="1"/>
      <c r="BK59" s="1"/>
      <c r="BQ59" s="1"/>
      <c r="BR59" s="1"/>
      <c r="BS59" s="1"/>
    </row>
    <row r="60" spans="2:71" x14ac:dyDescent="0.25">
      <c r="B60" s="1"/>
      <c r="C60" s="1"/>
      <c r="D60" s="1"/>
      <c r="L60" s="1"/>
      <c r="M60" s="1"/>
      <c r="N60" s="1"/>
      <c r="T60" s="1"/>
      <c r="U60" s="1"/>
      <c r="V60" s="1"/>
      <c r="AA60" s="1"/>
      <c r="AB60" s="1"/>
      <c r="AC60" s="1"/>
      <c r="AI60" s="1"/>
      <c r="AJ60" s="1"/>
      <c r="AK60" s="1"/>
      <c r="AR60" s="1"/>
      <c r="AS60" s="1"/>
      <c r="AT60" s="1"/>
      <c r="BI60" s="1"/>
      <c r="BJ60" s="1"/>
      <c r="BK60" s="1"/>
      <c r="BQ60" s="1"/>
      <c r="BR60" s="1"/>
      <c r="BS60" s="1"/>
    </row>
    <row r="61" spans="2:71" x14ac:dyDescent="0.25">
      <c r="B61" s="1"/>
      <c r="C61" s="1"/>
      <c r="D61" s="1"/>
      <c r="L61" s="1"/>
      <c r="M61" s="1"/>
      <c r="N61" s="1"/>
      <c r="T61" s="1"/>
      <c r="U61" s="1"/>
      <c r="V61" s="1"/>
      <c r="AA61" s="1"/>
      <c r="AB61" s="1"/>
      <c r="AC61" s="1"/>
      <c r="AI61" s="1"/>
      <c r="AJ61" s="1"/>
      <c r="AK61" s="1"/>
      <c r="AR61" s="1"/>
      <c r="AS61" s="1"/>
      <c r="AT61" s="1"/>
      <c r="BI61" s="1"/>
      <c r="BJ61" s="1"/>
      <c r="BK61" s="1"/>
      <c r="BQ61" s="1"/>
      <c r="BR61" s="1"/>
      <c r="BS61" s="1"/>
    </row>
    <row r="70" spans="2:77" x14ac:dyDescent="0.25">
      <c r="B70" s="182"/>
      <c r="C70" s="182"/>
      <c r="D70" s="182"/>
      <c r="E70" s="182"/>
      <c r="F70" s="182"/>
      <c r="G70" s="182"/>
      <c r="H70" s="182"/>
      <c r="I70" s="182"/>
      <c r="J70" s="182"/>
      <c r="K70" s="182"/>
      <c r="L70" s="182"/>
      <c r="M70" s="182"/>
      <c r="N70" s="182"/>
      <c r="O70" s="182"/>
      <c r="P70" s="182"/>
      <c r="Q70" s="182"/>
      <c r="R70" s="182"/>
      <c r="S70" s="182"/>
      <c r="T70" s="182"/>
      <c r="U70" s="182"/>
      <c r="V70" s="182"/>
      <c r="W70" s="182"/>
      <c r="X70" s="182"/>
      <c r="Y70" s="182"/>
      <c r="Z70" s="182"/>
      <c r="AA70" s="182"/>
      <c r="AB70" s="182"/>
      <c r="AC70" s="182"/>
      <c r="AD70" s="182"/>
      <c r="AE70" s="182"/>
      <c r="AF70" s="182"/>
      <c r="AG70" s="182"/>
      <c r="AH70" s="182"/>
      <c r="AI70" s="182"/>
      <c r="AJ70" s="182"/>
      <c r="AK70" s="182"/>
      <c r="AL70" s="182"/>
      <c r="AM70" s="182"/>
      <c r="AN70" s="182"/>
      <c r="AO70" s="182"/>
      <c r="AP70" s="182"/>
      <c r="AQ70" s="182"/>
      <c r="AR70" s="182"/>
      <c r="AS70" s="182"/>
      <c r="AT70" s="182"/>
      <c r="AU70" s="182"/>
      <c r="AV70" s="182"/>
      <c r="AW70" s="182"/>
      <c r="AX70" s="182"/>
      <c r="AY70" s="182"/>
      <c r="AZ70" s="182"/>
      <c r="BA70" s="46"/>
      <c r="BB70" s="46"/>
      <c r="BC70" s="46"/>
      <c r="BD70" s="46"/>
      <c r="BE70" s="46"/>
      <c r="BF70" s="46"/>
      <c r="BG70" s="46"/>
      <c r="BH70" s="46"/>
      <c r="BI70" s="182"/>
      <c r="BJ70" s="182"/>
      <c r="BK70" s="182"/>
      <c r="BL70" s="182"/>
      <c r="BM70" s="182"/>
      <c r="BN70" s="182"/>
      <c r="BO70" s="182"/>
      <c r="BP70" s="182"/>
      <c r="BQ70" s="182"/>
      <c r="BR70" s="182"/>
      <c r="BS70" s="182"/>
      <c r="BT70" s="182"/>
      <c r="BU70" s="182"/>
      <c r="BV70" s="182"/>
      <c r="BW70" s="182"/>
      <c r="BX70" s="182"/>
      <c r="BY70" s="182"/>
    </row>
    <row r="72" spans="2:77" x14ac:dyDescent="0.25">
      <c r="B72" s="1"/>
      <c r="C72" s="1"/>
      <c r="D72" s="1"/>
      <c r="L72" s="1"/>
      <c r="M72" s="1"/>
      <c r="N72" s="1"/>
      <c r="T72" s="1"/>
      <c r="U72" s="1"/>
      <c r="V72" s="1"/>
      <c r="AA72" s="1"/>
      <c r="AB72" s="1"/>
      <c r="AC72" s="1"/>
      <c r="AI72" s="1"/>
      <c r="AJ72" s="1"/>
      <c r="AK72" s="1"/>
      <c r="AR72" s="1"/>
      <c r="AS72" s="1"/>
      <c r="AT72" s="1"/>
      <c r="BI72" s="1"/>
      <c r="BJ72" s="1"/>
      <c r="BK72" s="1"/>
      <c r="BQ72" s="1"/>
      <c r="BR72" s="1"/>
      <c r="BS72" s="1"/>
    </row>
    <row r="73" spans="2:77" x14ac:dyDescent="0.25">
      <c r="B73" s="1"/>
      <c r="C73" s="1"/>
      <c r="D73" s="1"/>
      <c r="L73" s="1"/>
      <c r="M73" s="1"/>
      <c r="N73" s="1"/>
      <c r="T73" s="1"/>
      <c r="U73" s="1"/>
      <c r="V73" s="1"/>
      <c r="AA73" s="1"/>
      <c r="AB73" s="1"/>
      <c r="AC73" s="1"/>
      <c r="AI73" s="1"/>
      <c r="AJ73" s="1"/>
      <c r="AK73" s="1"/>
      <c r="AR73" s="1"/>
      <c r="AS73" s="1"/>
      <c r="AT73" s="1"/>
      <c r="BI73" s="1"/>
      <c r="BJ73" s="1"/>
      <c r="BK73" s="1"/>
      <c r="BQ73" s="1"/>
      <c r="BR73" s="1"/>
      <c r="BS73" s="1"/>
    </row>
    <row r="74" spans="2:77" x14ac:dyDescent="0.25">
      <c r="B74" s="1"/>
      <c r="C74" s="1"/>
      <c r="D74" s="1"/>
      <c r="L74" s="1"/>
      <c r="M74" s="1"/>
      <c r="N74" s="1"/>
      <c r="T74" s="1"/>
      <c r="U74" s="1"/>
      <c r="V74" s="1"/>
      <c r="AA74" s="1"/>
      <c r="AB74" s="1"/>
      <c r="AC74" s="1"/>
      <c r="AI74" s="1"/>
      <c r="AJ74" s="1"/>
      <c r="AK74" s="1"/>
      <c r="AR74" s="1"/>
      <c r="AS74" s="1"/>
      <c r="AT74" s="1"/>
      <c r="BI74" s="1"/>
      <c r="BJ74" s="1"/>
      <c r="BK74" s="1"/>
      <c r="BQ74" s="1"/>
      <c r="BR74" s="1"/>
      <c r="BS74" s="1"/>
    </row>
    <row r="75" spans="2:77" x14ac:dyDescent="0.25">
      <c r="B75" s="1"/>
      <c r="C75" s="1"/>
      <c r="D75" s="1"/>
      <c r="L75" s="1"/>
      <c r="M75" s="1"/>
      <c r="N75" s="1"/>
      <c r="T75" s="1"/>
      <c r="U75" s="1"/>
      <c r="V75" s="1"/>
      <c r="AA75" s="1"/>
      <c r="AB75" s="1"/>
      <c r="AC75" s="1"/>
      <c r="AI75" s="1"/>
      <c r="AJ75" s="1"/>
      <c r="AK75" s="1"/>
      <c r="AR75" s="1"/>
      <c r="AS75" s="1"/>
      <c r="AT75" s="1"/>
      <c r="BI75" s="1"/>
      <c r="BJ75" s="1"/>
      <c r="BK75" s="1"/>
      <c r="BQ75" s="1"/>
      <c r="BR75" s="1"/>
      <c r="BS75" s="1"/>
    </row>
    <row r="76" spans="2:77" x14ac:dyDescent="0.25">
      <c r="B76" s="1"/>
      <c r="C76" s="1"/>
      <c r="D76" s="1"/>
      <c r="L76" s="1"/>
      <c r="M76" s="1"/>
      <c r="N76" s="1"/>
      <c r="T76" s="1"/>
      <c r="U76" s="1"/>
      <c r="V76" s="1"/>
      <c r="AA76" s="1"/>
      <c r="AB76" s="1"/>
      <c r="AC76" s="1"/>
      <c r="AI76" s="1"/>
      <c r="AJ76" s="1"/>
      <c r="AK76" s="1"/>
      <c r="AR76" s="1"/>
      <c r="AS76" s="1"/>
      <c r="AT76" s="1"/>
      <c r="BI76" s="1"/>
      <c r="BJ76" s="1"/>
      <c r="BK76" s="1"/>
      <c r="BQ76" s="1"/>
      <c r="BR76" s="1"/>
      <c r="BS76" s="1"/>
    </row>
    <row r="77" spans="2:77" x14ac:dyDescent="0.25">
      <c r="B77" s="1"/>
      <c r="C77" s="1"/>
      <c r="D77" s="1"/>
      <c r="L77" s="1"/>
      <c r="M77" s="1"/>
      <c r="N77" s="1"/>
      <c r="T77" s="1"/>
      <c r="U77" s="1"/>
      <c r="V77" s="1"/>
      <c r="AA77" s="1"/>
      <c r="AB77" s="1"/>
      <c r="AC77" s="1"/>
      <c r="AI77" s="1"/>
      <c r="AJ77" s="1"/>
      <c r="AK77" s="1"/>
      <c r="AR77" s="1"/>
      <c r="AS77" s="1"/>
      <c r="AT77" s="1"/>
      <c r="BI77" s="1"/>
      <c r="BJ77" s="1"/>
      <c r="BK77" s="1"/>
      <c r="BQ77" s="1"/>
      <c r="BR77" s="1"/>
      <c r="BS77" s="1"/>
    </row>
    <row r="78" spans="2:77" x14ac:dyDescent="0.25">
      <c r="B78" s="1"/>
      <c r="C78" s="1"/>
      <c r="D78" s="1"/>
      <c r="L78" s="1"/>
      <c r="M78" s="1"/>
      <c r="N78" s="1"/>
      <c r="T78" s="1"/>
      <c r="U78" s="1"/>
      <c r="V78" s="1"/>
      <c r="AA78" s="1"/>
      <c r="AB78" s="1"/>
      <c r="AC78" s="1"/>
      <c r="AI78" s="1"/>
      <c r="AJ78" s="1"/>
      <c r="AK78" s="1"/>
      <c r="AR78" s="1"/>
      <c r="AS78" s="1"/>
      <c r="AT78" s="1"/>
      <c r="BI78" s="1"/>
      <c r="BJ78" s="1"/>
      <c r="BK78" s="1"/>
      <c r="BQ78" s="1"/>
      <c r="BR78" s="1"/>
      <c r="BS78" s="1"/>
    </row>
    <row r="79" spans="2:77" x14ac:dyDescent="0.25">
      <c r="B79" s="1"/>
      <c r="C79" s="1"/>
      <c r="D79" s="1"/>
      <c r="L79" s="1"/>
      <c r="M79" s="1"/>
      <c r="N79" s="1"/>
      <c r="T79" s="1"/>
      <c r="U79" s="1"/>
      <c r="V79" s="1"/>
      <c r="AA79" s="1"/>
      <c r="AB79" s="1"/>
      <c r="AC79" s="1"/>
      <c r="AI79" s="1"/>
      <c r="AJ79" s="1"/>
      <c r="AK79" s="1"/>
      <c r="AR79" s="1"/>
      <c r="AS79" s="1"/>
      <c r="AT79" s="1"/>
      <c r="BI79" s="1"/>
      <c r="BJ79" s="1"/>
      <c r="BK79" s="1"/>
      <c r="BQ79" s="1"/>
      <c r="BR79" s="1"/>
      <c r="BS79" s="1"/>
    </row>
    <row r="80" spans="2:77" x14ac:dyDescent="0.25">
      <c r="B80" s="1"/>
      <c r="C80" s="1"/>
      <c r="D80" s="1"/>
      <c r="L80" s="1"/>
      <c r="M80" s="1"/>
      <c r="N80" s="1"/>
      <c r="T80" s="1"/>
      <c r="U80" s="1"/>
      <c r="V80" s="1"/>
      <c r="AA80" s="1"/>
      <c r="AB80" s="1"/>
      <c r="AC80" s="1"/>
      <c r="AI80" s="1"/>
      <c r="AJ80" s="1"/>
      <c r="AK80" s="1"/>
      <c r="AR80" s="1"/>
      <c r="AS80" s="1"/>
      <c r="AT80" s="1"/>
      <c r="BI80" s="1"/>
      <c r="BJ80" s="1"/>
      <c r="BK80" s="1"/>
      <c r="BQ80" s="1"/>
      <c r="BR80" s="1"/>
      <c r="BS80" s="1"/>
    </row>
    <row r="81" spans="2:71" x14ac:dyDescent="0.25">
      <c r="B81" s="1"/>
      <c r="C81" s="1"/>
      <c r="D81" s="1"/>
      <c r="L81" s="1"/>
      <c r="M81" s="1"/>
      <c r="N81" s="1"/>
      <c r="T81" s="1"/>
      <c r="U81" s="1"/>
      <c r="V81" s="1"/>
      <c r="AA81" s="1"/>
      <c r="AB81" s="1"/>
      <c r="AC81" s="1"/>
      <c r="AI81" s="1"/>
      <c r="AJ81" s="1"/>
      <c r="AK81" s="1"/>
      <c r="AR81" s="1"/>
      <c r="AS81" s="1"/>
      <c r="AT81" s="1"/>
      <c r="BI81" s="1"/>
      <c r="BJ81" s="1"/>
      <c r="BK81" s="1"/>
      <c r="BQ81" s="1"/>
      <c r="BR81" s="1"/>
      <c r="BS81" s="1"/>
    </row>
    <row r="82" spans="2:71" x14ac:dyDescent="0.25">
      <c r="B82" s="1"/>
      <c r="C82" s="1"/>
      <c r="D82" s="1"/>
      <c r="L82" s="1"/>
      <c r="M82" s="1"/>
      <c r="N82" s="1"/>
      <c r="T82" s="1"/>
      <c r="U82" s="1"/>
      <c r="V82" s="1"/>
      <c r="AA82" s="1"/>
      <c r="AB82" s="1"/>
      <c r="AC82" s="1"/>
      <c r="AI82" s="1"/>
      <c r="AJ82" s="1"/>
      <c r="AK82" s="1"/>
      <c r="AR82" s="1"/>
      <c r="AS82" s="1"/>
      <c r="AT82" s="1"/>
      <c r="BI82" s="1"/>
      <c r="BJ82" s="1"/>
      <c r="BK82" s="1"/>
      <c r="BQ82" s="1"/>
      <c r="BR82" s="1"/>
      <c r="BS82" s="1"/>
    </row>
    <row r="83" spans="2:71" x14ac:dyDescent="0.25">
      <c r="B83" s="1"/>
      <c r="C83" s="1"/>
      <c r="D83" s="1"/>
      <c r="L83" s="1"/>
      <c r="M83" s="1"/>
      <c r="N83" s="1"/>
      <c r="T83" s="1"/>
      <c r="U83" s="1"/>
      <c r="V83" s="1"/>
      <c r="AA83" s="1"/>
      <c r="AB83" s="1"/>
      <c r="AC83" s="1"/>
      <c r="AI83" s="1"/>
      <c r="AJ83" s="1"/>
      <c r="AK83" s="1"/>
      <c r="AR83" s="1"/>
      <c r="AS83" s="1"/>
      <c r="AT83" s="1"/>
      <c r="BI83" s="1"/>
      <c r="BJ83" s="1"/>
      <c r="BK83" s="1"/>
      <c r="BQ83" s="1"/>
      <c r="BR83" s="1"/>
      <c r="BS83" s="1"/>
    </row>
    <row r="84" spans="2:71" x14ac:dyDescent="0.25">
      <c r="B84" s="1"/>
      <c r="C84" s="1"/>
      <c r="D84" s="1"/>
      <c r="L84" s="1"/>
      <c r="M84" s="1"/>
      <c r="N84" s="1"/>
      <c r="T84" s="1"/>
      <c r="U84" s="1"/>
      <c r="V84" s="1"/>
      <c r="AA84" s="1"/>
      <c r="AB84" s="1"/>
      <c r="AC84" s="1"/>
      <c r="AI84" s="1"/>
      <c r="AJ84" s="1"/>
      <c r="AK84" s="1"/>
      <c r="AR84" s="1"/>
      <c r="AS84" s="1"/>
      <c r="AT84" s="1"/>
      <c r="BI84" s="1"/>
      <c r="BJ84" s="1"/>
      <c r="BK84" s="1"/>
      <c r="BQ84" s="1"/>
      <c r="BR84" s="1"/>
      <c r="BS84" s="1"/>
    </row>
    <row r="85" spans="2:71" x14ac:dyDescent="0.25">
      <c r="B85" s="1"/>
      <c r="C85" s="1"/>
      <c r="D85" s="1"/>
      <c r="L85" s="1"/>
      <c r="M85" s="1"/>
      <c r="N85" s="1"/>
      <c r="T85" s="1"/>
      <c r="U85" s="1"/>
      <c r="V85" s="1"/>
      <c r="AA85" s="1"/>
      <c r="AB85" s="1"/>
      <c r="AC85" s="1"/>
      <c r="AI85" s="1"/>
      <c r="AJ85" s="1"/>
      <c r="AK85" s="1"/>
      <c r="AR85" s="1"/>
      <c r="AS85" s="1"/>
      <c r="AT85" s="1"/>
      <c r="BI85" s="1"/>
      <c r="BJ85" s="1"/>
      <c r="BK85" s="1"/>
      <c r="BQ85" s="1"/>
      <c r="BR85" s="1"/>
      <c r="BS85" s="1"/>
    </row>
    <row r="86" spans="2:71" x14ac:dyDescent="0.25">
      <c r="B86" s="1"/>
      <c r="C86" s="1"/>
      <c r="D86" s="1"/>
      <c r="L86" s="1"/>
      <c r="M86" s="1"/>
      <c r="N86" s="1"/>
      <c r="T86" s="1"/>
      <c r="U86" s="1"/>
      <c r="V86" s="1"/>
      <c r="AA86" s="1"/>
      <c r="AB86" s="1"/>
      <c r="AC86" s="1"/>
      <c r="AI86" s="1"/>
      <c r="AJ86" s="1"/>
      <c r="AK86" s="1"/>
      <c r="AR86" s="1"/>
      <c r="AS86" s="1"/>
      <c r="AT86" s="1"/>
      <c r="BI86" s="1"/>
      <c r="BJ86" s="1"/>
      <c r="BK86" s="1"/>
      <c r="BQ86" s="1"/>
      <c r="BR86" s="1"/>
      <c r="BS86" s="1"/>
    </row>
    <row r="87" spans="2:71" x14ac:dyDescent="0.25">
      <c r="B87" s="1"/>
      <c r="C87" s="1"/>
      <c r="D87" s="1"/>
      <c r="L87" s="1"/>
      <c r="M87" s="1"/>
      <c r="N87" s="1"/>
      <c r="T87" s="1"/>
      <c r="U87" s="1"/>
      <c r="V87" s="1"/>
      <c r="AA87" s="1"/>
      <c r="AB87" s="1"/>
      <c r="AC87" s="1"/>
      <c r="AI87" s="1"/>
      <c r="AJ87" s="1"/>
      <c r="AK87" s="1"/>
      <c r="AR87" s="1"/>
      <c r="AS87" s="1"/>
      <c r="AT87" s="1"/>
      <c r="BI87" s="1"/>
      <c r="BJ87" s="1"/>
      <c r="BK87" s="1"/>
      <c r="BQ87" s="1"/>
      <c r="BR87" s="1"/>
      <c r="BS87" s="1"/>
    </row>
    <row r="88" spans="2:71" x14ac:dyDescent="0.25">
      <c r="B88" s="1"/>
      <c r="C88" s="1"/>
      <c r="D88" s="1"/>
      <c r="L88" s="1"/>
      <c r="M88" s="1"/>
      <c r="N88" s="1"/>
      <c r="T88" s="1"/>
      <c r="U88" s="1"/>
      <c r="V88" s="1"/>
      <c r="AA88" s="1"/>
      <c r="AB88" s="1"/>
      <c r="AC88" s="1"/>
      <c r="AI88" s="1"/>
      <c r="AJ88" s="1"/>
      <c r="AK88" s="1"/>
      <c r="AR88" s="1"/>
      <c r="AS88" s="1"/>
      <c r="AT88" s="1"/>
      <c r="BI88" s="1"/>
      <c r="BJ88" s="1"/>
      <c r="BK88" s="1"/>
      <c r="BQ88" s="1"/>
      <c r="BR88" s="1"/>
      <c r="BS88" s="1"/>
    </row>
    <row r="89" spans="2:71" x14ac:dyDescent="0.25">
      <c r="B89" s="1"/>
      <c r="C89" s="1"/>
      <c r="D89" s="1"/>
      <c r="L89" s="1"/>
      <c r="M89" s="1"/>
      <c r="N89" s="1"/>
      <c r="T89" s="1"/>
      <c r="U89" s="1"/>
      <c r="V89" s="1"/>
      <c r="AA89" s="1"/>
      <c r="AB89" s="1"/>
      <c r="AC89" s="1"/>
      <c r="AI89" s="1"/>
      <c r="AJ89" s="1"/>
      <c r="AK89" s="1"/>
      <c r="AR89" s="1"/>
      <c r="AS89" s="1"/>
      <c r="AT89" s="1"/>
      <c r="BI89" s="1"/>
      <c r="BJ89" s="1"/>
      <c r="BK89" s="1"/>
      <c r="BQ89" s="1"/>
      <c r="BR89" s="1"/>
      <c r="BS89" s="1"/>
    </row>
    <row r="90" spans="2:71" x14ac:dyDescent="0.25">
      <c r="B90" s="1"/>
      <c r="C90" s="1"/>
      <c r="D90" s="1"/>
      <c r="L90" s="1"/>
      <c r="M90" s="1"/>
      <c r="N90" s="1"/>
      <c r="T90" s="1"/>
      <c r="U90" s="1"/>
      <c r="V90" s="1"/>
      <c r="AA90" s="1"/>
      <c r="AB90" s="1"/>
      <c r="AC90" s="1"/>
      <c r="AI90" s="1"/>
      <c r="AJ90" s="1"/>
      <c r="AK90" s="1"/>
      <c r="AR90" s="1"/>
      <c r="AS90" s="1"/>
      <c r="AT90" s="1"/>
      <c r="BI90" s="1"/>
      <c r="BJ90" s="1"/>
      <c r="BK90" s="1"/>
      <c r="BQ90" s="1"/>
      <c r="BR90" s="1"/>
      <c r="BS90" s="1"/>
    </row>
    <row r="91" spans="2:71" x14ac:dyDescent="0.25">
      <c r="B91" s="1"/>
      <c r="C91" s="1"/>
      <c r="D91" s="1"/>
      <c r="L91" s="1"/>
      <c r="M91" s="1"/>
      <c r="N91" s="1"/>
      <c r="T91" s="1"/>
      <c r="U91" s="1"/>
      <c r="V91" s="1"/>
      <c r="AA91" s="1"/>
      <c r="AB91" s="1"/>
      <c r="AC91" s="1"/>
      <c r="AI91" s="1"/>
      <c r="AJ91" s="1"/>
      <c r="AK91" s="1"/>
      <c r="AR91" s="1"/>
      <c r="AS91" s="1"/>
      <c r="AT91" s="1"/>
      <c r="BI91" s="1"/>
      <c r="BJ91" s="1"/>
      <c r="BK91" s="1"/>
      <c r="BQ91" s="1"/>
      <c r="BR91" s="1"/>
      <c r="BS91" s="1"/>
    </row>
  </sheetData>
  <mergeCells count="25">
    <mergeCell ref="BQ40:BY40"/>
    <mergeCell ref="B70:K70"/>
    <mergeCell ref="L70:S70"/>
    <mergeCell ref="T70:Z70"/>
    <mergeCell ref="AA70:AH70"/>
    <mergeCell ref="AI70:AQ70"/>
    <mergeCell ref="AR70:AZ70"/>
    <mergeCell ref="BI70:BP70"/>
    <mergeCell ref="BQ70:BY70"/>
    <mergeCell ref="BA1:BH1"/>
    <mergeCell ref="BI1:BP1"/>
    <mergeCell ref="BQ1:BY1"/>
    <mergeCell ref="B40:K40"/>
    <mergeCell ref="L40:S40"/>
    <mergeCell ref="T40:Z40"/>
    <mergeCell ref="AA40:AH40"/>
    <mergeCell ref="AI40:AQ40"/>
    <mergeCell ref="AR40:AZ40"/>
    <mergeCell ref="BI40:BP40"/>
    <mergeCell ref="B1:K1"/>
    <mergeCell ref="L1:S1"/>
    <mergeCell ref="T1:Z1"/>
    <mergeCell ref="AA1:AH1"/>
    <mergeCell ref="AI1:AQ1"/>
    <mergeCell ref="AR1:AZ1"/>
  </mergeCells>
  <conditionalFormatting sqref="B34 AS34:BI34">
    <cfRule type="cellIs" dxfId="35" priority="9" operator="greaterThan">
      <formula>60</formula>
    </cfRule>
  </conditionalFormatting>
  <conditionalFormatting sqref="G34">
    <cfRule type="cellIs" dxfId="34" priority="8" operator="greaterThan">
      <formula>60</formula>
    </cfRule>
  </conditionalFormatting>
  <conditionalFormatting sqref="J34">
    <cfRule type="cellIs" dxfId="33" priority="7" operator="greaterThan">
      <formula>60</formula>
    </cfRule>
  </conditionalFormatting>
  <conditionalFormatting sqref="K34:S34">
    <cfRule type="cellIs" dxfId="32" priority="6" operator="greaterThan">
      <formula>60</formula>
    </cfRule>
  </conditionalFormatting>
  <conditionalFormatting sqref="W34:X34">
    <cfRule type="cellIs" dxfId="31" priority="5" operator="greaterThan">
      <formula>60</formula>
    </cfRule>
  </conditionalFormatting>
  <conditionalFormatting sqref="Z34:AA34">
    <cfRule type="cellIs" dxfId="30" priority="4" operator="greaterThan">
      <formula>60</formula>
    </cfRule>
  </conditionalFormatting>
  <conditionalFormatting sqref="AH34:AI34">
    <cfRule type="cellIs" dxfId="29" priority="3" operator="greaterThan">
      <formula>60</formula>
    </cfRule>
  </conditionalFormatting>
  <conditionalFormatting sqref="BK34">
    <cfRule type="cellIs" dxfId="28" priority="2" operator="greaterThan">
      <formula>60</formula>
    </cfRule>
  </conditionalFormatting>
  <conditionalFormatting sqref="BM34">
    <cfRule type="cellIs" dxfId="27" priority="1" operator="greaterThan">
      <formula>60</formula>
    </cfRule>
  </conditionalFormatting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44"/>
  <sheetViews>
    <sheetView zoomScale="75" zoomScaleNormal="75" workbookViewId="0">
      <selection activeCell="I39" sqref="I39"/>
    </sheetView>
  </sheetViews>
  <sheetFormatPr defaultRowHeight="12.5" x14ac:dyDescent="0.25"/>
  <cols>
    <col min="1" max="1" width="40" style="11" bestFit="1" customWidth="1"/>
    <col min="2" max="19" width="8.81640625" style="11" bestFit="1" customWidth="1"/>
    <col min="20" max="20" width="8.36328125" style="11" bestFit="1" customWidth="1"/>
    <col min="21" max="31" width="8.81640625" style="11" bestFit="1" customWidth="1"/>
    <col min="32" max="32" width="8.36328125" style="11" bestFit="1" customWidth="1"/>
    <col min="33" max="41" width="8.81640625" style="11" bestFit="1" customWidth="1"/>
    <col min="42" max="42" width="7.7265625" style="11" bestFit="1" customWidth="1"/>
    <col min="43" max="61" width="8.81640625" style="11" bestFit="1" customWidth="1"/>
    <col min="62" max="62" width="8.36328125" style="11" bestFit="1" customWidth="1"/>
    <col min="63" max="65" width="8.81640625" style="11" bestFit="1" customWidth="1"/>
    <col min="66" max="66" width="8.36328125" style="11" bestFit="1" customWidth="1"/>
    <col min="67" max="67" width="8.81640625" style="11" bestFit="1" customWidth="1"/>
    <col min="68" max="68" width="7.7265625" style="11" bestFit="1" customWidth="1"/>
    <col min="69" max="71" width="8.81640625" style="11" bestFit="1" customWidth="1"/>
    <col min="72" max="72" width="7.7265625" style="11" bestFit="1" customWidth="1"/>
    <col min="73" max="77" width="8.81640625" style="11" bestFit="1" customWidth="1"/>
    <col min="78" max="16384" width="8.7265625" style="11"/>
  </cols>
  <sheetData>
    <row r="1" spans="1:77" ht="13" x14ac:dyDescent="0.3">
      <c r="A1" s="105" t="s">
        <v>336</v>
      </c>
      <c r="B1" s="179" t="s">
        <v>16</v>
      </c>
      <c r="C1" s="180"/>
      <c r="D1" s="180"/>
      <c r="E1" s="180"/>
      <c r="F1" s="180"/>
      <c r="G1" s="180"/>
      <c r="H1" s="180"/>
      <c r="I1" s="180"/>
      <c r="J1" s="180"/>
      <c r="K1" s="181"/>
      <c r="L1" s="176" t="s">
        <v>21</v>
      </c>
      <c r="M1" s="177"/>
      <c r="N1" s="177"/>
      <c r="O1" s="177"/>
      <c r="P1" s="177"/>
      <c r="Q1" s="177"/>
      <c r="R1" s="177"/>
      <c r="S1" s="178"/>
      <c r="T1" s="176" t="s">
        <v>15</v>
      </c>
      <c r="U1" s="177"/>
      <c r="V1" s="177"/>
      <c r="W1" s="177"/>
      <c r="X1" s="177"/>
      <c r="Y1" s="177"/>
      <c r="Z1" s="178"/>
      <c r="AA1" s="176" t="s">
        <v>13</v>
      </c>
      <c r="AB1" s="177"/>
      <c r="AC1" s="177"/>
      <c r="AD1" s="177"/>
      <c r="AE1" s="177"/>
      <c r="AF1" s="177"/>
      <c r="AG1" s="177"/>
      <c r="AH1" s="178"/>
      <c r="AI1" s="176" t="s">
        <v>12</v>
      </c>
      <c r="AJ1" s="177"/>
      <c r="AK1" s="177"/>
      <c r="AL1" s="177"/>
      <c r="AM1" s="177"/>
      <c r="AN1" s="177"/>
      <c r="AO1" s="177"/>
      <c r="AP1" s="177"/>
      <c r="AQ1" s="178"/>
      <c r="AR1" s="176" t="s">
        <v>14</v>
      </c>
      <c r="AS1" s="177"/>
      <c r="AT1" s="177"/>
      <c r="AU1" s="177"/>
      <c r="AV1" s="177"/>
      <c r="AW1" s="177"/>
      <c r="AX1" s="177"/>
      <c r="AY1" s="177"/>
      <c r="AZ1" s="178"/>
      <c r="BA1" s="176" t="s">
        <v>35</v>
      </c>
      <c r="BB1" s="177"/>
      <c r="BC1" s="177"/>
      <c r="BD1" s="177"/>
      <c r="BE1" s="177"/>
      <c r="BF1" s="177"/>
      <c r="BG1" s="177"/>
      <c r="BH1" s="178"/>
      <c r="BI1" s="180" t="s">
        <v>10</v>
      </c>
      <c r="BJ1" s="180"/>
      <c r="BK1" s="180"/>
      <c r="BL1" s="180"/>
      <c r="BM1" s="180"/>
      <c r="BN1" s="180"/>
      <c r="BO1" s="180"/>
      <c r="BP1" s="180"/>
      <c r="BQ1" s="176" t="s">
        <v>11</v>
      </c>
      <c r="BR1" s="177"/>
      <c r="BS1" s="177"/>
      <c r="BT1" s="177"/>
      <c r="BU1" s="177"/>
      <c r="BV1" s="177"/>
      <c r="BW1" s="177"/>
      <c r="BX1" s="177"/>
      <c r="BY1" s="178"/>
    </row>
    <row r="2" spans="1:77" x14ac:dyDescent="0.25">
      <c r="A2" s="37" t="s">
        <v>22</v>
      </c>
      <c r="B2" s="33" t="s">
        <v>0</v>
      </c>
      <c r="C2" s="32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4" t="s">
        <v>9</v>
      </c>
      <c r="L2" s="37" t="s">
        <v>1</v>
      </c>
      <c r="M2" s="38" t="s">
        <v>2</v>
      </c>
      <c r="N2" s="38" t="s">
        <v>3</v>
      </c>
      <c r="O2" s="38" t="s">
        <v>4</v>
      </c>
      <c r="P2" s="38" t="s">
        <v>5</v>
      </c>
      <c r="Q2" s="38" t="s">
        <v>6</v>
      </c>
      <c r="R2" s="38" t="s">
        <v>7</v>
      </c>
      <c r="S2" s="39" t="s">
        <v>8</v>
      </c>
      <c r="T2" s="37" t="s">
        <v>0</v>
      </c>
      <c r="U2" s="38" t="s">
        <v>1</v>
      </c>
      <c r="V2" s="38" t="s">
        <v>2</v>
      </c>
      <c r="W2" s="38" t="s">
        <v>3</v>
      </c>
      <c r="X2" s="38" t="s">
        <v>5</v>
      </c>
      <c r="Y2" s="38" t="s">
        <v>6</v>
      </c>
      <c r="Z2" s="39" t="s">
        <v>7</v>
      </c>
      <c r="AA2" s="37" t="s">
        <v>0</v>
      </c>
      <c r="AB2" s="38" t="s">
        <v>1</v>
      </c>
      <c r="AC2" s="38" t="s">
        <v>2</v>
      </c>
      <c r="AD2" s="38" t="s">
        <v>4</v>
      </c>
      <c r="AE2" s="38" t="s">
        <v>5</v>
      </c>
      <c r="AF2" s="38" t="s">
        <v>6</v>
      </c>
      <c r="AG2" s="38" t="s">
        <v>7</v>
      </c>
      <c r="AH2" s="39" t="s">
        <v>8</v>
      </c>
      <c r="AI2" s="37" t="s">
        <v>0</v>
      </c>
      <c r="AJ2" s="38" t="s">
        <v>1</v>
      </c>
      <c r="AK2" s="38" t="s">
        <v>2</v>
      </c>
      <c r="AL2" s="38" t="s">
        <v>3</v>
      </c>
      <c r="AM2" s="38" t="s">
        <v>4</v>
      </c>
      <c r="AN2" s="38" t="s">
        <v>5</v>
      </c>
      <c r="AO2" s="38" t="s">
        <v>6</v>
      </c>
      <c r="AP2" s="38" t="s">
        <v>7</v>
      </c>
      <c r="AQ2" s="39" t="s">
        <v>8</v>
      </c>
      <c r="AR2" s="37" t="s">
        <v>0</v>
      </c>
      <c r="AS2" s="38" t="s">
        <v>1</v>
      </c>
      <c r="AT2" s="38" t="s">
        <v>2</v>
      </c>
      <c r="AU2" s="38" t="s">
        <v>3</v>
      </c>
      <c r="AV2" s="38" t="s">
        <v>4</v>
      </c>
      <c r="AW2" s="38" t="s">
        <v>5</v>
      </c>
      <c r="AX2" s="38" t="s">
        <v>6</v>
      </c>
      <c r="AY2" s="38" t="s">
        <v>7</v>
      </c>
      <c r="AZ2" s="39" t="s">
        <v>8</v>
      </c>
      <c r="BA2" s="37" t="s">
        <v>0</v>
      </c>
      <c r="BB2" s="38" t="s">
        <v>2</v>
      </c>
      <c r="BC2" s="38" t="s">
        <v>6</v>
      </c>
      <c r="BD2" s="38" t="s">
        <v>7</v>
      </c>
      <c r="BE2" s="38" t="s">
        <v>8</v>
      </c>
      <c r="BF2" s="38" t="s">
        <v>9</v>
      </c>
      <c r="BG2" s="38" t="s">
        <v>33</v>
      </c>
      <c r="BH2" s="39" t="s">
        <v>34</v>
      </c>
      <c r="BI2" s="32" t="s">
        <v>0</v>
      </c>
      <c r="BJ2" s="32" t="s">
        <v>1</v>
      </c>
      <c r="BK2" s="32" t="s">
        <v>2</v>
      </c>
      <c r="BL2" s="32" t="s">
        <v>3</v>
      </c>
      <c r="BM2" s="32" t="s">
        <v>4</v>
      </c>
      <c r="BN2" s="32" t="s">
        <v>5</v>
      </c>
      <c r="BO2" s="32" t="s">
        <v>6</v>
      </c>
      <c r="BP2" s="32" t="s">
        <v>7</v>
      </c>
      <c r="BQ2" s="37" t="s">
        <v>1</v>
      </c>
      <c r="BR2" s="38" t="s">
        <v>2</v>
      </c>
      <c r="BS2" s="38" t="s">
        <v>5</v>
      </c>
      <c r="BT2" s="38" t="s">
        <v>4</v>
      </c>
      <c r="BU2" s="38" t="s">
        <v>5</v>
      </c>
      <c r="BV2" s="38" t="s">
        <v>6</v>
      </c>
      <c r="BW2" s="38" t="s">
        <v>7</v>
      </c>
      <c r="BX2" s="38" t="s">
        <v>8</v>
      </c>
      <c r="BY2" s="39" t="s">
        <v>9</v>
      </c>
    </row>
    <row r="3" spans="1:77" x14ac:dyDescent="0.25">
      <c r="A3" s="5">
        <v>3</v>
      </c>
      <c r="B3" s="77">
        <v>13.388584320782201</v>
      </c>
      <c r="C3" s="18">
        <v>13.1719376894583</v>
      </c>
      <c r="D3" s="18">
        <v>13.781851736033399</v>
      </c>
      <c r="E3" s="18">
        <v>13.800728198532999</v>
      </c>
      <c r="F3" s="18">
        <v>11.5480642262419</v>
      </c>
      <c r="G3" s="18">
        <v>14.263673670217001</v>
      </c>
      <c r="H3" s="18">
        <v>13.374104016848801</v>
      </c>
      <c r="I3" s="18">
        <v>12.7964523617491</v>
      </c>
      <c r="J3" s="18">
        <v>12.537655945412499</v>
      </c>
      <c r="K3" s="78">
        <v>13.984811954822</v>
      </c>
      <c r="L3" s="15">
        <v>18.611211918873899</v>
      </c>
      <c r="M3" s="16">
        <v>16.734733683184299</v>
      </c>
      <c r="N3" s="16">
        <v>18.6160344310067</v>
      </c>
      <c r="O3" s="16">
        <v>18.138277532262201</v>
      </c>
      <c r="P3" s="16">
        <v>19.9283298279761</v>
      </c>
      <c r="Q3" s="16">
        <v>19.558360077586599</v>
      </c>
      <c r="R3" s="16">
        <v>19.297180578970998</v>
      </c>
      <c r="S3" s="17">
        <v>19.545959153006901</v>
      </c>
      <c r="T3" s="15">
        <v>14.032822409844</v>
      </c>
      <c r="U3" s="16">
        <v>14.047445957067101</v>
      </c>
      <c r="V3" s="16">
        <v>14.5740644983898</v>
      </c>
      <c r="W3" s="16">
        <v>13.9199091501065</v>
      </c>
      <c r="X3" s="16">
        <v>13.294413958822499</v>
      </c>
      <c r="Y3" s="16">
        <v>13.9564544950365</v>
      </c>
      <c r="Z3" s="17">
        <v>13.8615133640235</v>
      </c>
      <c r="AA3" s="15">
        <v>12.1594489193564</v>
      </c>
      <c r="AB3" s="16">
        <v>11.199375868345101</v>
      </c>
      <c r="AC3" s="16">
        <v>10.6126100255346</v>
      </c>
      <c r="AD3" s="16">
        <v>13.285031490296401</v>
      </c>
      <c r="AE3" s="16">
        <v>12.663778550446899</v>
      </c>
      <c r="AF3" s="16">
        <v>13.963629057057499</v>
      </c>
      <c r="AG3" s="16">
        <v>13.6498394279935</v>
      </c>
      <c r="AH3" s="17">
        <v>13.424492819756599</v>
      </c>
      <c r="AI3" s="15">
        <v>15.483662007524201</v>
      </c>
      <c r="AJ3" s="16">
        <v>16.213645951142901</v>
      </c>
      <c r="AK3" s="16">
        <v>14.6575592625616</v>
      </c>
      <c r="AL3" s="16">
        <v>14.5859481785751</v>
      </c>
      <c r="AM3" s="16">
        <v>14.3472447540213</v>
      </c>
      <c r="AN3" s="16">
        <v>14.567619347348</v>
      </c>
      <c r="AO3" s="16">
        <v>14.358332794751201</v>
      </c>
      <c r="AP3" s="16">
        <v>14.603627181889401</v>
      </c>
      <c r="AQ3" s="17">
        <v>14.900833012179699</v>
      </c>
      <c r="AR3" s="15">
        <v>14.7600182383412</v>
      </c>
      <c r="AS3" s="16">
        <v>14.657420739882101</v>
      </c>
      <c r="AT3" s="16">
        <v>15.2604179744521</v>
      </c>
      <c r="AU3" s="16">
        <v>15.1691365818702</v>
      </c>
      <c r="AV3" s="16">
        <v>15.121628763971501</v>
      </c>
      <c r="AW3" s="16">
        <v>14.2876291698502</v>
      </c>
      <c r="AX3" s="16">
        <v>15.1759931898292</v>
      </c>
      <c r="AY3" s="16">
        <v>15.0948891711889</v>
      </c>
      <c r="AZ3" s="17">
        <v>15.8406371472903</v>
      </c>
      <c r="BA3" s="15">
        <v>12.1152637644271</v>
      </c>
      <c r="BB3" s="16">
        <v>12.9907134250635</v>
      </c>
      <c r="BC3" s="16">
        <v>12.442238106619101</v>
      </c>
      <c r="BD3" s="16">
        <v>10.371866181443901</v>
      </c>
      <c r="BE3" s="16">
        <v>12.0033368291515</v>
      </c>
      <c r="BF3" s="16">
        <v>13.4817809583454</v>
      </c>
      <c r="BG3" s="16">
        <v>13.4112336200863</v>
      </c>
      <c r="BH3" s="17">
        <v>12.2656651945709</v>
      </c>
      <c r="BI3" s="141">
        <v>9.7735256317126602</v>
      </c>
      <c r="BJ3" s="141">
        <v>10.0966521243865</v>
      </c>
      <c r="BK3" s="141">
        <v>10.143821757848499</v>
      </c>
      <c r="BL3" s="141">
        <v>9.8135108841110998</v>
      </c>
      <c r="BM3" s="141">
        <v>9.2808790244071702</v>
      </c>
      <c r="BN3" s="141">
        <v>9.7454604943492598</v>
      </c>
      <c r="BO3" s="141">
        <v>11.0703413156329</v>
      </c>
      <c r="BP3" s="141">
        <v>9.6931823370270607</v>
      </c>
      <c r="BQ3" s="15">
        <v>11.962108027321401</v>
      </c>
      <c r="BR3" s="16">
        <v>11.4502790611495</v>
      </c>
      <c r="BS3" s="16">
        <v>11.6960636714134</v>
      </c>
      <c r="BT3" s="16">
        <v>11.6098322417494</v>
      </c>
      <c r="BU3" s="16">
        <v>11.691978686268</v>
      </c>
      <c r="BV3" s="16">
        <v>12.1963881739428</v>
      </c>
      <c r="BW3" s="16">
        <v>12.180631397013199</v>
      </c>
      <c r="BX3" s="16">
        <v>12.0999019775448</v>
      </c>
      <c r="BY3" s="17">
        <v>12.1022127195636</v>
      </c>
    </row>
    <row r="4" spans="1:77" x14ac:dyDescent="0.25">
      <c r="A4" s="5">
        <v>6</v>
      </c>
      <c r="B4" s="77">
        <v>13.436340221817099</v>
      </c>
      <c r="C4" s="18">
        <v>15.0947710251857</v>
      </c>
      <c r="D4" s="18">
        <v>13.0723326955874</v>
      </c>
      <c r="E4" s="18">
        <v>13.0723326955874</v>
      </c>
      <c r="F4" s="18">
        <v>14.073431178593101</v>
      </c>
      <c r="G4" s="18">
        <v>13.746317973799901</v>
      </c>
      <c r="H4" s="18">
        <v>14.413285231040801</v>
      </c>
      <c r="I4" s="18">
        <v>13.679932608912701</v>
      </c>
      <c r="J4" s="18">
        <v>13.4512883507527</v>
      </c>
      <c r="K4" s="78">
        <v>14.910556139829501</v>
      </c>
      <c r="L4" s="15">
        <v>18.7746176870955</v>
      </c>
      <c r="M4" s="16">
        <v>18.886777826338498</v>
      </c>
      <c r="N4" s="16">
        <v>18.601666592404801</v>
      </c>
      <c r="O4" s="16">
        <v>16.809093317169701</v>
      </c>
      <c r="P4" s="16">
        <v>17.103394318804501</v>
      </c>
      <c r="Q4" s="16">
        <v>17.1112585288903</v>
      </c>
      <c r="R4" s="16">
        <v>17.657341832132602</v>
      </c>
      <c r="S4" s="17">
        <v>17.3670765238809</v>
      </c>
      <c r="T4" s="15">
        <v>17.931567947551599</v>
      </c>
      <c r="U4" s="16">
        <v>15.967895615064799</v>
      </c>
      <c r="V4" s="16">
        <v>16.5107900197854</v>
      </c>
      <c r="W4" s="16">
        <v>14.5013273456142</v>
      </c>
      <c r="X4" s="16">
        <v>15.0564720815646</v>
      </c>
      <c r="Y4" s="16">
        <v>14.684050773288901</v>
      </c>
      <c r="Z4" s="17">
        <v>14.157690710378199</v>
      </c>
      <c r="AA4" s="15">
        <v>15.756659583778299</v>
      </c>
      <c r="AB4" s="16">
        <v>14.715432538142601</v>
      </c>
      <c r="AC4" s="16">
        <v>13.7967153398483</v>
      </c>
      <c r="AD4" s="16">
        <v>12.958097398341</v>
      </c>
      <c r="AE4" s="16">
        <v>13.4971504397049</v>
      </c>
      <c r="AF4" s="16">
        <v>13.6951503023709</v>
      </c>
      <c r="AG4" s="16">
        <v>13.869045731544899</v>
      </c>
      <c r="AH4" s="17">
        <v>13.4959100623048</v>
      </c>
      <c r="AI4" s="15">
        <v>14.6198746663493</v>
      </c>
      <c r="AJ4" s="16">
        <v>14.716348877990299</v>
      </c>
      <c r="AK4" s="16">
        <v>14.932615340008001</v>
      </c>
      <c r="AL4" s="16">
        <v>13.8586893726476</v>
      </c>
      <c r="AM4" s="16">
        <v>14.992075860928701</v>
      </c>
      <c r="AN4" s="16">
        <v>15.925324432398201</v>
      </c>
      <c r="AO4" s="16">
        <v>16.134163343422099</v>
      </c>
      <c r="AP4" s="16">
        <v>13.5975757123928</v>
      </c>
      <c r="AQ4" s="17">
        <v>14.850100628945899</v>
      </c>
      <c r="AR4" s="15">
        <v>14.2849999930674</v>
      </c>
      <c r="AS4" s="16">
        <v>14.6654713112653</v>
      </c>
      <c r="AT4" s="16">
        <v>14.709741011311699</v>
      </c>
      <c r="AU4" s="16">
        <v>14.5770526320561</v>
      </c>
      <c r="AV4" s="16">
        <v>15.0092994534818</v>
      </c>
      <c r="AW4" s="16">
        <v>14.6635208906018</v>
      </c>
      <c r="AX4" s="16">
        <v>14.9063563366865</v>
      </c>
      <c r="AY4" s="16">
        <v>15.0863405556094</v>
      </c>
      <c r="AZ4" s="17">
        <v>14.734202826079001</v>
      </c>
      <c r="BA4" s="15">
        <v>15.2033774896799</v>
      </c>
      <c r="BB4" s="16">
        <v>14.361806388195699</v>
      </c>
      <c r="BC4" s="16">
        <v>15.430862811656</v>
      </c>
      <c r="BD4" s="16">
        <v>16.672184556051</v>
      </c>
      <c r="BE4" s="16">
        <v>17.600786632258199</v>
      </c>
      <c r="BF4" s="16">
        <v>16.767395231277401</v>
      </c>
      <c r="BG4" s="16">
        <v>19.096050040614902</v>
      </c>
      <c r="BH4" s="17">
        <v>18.519868959911999</v>
      </c>
      <c r="BI4" s="141">
        <v>9.0077863930592503</v>
      </c>
      <c r="BJ4" s="141">
        <v>9.3804262784966994</v>
      </c>
      <c r="BK4" s="141">
        <v>9.6127785838980806</v>
      </c>
      <c r="BL4" s="141">
        <v>10.005319459697001</v>
      </c>
      <c r="BM4" s="141">
        <v>10.4612275076567</v>
      </c>
      <c r="BN4" s="141">
        <v>10.2424115235844</v>
      </c>
      <c r="BO4" s="141">
        <v>10.5619987925872</v>
      </c>
      <c r="BP4" s="141">
        <v>11.404025484738201</v>
      </c>
      <c r="BQ4" s="15">
        <v>9.5452797510740997</v>
      </c>
      <c r="BR4" s="16">
        <v>8.8499547323812298</v>
      </c>
      <c r="BS4" s="16">
        <v>9.5350283841202099</v>
      </c>
      <c r="BT4" s="16">
        <v>8.98779564608075</v>
      </c>
      <c r="BU4" s="16">
        <v>9.1822947596595395</v>
      </c>
      <c r="BV4" s="16">
        <v>9.3252903632615691</v>
      </c>
      <c r="BW4" s="16">
        <v>9.5396603437807492</v>
      </c>
      <c r="BX4" s="16">
        <v>9.7688466902612205</v>
      </c>
      <c r="BY4" s="17">
        <v>9.6282498789089601</v>
      </c>
    </row>
    <row r="5" spans="1:77" x14ac:dyDescent="0.25">
      <c r="A5" s="5">
        <v>9</v>
      </c>
      <c r="B5" s="77">
        <v>12.6129797744507</v>
      </c>
      <c r="C5" s="18">
        <v>13.8488611748929</v>
      </c>
      <c r="D5" s="18">
        <v>14.664519193108999</v>
      </c>
      <c r="E5" s="18">
        <v>15.3210674038873</v>
      </c>
      <c r="F5" s="18">
        <v>12.792756689036</v>
      </c>
      <c r="G5" s="18">
        <v>13.123718947330801</v>
      </c>
      <c r="H5" s="18">
        <v>14.5889754756621</v>
      </c>
      <c r="I5" s="18">
        <v>14.9119356108059</v>
      </c>
      <c r="J5" s="18">
        <v>14.2769233952622</v>
      </c>
      <c r="K5" s="78">
        <v>13.832280379613399</v>
      </c>
      <c r="L5" s="15">
        <v>16.312184464249199</v>
      </c>
      <c r="M5" s="16">
        <v>15.5794161869521</v>
      </c>
      <c r="N5" s="16">
        <v>18.294396717554601</v>
      </c>
      <c r="O5" s="16">
        <v>17.032714996451698</v>
      </c>
      <c r="P5" s="16">
        <v>17.621920361254801</v>
      </c>
      <c r="Q5" s="16">
        <v>18.124243441451899</v>
      </c>
      <c r="R5" s="16">
        <v>17.6050445845623</v>
      </c>
      <c r="S5" s="17">
        <v>16.5464059779279</v>
      </c>
      <c r="T5" s="15">
        <v>16.128040332166101</v>
      </c>
      <c r="U5" s="16">
        <v>15.192480829507</v>
      </c>
      <c r="V5" s="16">
        <v>15.329990675963099</v>
      </c>
      <c r="W5" s="16">
        <v>14.1179878117906</v>
      </c>
      <c r="X5" s="16">
        <v>15.3807712442929</v>
      </c>
      <c r="Y5" s="16">
        <v>13.729684728620899</v>
      </c>
      <c r="Z5" s="17">
        <v>15.687267308167</v>
      </c>
      <c r="AA5" s="15">
        <v>15.451021125252</v>
      </c>
      <c r="AB5" s="16">
        <v>14.5894535327659</v>
      </c>
      <c r="AC5" s="16">
        <v>13.425397503546099</v>
      </c>
      <c r="AD5" s="16">
        <v>14.227929231032499</v>
      </c>
      <c r="AE5" s="16">
        <v>15.600918533742901</v>
      </c>
      <c r="AF5" s="16">
        <v>13.738348015097399</v>
      </c>
      <c r="AG5" s="16">
        <v>15.5253039618024</v>
      </c>
      <c r="AH5" s="17">
        <v>14.5680324465756</v>
      </c>
      <c r="AI5" s="15">
        <v>14.3384910339212</v>
      </c>
      <c r="AJ5" s="16">
        <v>14.9948804809931</v>
      </c>
      <c r="AK5" s="16">
        <v>14.4481186043141</v>
      </c>
      <c r="AL5" s="16">
        <v>14.7680367697379</v>
      </c>
      <c r="AM5" s="16">
        <v>14.9507670940559</v>
      </c>
      <c r="AN5" s="16">
        <v>14.524600976994099</v>
      </c>
      <c r="AO5" s="16">
        <v>15.114718960703399</v>
      </c>
      <c r="AP5" s="16">
        <v>13.5359505220228</v>
      </c>
      <c r="AQ5" s="17">
        <v>15.2776496021654</v>
      </c>
      <c r="AR5" s="15">
        <v>13.649971802972299</v>
      </c>
      <c r="AS5" s="16">
        <v>14.1965857013672</v>
      </c>
      <c r="AT5" s="16">
        <v>13.445206294416399</v>
      </c>
      <c r="AU5" s="16">
        <v>14.037362172506199</v>
      </c>
      <c r="AV5" s="16">
        <v>13.813341586922199</v>
      </c>
      <c r="AW5" s="16">
        <v>14.001146279258</v>
      </c>
      <c r="AX5" s="16">
        <v>14.614903143369901</v>
      </c>
      <c r="AY5" s="16">
        <v>14.592992425406599</v>
      </c>
      <c r="AZ5" s="17">
        <v>14.5379238318046</v>
      </c>
      <c r="BA5" s="15">
        <v>15.644401821842701</v>
      </c>
      <c r="BB5" s="16">
        <v>14.910487341666901</v>
      </c>
      <c r="BC5" s="16">
        <v>17.5875551159079</v>
      </c>
      <c r="BD5" s="16">
        <v>17.0545675328969</v>
      </c>
      <c r="BE5" s="16">
        <v>16.904760211755001</v>
      </c>
      <c r="BF5" s="16">
        <v>15.6472647753881</v>
      </c>
      <c r="BG5" s="16">
        <v>19.283189373453101</v>
      </c>
      <c r="BH5" s="17">
        <v>20.769892601646301</v>
      </c>
      <c r="BI5" s="141">
        <v>10.576443024793299</v>
      </c>
      <c r="BJ5" s="141">
        <v>10.215928419342299</v>
      </c>
      <c r="BK5" s="141">
        <v>10.8837364547425</v>
      </c>
      <c r="BL5" s="141">
        <v>10.3414109731827</v>
      </c>
      <c r="BM5" s="141">
        <v>10.996285055387601</v>
      </c>
      <c r="BN5" s="141">
        <v>10.720736325421701</v>
      </c>
      <c r="BO5" s="141">
        <v>10.3767233781284</v>
      </c>
      <c r="BP5" s="141">
        <v>10.5070748515985</v>
      </c>
      <c r="BQ5" s="15">
        <v>11.1015181203963</v>
      </c>
      <c r="BR5" s="16">
        <v>11.161211211544799</v>
      </c>
      <c r="BS5" s="16">
        <v>11.4471512958758</v>
      </c>
      <c r="BT5" s="16">
        <v>11.033780119327799</v>
      </c>
      <c r="BU5" s="16">
        <v>11.3205602847456</v>
      </c>
      <c r="BV5" s="16">
        <v>11.7060448577444</v>
      </c>
      <c r="BW5" s="16">
        <v>11.9715304743875</v>
      </c>
      <c r="BX5" s="16">
        <v>11.727860512417699</v>
      </c>
      <c r="BY5" s="17">
        <v>11.496408173538599</v>
      </c>
    </row>
    <row r="6" spans="1:77" x14ac:dyDescent="0.25">
      <c r="A6" s="5">
        <v>12</v>
      </c>
      <c r="B6" s="77">
        <v>13.759263416744799</v>
      </c>
      <c r="C6" s="18">
        <v>12.7026621570748</v>
      </c>
      <c r="D6" s="18">
        <v>14.0980641884225</v>
      </c>
      <c r="E6" s="18">
        <v>14.517374297202499</v>
      </c>
      <c r="F6" s="18">
        <v>12.1775777788518</v>
      </c>
      <c r="G6" s="18">
        <v>13.886544720942799</v>
      </c>
      <c r="H6" s="18">
        <v>15.0774122969747</v>
      </c>
      <c r="I6" s="18">
        <v>13.317040789772401</v>
      </c>
      <c r="J6" s="18">
        <v>12.3952291596525</v>
      </c>
      <c r="K6" s="78">
        <v>14.5767484867918</v>
      </c>
      <c r="L6" s="15">
        <v>15.1417267561211</v>
      </c>
      <c r="M6" s="16">
        <v>15.199061437528201</v>
      </c>
      <c r="N6" s="16">
        <v>17.341240813432702</v>
      </c>
      <c r="O6" s="16">
        <v>16.155797974190001</v>
      </c>
      <c r="P6" s="16">
        <v>15.2765814246697</v>
      </c>
      <c r="Q6" s="16">
        <v>16.4996565586119</v>
      </c>
      <c r="R6" s="16">
        <v>16.777180034412702</v>
      </c>
      <c r="S6" s="17">
        <v>16.589180536013501</v>
      </c>
      <c r="T6" s="15">
        <v>14.0895926601504</v>
      </c>
      <c r="U6" s="16">
        <v>13.3689734772625</v>
      </c>
      <c r="V6" s="16">
        <v>13.426472119216299</v>
      </c>
      <c r="W6" s="16">
        <v>12.6404456570975</v>
      </c>
      <c r="X6" s="16">
        <v>13.2374588792496</v>
      </c>
      <c r="Y6" s="16">
        <v>13.8593253014691</v>
      </c>
      <c r="Z6" s="17">
        <v>14.0958468726368</v>
      </c>
      <c r="AA6" s="15">
        <v>13.8528642767696</v>
      </c>
      <c r="AB6" s="16">
        <v>14.280386235139799</v>
      </c>
      <c r="AC6" s="16">
        <v>14.219914224384601</v>
      </c>
      <c r="AD6" s="16">
        <v>13.4581213487452</v>
      </c>
      <c r="AE6" s="16">
        <v>14.690088189224699</v>
      </c>
      <c r="AF6" s="16">
        <v>14.4954171607787</v>
      </c>
      <c r="AG6" s="16">
        <v>14.188276744552899</v>
      </c>
      <c r="AH6" s="17">
        <v>14.962944569739101</v>
      </c>
      <c r="AI6" s="15">
        <v>14.6976243717223</v>
      </c>
      <c r="AJ6" s="16">
        <v>14.522110719241899</v>
      </c>
      <c r="AK6" s="16">
        <v>13.985527203941301</v>
      </c>
      <c r="AL6" s="16">
        <v>14.3584592355993</v>
      </c>
      <c r="AM6" s="16">
        <v>14.153959030225</v>
      </c>
      <c r="AN6" s="16">
        <v>13.353690230602</v>
      </c>
      <c r="AO6" s="16">
        <v>15.1465965240463</v>
      </c>
      <c r="AP6" s="16">
        <v>12.4960749276885</v>
      </c>
      <c r="AQ6" s="17">
        <v>13.839083834743199</v>
      </c>
      <c r="AR6" s="15">
        <v>13.8778149307819</v>
      </c>
      <c r="AS6" s="16">
        <v>13.5469246421079</v>
      </c>
      <c r="AT6" s="16">
        <v>13.407176557492001</v>
      </c>
      <c r="AU6" s="16">
        <v>13.2727538178932</v>
      </c>
      <c r="AV6" s="16">
        <v>13.9533886581441</v>
      </c>
      <c r="AW6" s="16">
        <v>13.551443892971999</v>
      </c>
      <c r="AX6" s="16">
        <v>13.926188683634599</v>
      </c>
      <c r="AY6" s="16">
        <v>13.654360431203999</v>
      </c>
      <c r="AZ6" s="17">
        <v>14.5762120024363</v>
      </c>
      <c r="BA6" s="15">
        <v>12.4932706229273</v>
      </c>
      <c r="BB6" s="16">
        <v>12.7530322135737</v>
      </c>
      <c r="BC6" s="16">
        <v>16.987289147503599</v>
      </c>
      <c r="BD6" s="16">
        <v>20.578910264717699</v>
      </c>
      <c r="BE6" s="16">
        <v>20.309959822519701</v>
      </c>
      <c r="BF6" s="16">
        <v>16.6958582411342</v>
      </c>
      <c r="BG6" s="16">
        <v>16.136711349837601</v>
      </c>
      <c r="BH6" s="17">
        <v>19.607655209024699</v>
      </c>
      <c r="BI6" s="141">
        <v>10.760549865461</v>
      </c>
      <c r="BJ6" s="141">
        <v>10.2174546357664</v>
      </c>
      <c r="BK6" s="141">
        <v>9.8795346779893602</v>
      </c>
      <c r="BL6" s="141">
        <v>9.9178296952866898</v>
      </c>
      <c r="BM6" s="141">
        <v>10.138542694722601</v>
      </c>
      <c r="BN6" s="141">
        <v>9.8031686199766099</v>
      </c>
      <c r="BO6" s="141">
        <v>10.5957631720353</v>
      </c>
      <c r="BP6" s="141">
        <v>10.3424041350849</v>
      </c>
      <c r="BQ6" s="15">
        <v>11.267563365849201</v>
      </c>
      <c r="BR6" s="16">
        <v>10.799193225164601</v>
      </c>
      <c r="BS6" s="16">
        <v>11.259404025851</v>
      </c>
      <c r="BT6" s="16">
        <v>11.257558073661</v>
      </c>
      <c r="BU6" s="16">
        <v>11.306630457747</v>
      </c>
      <c r="BV6" s="16">
        <v>11.6489707326858</v>
      </c>
      <c r="BW6" s="16">
        <v>11.7652108611444</v>
      </c>
      <c r="BX6" s="16">
        <v>11.6021032651481</v>
      </c>
      <c r="BY6" s="17">
        <v>11.645586007239</v>
      </c>
    </row>
    <row r="7" spans="1:77" x14ac:dyDescent="0.25">
      <c r="A7" s="5">
        <v>15</v>
      </c>
      <c r="B7" s="77">
        <v>13.944152446819</v>
      </c>
      <c r="C7" s="18">
        <v>14.6448396880422</v>
      </c>
      <c r="D7" s="18">
        <v>14.470697062500999</v>
      </c>
      <c r="E7" s="18">
        <v>13.429635828283899</v>
      </c>
      <c r="F7" s="18">
        <v>13.659286331899199</v>
      </c>
      <c r="G7" s="18">
        <v>13.5300484826753</v>
      </c>
      <c r="H7" s="18">
        <v>14.2200600105291</v>
      </c>
      <c r="I7" s="18">
        <v>13.5586241417568</v>
      </c>
      <c r="J7" s="18">
        <v>13.839060354847</v>
      </c>
      <c r="K7" s="78">
        <v>13.1216200376912</v>
      </c>
      <c r="L7" s="15">
        <v>17.362198019389201</v>
      </c>
      <c r="M7" s="16">
        <v>16.603165587482401</v>
      </c>
      <c r="N7" s="16">
        <v>16.8827393820685</v>
      </c>
      <c r="O7" s="16">
        <v>16.253738503667599</v>
      </c>
      <c r="P7" s="16">
        <v>16.153620266772101</v>
      </c>
      <c r="Q7" s="16">
        <v>16.779068897020199</v>
      </c>
      <c r="R7" s="16">
        <v>16.965582706617798</v>
      </c>
      <c r="S7" s="17">
        <v>16.610230488004799</v>
      </c>
      <c r="T7" s="15">
        <v>14.161848038420001</v>
      </c>
      <c r="U7" s="16">
        <v>13.2550100629679</v>
      </c>
      <c r="V7" s="16">
        <v>14.3470555984049</v>
      </c>
      <c r="W7" s="16">
        <v>11.994910122161601</v>
      </c>
      <c r="X7" s="16">
        <v>12.8923234077446</v>
      </c>
      <c r="Y7" s="16">
        <v>12.477281705380401</v>
      </c>
      <c r="Z7" s="17">
        <v>12.9606407620665</v>
      </c>
      <c r="AA7" s="15">
        <v>15.158435420027001</v>
      </c>
      <c r="AB7" s="16">
        <v>14.2072184730836</v>
      </c>
      <c r="AC7" s="16">
        <v>15.9835209072178</v>
      </c>
      <c r="AD7" s="16">
        <v>14.2920725824562</v>
      </c>
      <c r="AE7" s="16">
        <v>14.320742118617099</v>
      </c>
      <c r="AF7" s="16">
        <v>14.7215898277435</v>
      </c>
      <c r="AG7" s="16">
        <v>14.1254399761863</v>
      </c>
      <c r="AH7" s="17">
        <v>12.910486730243299</v>
      </c>
      <c r="AI7" s="15">
        <v>13.1598454971225</v>
      </c>
      <c r="AJ7" s="16">
        <v>14.03596484801</v>
      </c>
      <c r="AK7" s="16">
        <v>13.3171619595728</v>
      </c>
      <c r="AL7" s="16">
        <v>13.097442555106101</v>
      </c>
      <c r="AM7" s="16">
        <v>14.295784793167901</v>
      </c>
      <c r="AN7" s="16">
        <v>12.982486246197</v>
      </c>
      <c r="AO7" s="16">
        <v>13.608116880118001</v>
      </c>
      <c r="AP7" s="16">
        <v>13.4513855463311</v>
      </c>
      <c r="AQ7" s="17">
        <v>14.7497146439928</v>
      </c>
      <c r="AR7" s="15">
        <v>13.226883619146401</v>
      </c>
      <c r="AS7" s="16">
        <v>12.8050969136579</v>
      </c>
      <c r="AT7" s="16">
        <v>13.5395055563458</v>
      </c>
      <c r="AU7" s="16">
        <v>13.516159411124599</v>
      </c>
      <c r="AV7" s="16">
        <v>14.266075111200299</v>
      </c>
      <c r="AW7" s="16">
        <v>13.345432540095199</v>
      </c>
      <c r="AX7" s="16">
        <v>13.925421611229099</v>
      </c>
      <c r="AY7" s="16">
        <v>14.020016110706999</v>
      </c>
      <c r="AZ7" s="17">
        <v>13.722453267917</v>
      </c>
      <c r="BA7" s="15">
        <v>11.873055881870499</v>
      </c>
      <c r="BB7" s="16">
        <v>11.116877045216301</v>
      </c>
      <c r="BC7" s="16">
        <v>11.751286100786</v>
      </c>
      <c r="BD7" s="16">
        <v>10.944522758603</v>
      </c>
      <c r="BE7" s="16">
        <v>17.6442438831338</v>
      </c>
      <c r="BF7" s="16">
        <v>13.444073820607301</v>
      </c>
      <c r="BG7" s="16">
        <v>16.123140428415098</v>
      </c>
      <c r="BH7" s="17">
        <v>16.256540090951301</v>
      </c>
      <c r="BI7" s="141">
        <v>8.2172100787449995</v>
      </c>
      <c r="BJ7" s="141">
        <v>8.8836472875224608</v>
      </c>
      <c r="BK7" s="141">
        <v>8.4192952257565992</v>
      </c>
      <c r="BL7" s="141">
        <v>8.3600543816196797</v>
      </c>
      <c r="BM7" s="141">
        <v>8.1383109470228394</v>
      </c>
      <c r="BN7" s="141">
        <v>8.4857134167361004</v>
      </c>
      <c r="BO7" s="141">
        <v>8.05495457970971</v>
      </c>
      <c r="BP7" s="141">
        <v>8.4993498975021993</v>
      </c>
      <c r="BQ7" s="15">
        <v>11.3906092283476</v>
      </c>
      <c r="BR7" s="16">
        <v>11.064611190639599</v>
      </c>
      <c r="BS7" s="16">
        <v>11.6026706639339</v>
      </c>
      <c r="BT7" s="16">
        <v>11.3789299124007</v>
      </c>
      <c r="BU7" s="16">
        <v>10.9529138047518</v>
      </c>
      <c r="BV7" s="16">
        <v>11.520047644420901</v>
      </c>
      <c r="BW7" s="16">
        <v>11.422616827433099</v>
      </c>
      <c r="BX7" s="16">
        <v>10.9763115507004</v>
      </c>
      <c r="BY7" s="17">
        <v>11.832176649567099</v>
      </c>
    </row>
    <row r="8" spans="1:77" x14ac:dyDescent="0.25">
      <c r="A8" s="5">
        <v>18</v>
      </c>
      <c r="B8" s="77">
        <v>14.496980505006601</v>
      </c>
      <c r="C8" s="18">
        <v>14.6508484897938</v>
      </c>
      <c r="D8" s="18">
        <v>13.7104996577172</v>
      </c>
      <c r="E8" s="18">
        <v>13.7845431369611</v>
      </c>
      <c r="F8" s="18">
        <v>14.6335933659627</v>
      </c>
      <c r="G8" s="18">
        <v>14.6010389549383</v>
      </c>
      <c r="H8" s="18">
        <v>13.662805050289901</v>
      </c>
      <c r="I8" s="18">
        <v>14.8983690077649</v>
      </c>
      <c r="J8" s="18">
        <v>12.612739066075999</v>
      </c>
      <c r="K8" s="78">
        <v>13.7126537296301</v>
      </c>
      <c r="L8" s="15">
        <v>18.101023885549299</v>
      </c>
      <c r="M8" s="16">
        <v>17.233437475486902</v>
      </c>
      <c r="N8" s="16">
        <v>14.4472386703233</v>
      </c>
      <c r="O8" s="16">
        <v>15.884038854825199</v>
      </c>
      <c r="P8" s="16">
        <v>17.436855050638201</v>
      </c>
      <c r="Q8" s="16">
        <v>15.6703423932988</v>
      </c>
      <c r="R8" s="16">
        <v>15.235713945341599</v>
      </c>
      <c r="S8" s="17">
        <v>15.378397456870101</v>
      </c>
      <c r="T8" s="15">
        <v>13.9410233125546</v>
      </c>
      <c r="U8" s="16">
        <v>14.2376871388586</v>
      </c>
      <c r="V8" s="16">
        <v>14.7264252343858</v>
      </c>
      <c r="W8" s="16">
        <v>13.8522287740973</v>
      </c>
      <c r="X8" s="16">
        <v>13.822454186526</v>
      </c>
      <c r="Y8" s="16">
        <v>12.068722847554</v>
      </c>
      <c r="Z8" s="17">
        <v>11.989359020945599</v>
      </c>
      <c r="AA8" s="15">
        <v>14.7368926667076</v>
      </c>
      <c r="AB8" s="16">
        <v>14.5303677960936</v>
      </c>
      <c r="AC8" s="16">
        <v>13.7366864989096</v>
      </c>
      <c r="AD8" s="16">
        <v>13.848617602851601</v>
      </c>
      <c r="AE8" s="16">
        <v>13.164848602154301</v>
      </c>
      <c r="AF8" s="16">
        <v>14.487512383885299</v>
      </c>
      <c r="AG8" s="16">
        <v>13.9503290586378</v>
      </c>
      <c r="AH8" s="17">
        <v>13.006416868167999</v>
      </c>
      <c r="AI8" s="15">
        <v>13.2825533382773</v>
      </c>
      <c r="AJ8" s="16">
        <v>13.78143574932</v>
      </c>
      <c r="AK8" s="16">
        <v>13.0839645929896</v>
      </c>
      <c r="AL8" s="16">
        <v>13.0521881320643</v>
      </c>
      <c r="AM8" s="16">
        <v>13.4432398499101</v>
      </c>
      <c r="AN8" s="16">
        <v>12.2284275117671</v>
      </c>
      <c r="AO8" s="16">
        <v>13.842099398007401</v>
      </c>
      <c r="AP8" s="16">
        <v>14.039779956737901</v>
      </c>
      <c r="AQ8" s="17">
        <v>13.157605181285399</v>
      </c>
      <c r="AR8" s="15">
        <v>13.3805289697042</v>
      </c>
      <c r="AS8" s="16">
        <v>13.2392293102717</v>
      </c>
      <c r="AT8" s="16">
        <v>14.642551870491699</v>
      </c>
      <c r="AU8" s="16">
        <v>13.231568723253099</v>
      </c>
      <c r="AV8" s="16">
        <v>13.820262154194801</v>
      </c>
      <c r="AW8" s="16">
        <v>13.509442451961201</v>
      </c>
      <c r="AX8" s="16">
        <v>13.042471334164601</v>
      </c>
      <c r="AY8" s="16">
        <v>13.7826053698455</v>
      </c>
      <c r="AZ8" s="17">
        <v>13.655329416587801</v>
      </c>
      <c r="BA8" s="15">
        <v>8.1854528342340807</v>
      </c>
      <c r="BB8" s="16">
        <v>10.279311002815</v>
      </c>
      <c r="BC8" s="16">
        <v>7.6701975951583501</v>
      </c>
      <c r="BD8" s="16">
        <v>8.1965320321974797</v>
      </c>
      <c r="BE8" s="16">
        <v>10.766431929926799</v>
      </c>
      <c r="BF8" s="16">
        <v>7.5319692970876204</v>
      </c>
      <c r="BG8" s="16">
        <v>15.678354856873099</v>
      </c>
      <c r="BH8" s="17"/>
      <c r="BI8" s="141">
        <v>9.6546598590899197</v>
      </c>
      <c r="BJ8" s="141">
        <v>10.418296960930499</v>
      </c>
      <c r="BK8" s="141">
        <v>11.0468366755976</v>
      </c>
      <c r="BL8" s="141">
        <v>10.281468323027401</v>
      </c>
      <c r="BM8" s="141">
        <v>11.3879111754378</v>
      </c>
      <c r="BN8" s="141">
        <v>10.5695304902207</v>
      </c>
      <c r="BO8" s="141">
        <v>10.716754059542</v>
      </c>
      <c r="BP8" s="141">
        <v>11.2507114249913</v>
      </c>
      <c r="BQ8" s="15">
        <v>11.3341112163882</v>
      </c>
      <c r="BR8" s="16">
        <v>10.5659393471495</v>
      </c>
      <c r="BS8" s="16">
        <v>11.490033973839999</v>
      </c>
      <c r="BT8" s="16"/>
      <c r="BU8" s="16">
        <v>11.2339566123011</v>
      </c>
      <c r="BV8" s="16">
        <v>11.359937400720201</v>
      </c>
      <c r="BW8" s="16">
        <v>11.7284449085977</v>
      </c>
      <c r="BX8" s="16">
        <v>12.0998350381498</v>
      </c>
      <c r="BY8" s="17">
        <v>11.6759627624595</v>
      </c>
    </row>
    <row r="9" spans="1:77" x14ac:dyDescent="0.25">
      <c r="A9" s="5">
        <v>21</v>
      </c>
      <c r="B9" s="77">
        <v>15.113258644593399</v>
      </c>
      <c r="C9" s="18">
        <v>13.933671333589899</v>
      </c>
      <c r="D9" s="18">
        <v>13.296970761919299</v>
      </c>
      <c r="E9" s="18">
        <v>14.542754309693599</v>
      </c>
      <c r="F9" s="18">
        <v>14.2463740333736</v>
      </c>
      <c r="G9" s="18">
        <v>13.0825433713023</v>
      </c>
      <c r="H9" s="18">
        <v>13.9674549519114</v>
      </c>
      <c r="I9" s="18">
        <v>12.338337809776601</v>
      </c>
      <c r="J9" s="18">
        <v>12.4809754142223</v>
      </c>
      <c r="K9" s="78">
        <v>13.3917625836072</v>
      </c>
      <c r="L9" s="15">
        <v>17.1184872263761</v>
      </c>
      <c r="M9" s="16">
        <v>15.3365484939638</v>
      </c>
      <c r="N9" s="16">
        <v>16.1345557622741</v>
      </c>
      <c r="O9" s="16">
        <v>16.433893247975099</v>
      </c>
      <c r="P9" s="16">
        <v>13.7097194310972</v>
      </c>
      <c r="Q9" s="16">
        <v>15.224715155240499</v>
      </c>
      <c r="R9" s="16">
        <v>14.550017715509</v>
      </c>
      <c r="S9" s="17">
        <v>13.3122286081925</v>
      </c>
      <c r="T9" s="15">
        <v>14.9005741579196</v>
      </c>
      <c r="U9" s="16">
        <v>13.105959778381299</v>
      </c>
      <c r="V9" s="16">
        <v>14.3144963143571</v>
      </c>
      <c r="W9" s="16"/>
      <c r="X9" s="16">
        <v>14.768238076730199</v>
      </c>
      <c r="Y9" s="16">
        <v>12.9877198188821</v>
      </c>
      <c r="Z9" s="17">
        <v>14.194128864601099</v>
      </c>
      <c r="AA9" s="15">
        <v>13.7282341253566</v>
      </c>
      <c r="AB9" s="16">
        <v>14.609093186429799</v>
      </c>
      <c r="AC9" s="16">
        <v>13.5642264262925</v>
      </c>
      <c r="AD9" s="16">
        <v>12.4198610507969</v>
      </c>
      <c r="AE9" s="16">
        <v>13.485673940256801</v>
      </c>
      <c r="AF9" s="16">
        <v>14.3584039121224</v>
      </c>
      <c r="AG9" s="16">
        <v>14.1801786675573</v>
      </c>
      <c r="AH9" s="17">
        <v>14.862896827130401</v>
      </c>
      <c r="AI9" s="15">
        <v>11.1097839185996</v>
      </c>
      <c r="AJ9" s="16">
        <v>12.3100583360548</v>
      </c>
      <c r="AK9" s="16">
        <v>12.6121191309562</v>
      </c>
      <c r="AL9" s="16">
        <v>11.9382206760737</v>
      </c>
      <c r="AM9" s="16">
        <v>11.731875290905201</v>
      </c>
      <c r="AN9" s="16">
        <v>11.322830897584501</v>
      </c>
      <c r="AO9" s="16">
        <v>11.1196482023424</v>
      </c>
      <c r="AP9" s="16">
        <v>11.874704865084301</v>
      </c>
      <c r="AQ9" s="17">
        <v>12.170672084927</v>
      </c>
      <c r="AR9" s="15"/>
      <c r="AS9" s="16">
        <v>13.700714119486699</v>
      </c>
      <c r="AT9" s="16">
        <v>13.007227343903701</v>
      </c>
      <c r="AU9" s="16">
        <v>12.2665044135617</v>
      </c>
      <c r="AV9" s="16">
        <v>12.746552265526001</v>
      </c>
      <c r="AW9" s="16">
        <v>12.9177073762026</v>
      </c>
      <c r="AX9" s="16">
        <v>12.643780426026201</v>
      </c>
      <c r="AY9" s="16">
        <v>12.1693725862735</v>
      </c>
      <c r="AZ9" s="17">
        <v>13.0759737417536</v>
      </c>
      <c r="BA9" s="15">
        <v>15.700350593601801</v>
      </c>
      <c r="BB9" s="16">
        <v>2.79676418862564</v>
      </c>
      <c r="BC9" s="16">
        <v>4.5145530438512402</v>
      </c>
      <c r="BD9" s="16">
        <v>3.4472901472419499</v>
      </c>
      <c r="BE9" s="16">
        <v>8.2348266419365093</v>
      </c>
      <c r="BF9" s="16">
        <v>9.3550007225054905</v>
      </c>
      <c r="BG9" s="16">
        <v>11.7224900168627</v>
      </c>
      <c r="BH9" s="17">
        <v>2.9326104679585399</v>
      </c>
      <c r="BI9" s="141">
        <v>10.1870604259217</v>
      </c>
      <c r="BJ9" s="141">
        <v>10.665908939785799</v>
      </c>
      <c r="BK9" s="141">
        <v>10.5109073003633</v>
      </c>
      <c r="BL9" s="141">
        <v>9.8788211381251791</v>
      </c>
      <c r="BM9" s="141">
        <v>10.5415530039367</v>
      </c>
      <c r="BN9" s="141">
        <v>10.453616234082901</v>
      </c>
      <c r="BO9" s="141">
        <v>10.7218267919702</v>
      </c>
      <c r="BP9" s="141">
        <v>11.263650581937201</v>
      </c>
      <c r="BQ9" s="15">
        <v>9.6584415543223798</v>
      </c>
      <c r="BR9" s="16">
        <v>8.6881857836754293</v>
      </c>
      <c r="BS9" s="16">
        <v>9.5220107123454998</v>
      </c>
      <c r="BT9" s="16"/>
      <c r="BU9" s="16">
        <v>9.1465218020869798</v>
      </c>
      <c r="BV9" s="16">
        <v>9.4422058528343502</v>
      </c>
      <c r="BW9" s="16">
        <v>9.9933035636019607</v>
      </c>
      <c r="BX9" s="16">
        <v>8.7601037301884599</v>
      </c>
      <c r="BY9" s="17">
        <v>10.079522997547199</v>
      </c>
    </row>
    <row r="10" spans="1:77" x14ac:dyDescent="0.25">
      <c r="A10" s="5">
        <v>24</v>
      </c>
      <c r="B10" s="77">
        <v>14.7893184978553</v>
      </c>
      <c r="C10" s="18">
        <v>12.8280018738159</v>
      </c>
      <c r="D10" s="18">
        <v>13.9890228042124</v>
      </c>
      <c r="E10" s="18">
        <v>13.6259272840881</v>
      </c>
      <c r="F10" s="18">
        <v>13.338992677350401</v>
      </c>
      <c r="G10" s="18">
        <v>13.475854231813001</v>
      </c>
      <c r="H10" s="18">
        <v>14.6858481737204</v>
      </c>
      <c r="I10" s="18">
        <v>12.242213985484801</v>
      </c>
      <c r="J10" s="18">
        <v>13.8954910856104</v>
      </c>
      <c r="K10" s="78">
        <v>14.4900314793893</v>
      </c>
      <c r="L10" s="15">
        <v>12.975268886690801</v>
      </c>
      <c r="M10" s="16">
        <v>15.8563225528752</v>
      </c>
      <c r="N10" s="16">
        <v>13.172767654161101</v>
      </c>
      <c r="O10" s="16">
        <v>14.391616969408901</v>
      </c>
      <c r="P10" s="16">
        <v>16.189519505958302</v>
      </c>
      <c r="Q10" s="16">
        <v>14.039572970269001</v>
      </c>
      <c r="R10" s="16">
        <v>14.8580491730205</v>
      </c>
      <c r="S10" s="17">
        <v>13.9610848613509</v>
      </c>
      <c r="T10" s="15">
        <v>14.2683072909077</v>
      </c>
      <c r="U10" s="16">
        <v>13.449999074927501</v>
      </c>
      <c r="V10" s="16">
        <v>14.910237150105599</v>
      </c>
      <c r="W10" s="16"/>
      <c r="X10" s="16">
        <v>15.623696120572999</v>
      </c>
      <c r="Y10" s="16">
        <v>11.253237224436401</v>
      </c>
      <c r="Z10" s="17">
        <v>12.8129463447842</v>
      </c>
      <c r="AA10" s="15">
        <v>13.7703967008679</v>
      </c>
      <c r="AB10" s="16">
        <v>14.396787954435499</v>
      </c>
      <c r="AC10" s="16">
        <v>13.4818856202465</v>
      </c>
      <c r="AD10" s="16">
        <v>13.9457033472142</v>
      </c>
      <c r="AE10" s="16">
        <v>14.8366863690102</v>
      </c>
      <c r="AF10" s="16">
        <v>13.8517718513143</v>
      </c>
      <c r="AG10" s="16">
        <v>13.535463528581699</v>
      </c>
      <c r="AH10" s="17">
        <v>14.2391560639876</v>
      </c>
      <c r="AI10" s="15"/>
      <c r="AJ10" s="16">
        <v>13.197882913978599</v>
      </c>
      <c r="AK10" s="16">
        <v>13.082955214083199</v>
      </c>
      <c r="AL10" s="16">
        <v>13.9809794520423</v>
      </c>
      <c r="AM10" s="16">
        <v>13.254850288180799</v>
      </c>
      <c r="AN10" s="16">
        <v>12.660492921149901</v>
      </c>
      <c r="AO10" s="16">
        <v>12.553705006677699</v>
      </c>
      <c r="AP10" s="16">
        <v>12.0523072195307</v>
      </c>
      <c r="AQ10" s="17">
        <v>13.6134319797528</v>
      </c>
      <c r="AR10" s="15"/>
      <c r="AS10" s="16">
        <v>12.6016039075202</v>
      </c>
      <c r="AT10" s="16">
        <v>12.0148046553897</v>
      </c>
      <c r="AU10" s="16">
        <v>12.0808794595715</v>
      </c>
      <c r="AV10" s="16">
        <v>13.7005775254536</v>
      </c>
      <c r="AW10" s="16">
        <v>12.7259691629468</v>
      </c>
      <c r="AX10" s="16">
        <v>13.3212227552042</v>
      </c>
      <c r="AY10" s="16">
        <v>12.1154190697358</v>
      </c>
      <c r="AZ10" s="17">
        <v>13.2303618598981</v>
      </c>
      <c r="BA10" s="15">
        <v>8.9685931991564605</v>
      </c>
      <c r="BB10" s="16"/>
      <c r="BC10" s="16">
        <v>9.4607564085943192</v>
      </c>
      <c r="BD10" s="16"/>
      <c r="BE10" s="16">
        <v>14.243774629616199</v>
      </c>
      <c r="BF10" s="16">
        <v>2.0960333093963301</v>
      </c>
      <c r="BG10" s="16">
        <v>3.2677648231445802</v>
      </c>
      <c r="BH10" s="17">
        <v>3.3919767194092101</v>
      </c>
      <c r="BI10" s="141">
        <v>9.8630885421867305</v>
      </c>
      <c r="BJ10" s="141">
        <v>10.058332581984599</v>
      </c>
      <c r="BK10" s="141">
        <v>10.6947260169388</v>
      </c>
      <c r="BL10" s="141">
        <v>10.063442187538501</v>
      </c>
      <c r="BM10" s="141">
        <v>11.4260082893919</v>
      </c>
      <c r="BN10" s="141">
        <v>11.2420382768927</v>
      </c>
      <c r="BO10" s="141">
        <v>10.545935849233199</v>
      </c>
      <c r="BP10" s="141"/>
      <c r="BQ10" s="15">
        <v>10.5456546678978</v>
      </c>
      <c r="BR10" s="16">
        <v>11.7623420403899</v>
      </c>
      <c r="BS10" s="16">
        <v>10.677788051474399</v>
      </c>
      <c r="BT10" s="16"/>
      <c r="BU10" s="16">
        <v>11.6415548277516</v>
      </c>
      <c r="BV10" s="16">
        <v>11.6120438588499</v>
      </c>
      <c r="BW10" s="16">
        <v>11.1346690624875</v>
      </c>
      <c r="BX10" s="16">
        <v>11.6890244511823</v>
      </c>
      <c r="BY10" s="17">
        <v>12.615065844177501</v>
      </c>
    </row>
    <row r="11" spans="1:77" x14ac:dyDescent="0.25">
      <c r="A11" s="5">
        <v>27</v>
      </c>
      <c r="B11" s="77">
        <v>13.8928812831118</v>
      </c>
      <c r="C11" s="18">
        <v>11.941237943020599</v>
      </c>
      <c r="D11" s="18"/>
      <c r="E11" s="18">
        <v>13.333479192693501</v>
      </c>
      <c r="F11" s="18">
        <v>11.926983101462699</v>
      </c>
      <c r="G11" s="18">
        <v>13.346267401226999</v>
      </c>
      <c r="H11" s="18">
        <v>13.6388148394108</v>
      </c>
      <c r="I11" s="18">
        <v>12.184047969177101</v>
      </c>
      <c r="J11" s="18">
        <v>14.940513519248899</v>
      </c>
      <c r="K11" s="78">
        <v>13.6791571568512</v>
      </c>
      <c r="L11" s="15">
        <v>13.356207183801899</v>
      </c>
      <c r="M11" s="16">
        <v>14.2460861518396</v>
      </c>
      <c r="N11" s="16">
        <v>15.154591697777199</v>
      </c>
      <c r="O11" s="16">
        <v>16.3996167656979</v>
      </c>
      <c r="P11" s="16">
        <v>11.9162176625196</v>
      </c>
      <c r="Q11" s="16">
        <v>13.705150808069501</v>
      </c>
      <c r="R11" s="16">
        <v>15.618340408457399</v>
      </c>
      <c r="S11" s="17">
        <v>14.0216160039065</v>
      </c>
      <c r="T11" s="15">
        <v>11.7009434035878</v>
      </c>
      <c r="U11" s="16">
        <v>12.824969447150799</v>
      </c>
      <c r="V11" s="16">
        <v>14.4553961647799</v>
      </c>
      <c r="W11" s="16"/>
      <c r="X11" s="16">
        <v>12.0170808588129</v>
      </c>
      <c r="Y11" s="16">
        <v>11.1372318148762</v>
      </c>
      <c r="Z11" s="17">
        <v>10.9151956242964</v>
      </c>
      <c r="AA11" s="15">
        <v>14.250810136554</v>
      </c>
      <c r="AB11" s="16">
        <v>14.3563063226193</v>
      </c>
      <c r="AC11" s="16">
        <v>14.485663712397001</v>
      </c>
      <c r="AD11" s="16">
        <v>12.9745483564552</v>
      </c>
      <c r="AE11" s="16">
        <v>13.8512918876306</v>
      </c>
      <c r="AF11" s="16">
        <v>13.769403635902201</v>
      </c>
      <c r="AG11" s="16">
        <v>13.5099141416548</v>
      </c>
      <c r="AH11" s="17">
        <v>12.9104370454567</v>
      </c>
      <c r="AI11" s="15"/>
      <c r="AJ11" s="16">
        <v>11.9239566438821</v>
      </c>
      <c r="AK11" s="16">
        <v>11.398571208029001</v>
      </c>
      <c r="AL11" s="16">
        <v>12.0983937994577</v>
      </c>
      <c r="AM11" s="16">
        <v>12.0772377503397</v>
      </c>
      <c r="AN11" s="16">
        <v>11.5723103324524</v>
      </c>
      <c r="AO11" s="16">
        <v>11.664685436286801</v>
      </c>
      <c r="AP11" s="16">
        <v>10.818116538604899</v>
      </c>
      <c r="AQ11" s="17">
        <v>10.785611320612301</v>
      </c>
      <c r="AR11" s="15"/>
      <c r="AS11" s="16">
        <v>11.269180453396601</v>
      </c>
      <c r="AT11" s="16">
        <v>11.614553957838799</v>
      </c>
      <c r="AU11" s="16">
        <v>11.147596952229099</v>
      </c>
      <c r="AV11" s="16">
        <v>11.8451659428166</v>
      </c>
      <c r="AW11" s="16">
        <v>13.1055512705199</v>
      </c>
      <c r="AX11" s="16">
        <v>12.670523139548299</v>
      </c>
      <c r="AY11" s="16">
        <v>11.7685492661494</v>
      </c>
      <c r="AZ11" s="17">
        <v>12.3153474977413</v>
      </c>
      <c r="BA11" s="15">
        <v>8.3572808515996204</v>
      </c>
      <c r="BB11" s="16"/>
      <c r="BC11" s="16">
        <v>6.75620256384952</v>
      </c>
      <c r="BD11" s="16"/>
      <c r="BE11" s="16">
        <v>5.8659705731299701</v>
      </c>
      <c r="BF11" s="16"/>
      <c r="BG11" s="16"/>
      <c r="BH11" s="17"/>
      <c r="BI11" s="141">
        <v>9.5281009915935506</v>
      </c>
      <c r="BJ11" s="141">
        <v>10.4862406070591</v>
      </c>
      <c r="BK11" s="141">
        <v>9.8446794872223595</v>
      </c>
      <c r="BL11" s="141">
        <v>9.3946154235323203</v>
      </c>
      <c r="BM11" s="141">
        <v>9.8558304969700803</v>
      </c>
      <c r="BN11" s="141">
        <v>10.683027366872199</v>
      </c>
      <c r="BO11" s="141">
        <v>10.341324121814401</v>
      </c>
      <c r="BP11" s="141"/>
      <c r="BQ11" s="15">
        <v>11.5561864194707</v>
      </c>
      <c r="BR11" s="16">
        <v>11.3893837216888</v>
      </c>
      <c r="BS11" s="16">
        <v>11.296316363705399</v>
      </c>
      <c r="BT11" s="16"/>
      <c r="BU11" s="16">
        <v>12.158818394493199</v>
      </c>
      <c r="BV11" s="16">
        <v>11.875875781101</v>
      </c>
      <c r="BW11" s="16">
        <v>11.204385803641101</v>
      </c>
      <c r="BX11" s="16">
        <v>10.8902145211211</v>
      </c>
      <c r="BY11" s="17">
        <v>12.1737259939799</v>
      </c>
    </row>
    <row r="12" spans="1:77" x14ac:dyDescent="0.25">
      <c r="A12" s="5">
        <v>30</v>
      </c>
      <c r="B12" s="77">
        <v>10.706813972838299</v>
      </c>
      <c r="C12" s="18">
        <v>13.7470708378842</v>
      </c>
      <c r="D12" s="18"/>
      <c r="E12" s="18">
        <v>14.028223505887899</v>
      </c>
      <c r="F12" s="18">
        <v>13.2229403451142</v>
      </c>
      <c r="G12" s="18">
        <v>12.852236099829501</v>
      </c>
      <c r="H12" s="18">
        <v>13.5689001918683</v>
      </c>
      <c r="I12" s="18">
        <v>14.971398780159101</v>
      </c>
      <c r="J12" s="18">
        <v>14.3811849762794</v>
      </c>
      <c r="K12" s="78">
        <v>13.467929002954699</v>
      </c>
      <c r="L12" s="15">
        <v>13.747170147628699</v>
      </c>
      <c r="M12" s="16">
        <v>14.459072665511901</v>
      </c>
      <c r="N12" s="16">
        <v>12.895896880652799</v>
      </c>
      <c r="O12" s="16">
        <v>11.3017388728236</v>
      </c>
      <c r="P12" s="16">
        <v>12.2589335322936</v>
      </c>
      <c r="Q12" s="16">
        <v>13.1396739879458</v>
      </c>
      <c r="R12" s="16">
        <v>12.303072831151599</v>
      </c>
      <c r="S12" s="17">
        <v>14.5160271751203</v>
      </c>
      <c r="T12" s="15">
        <v>12.6064564599835</v>
      </c>
      <c r="U12" s="16">
        <v>13.078155676852701</v>
      </c>
      <c r="V12" s="16">
        <v>13.665075363414999</v>
      </c>
      <c r="W12" s="16"/>
      <c r="X12" s="16">
        <v>11.5911312190406</v>
      </c>
      <c r="Y12" s="16">
        <v>14.745789002106999</v>
      </c>
      <c r="Z12" s="17">
        <v>11.718308779064699</v>
      </c>
      <c r="AA12" s="15">
        <v>12.4837728927819</v>
      </c>
      <c r="AB12" s="16">
        <v>14.4936439696028</v>
      </c>
      <c r="AC12" s="16">
        <v>14.7663720767491</v>
      </c>
      <c r="AD12" s="16">
        <v>14.240410195810499</v>
      </c>
      <c r="AE12" s="16">
        <v>13.107420299467799</v>
      </c>
      <c r="AF12" s="16">
        <v>13.8594448010181</v>
      </c>
      <c r="AG12" s="16">
        <v>12.1337556739471</v>
      </c>
      <c r="AH12" s="17">
        <v>13.3403118881102</v>
      </c>
      <c r="AI12" s="15"/>
      <c r="AJ12" s="16">
        <v>13.341688973599201</v>
      </c>
      <c r="AK12" s="16">
        <v>13.243352662670301</v>
      </c>
      <c r="AL12" s="16">
        <v>12.5524584810529</v>
      </c>
      <c r="AM12" s="16">
        <v>12.7382645343781</v>
      </c>
      <c r="AN12" s="16">
        <v>12.8505921464129</v>
      </c>
      <c r="AO12" s="16">
        <v>13.783783394426999</v>
      </c>
      <c r="AP12" s="16">
        <v>12.9842076774472</v>
      </c>
      <c r="AQ12" s="17">
        <v>12.934588888990101</v>
      </c>
      <c r="AR12" s="15"/>
      <c r="AS12" s="16">
        <v>12.314303972809601</v>
      </c>
      <c r="AT12" s="16">
        <v>11.014384903299201</v>
      </c>
      <c r="AU12" s="16">
        <v>13.1999582294708</v>
      </c>
      <c r="AV12" s="16">
        <v>12.9940682762214</v>
      </c>
      <c r="AW12" s="16">
        <v>12.713588013104699</v>
      </c>
      <c r="AX12" s="16">
        <v>12.581448497584301</v>
      </c>
      <c r="AY12" s="16">
        <v>13.349224697026999</v>
      </c>
      <c r="AZ12" s="17">
        <v>13.3517194067568</v>
      </c>
      <c r="BA12" s="15"/>
      <c r="BB12" s="16"/>
      <c r="BC12" s="16"/>
      <c r="BD12" s="16"/>
      <c r="BE12" s="16">
        <v>2.5720508440609899</v>
      </c>
      <c r="BF12" s="16"/>
      <c r="BG12" s="16">
        <v>7.3008951190212104</v>
      </c>
      <c r="BH12" s="17"/>
      <c r="BI12" s="141">
        <v>9.8707568218422406</v>
      </c>
      <c r="BJ12" s="141">
        <v>10.0647507412809</v>
      </c>
      <c r="BK12" s="141">
        <v>10.1422311311499</v>
      </c>
      <c r="BL12" s="141">
        <v>10.223534452391201</v>
      </c>
      <c r="BM12" s="141">
        <v>10.0288109171039</v>
      </c>
      <c r="BN12" s="141">
        <v>10.795545843367</v>
      </c>
      <c r="BO12" s="141">
        <v>10.7402943680909</v>
      </c>
      <c r="BP12" s="141"/>
      <c r="BQ12" s="15">
        <v>10.8446308028281</v>
      </c>
      <c r="BR12" s="16">
        <v>10.173440872379199</v>
      </c>
      <c r="BS12" s="16">
        <v>10.4099135258269</v>
      </c>
      <c r="BT12" s="16"/>
      <c r="BU12" s="16">
        <v>11.292810544682901</v>
      </c>
      <c r="BV12" s="16">
        <v>11.277489783364</v>
      </c>
      <c r="BW12" s="16">
        <v>12.104624854010501</v>
      </c>
      <c r="BX12" s="16">
        <v>11.033662948451401</v>
      </c>
      <c r="BY12" s="17">
        <v>11.7070011859901</v>
      </c>
    </row>
    <row r="13" spans="1:77" x14ac:dyDescent="0.25">
      <c r="A13" s="5">
        <v>33</v>
      </c>
      <c r="B13" s="77">
        <v>13.5579458962223</v>
      </c>
      <c r="C13" s="18">
        <v>13.1580316021203</v>
      </c>
      <c r="D13" s="18"/>
      <c r="E13" s="18">
        <v>12.982063803899401</v>
      </c>
      <c r="F13" s="18">
        <v>12.122003539124799</v>
      </c>
      <c r="G13" s="18">
        <v>14.290458732235701</v>
      </c>
      <c r="H13" s="18">
        <v>12.766538920862001</v>
      </c>
      <c r="I13" s="18">
        <v>14.036546486538301</v>
      </c>
      <c r="J13" s="18">
        <v>15.3857119992345</v>
      </c>
      <c r="K13" s="78">
        <v>13.612191168463299</v>
      </c>
      <c r="L13" s="15">
        <v>14.394798597353899</v>
      </c>
      <c r="M13" s="16">
        <v>13.0769221997967</v>
      </c>
      <c r="N13" s="16">
        <v>12.480109517886399</v>
      </c>
      <c r="O13" s="16">
        <v>13.3301308124888</v>
      </c>
      <c r="P13" s="16">
        <v>11.845646011211</v>
      </c>
      <c r="Q13" s="16">
        <v>11.6957386140203</v>
      </c>
      <c r="R13" s="16">
        <v>10.5986722651653</v>
      </c>
      <c r="S13" s="17">
        <v>9.7134409434046098</v>
      </c>
      <c r="T13" s="15">
        <v>12.357723852008</v>
      </c>
      <c r="U13" s="16"/>
      <c r="V13" s="16">
        <v>13.156690694916501</v>
      </c>
      <c r="W13" s="16"/>
      <c r="X13" s="16">
        <v>13.5914598417304</v>
      </c>
      <c r="Y13" s="16">
        <v>13.5912715141056</v>
      </c>
      <c r="Z13" s="17">
        <v>13.126282587419</v>
      </c>
      <c r="AA13" s="15">
        <v>13.470239395899</v>
      </c>
      <c r="AB13" s="16">
        <v>14.147867070972</v>
      </c>
      <c r="AC13" s="16">
        <v>14.0219859577157</v>
      </c>
      <c r="AD13" s="16">
        <v>13.817479651183501</v>
      </c>
      <c r="AE13" s="16">
        <v>14.037372002522799</v>
      </c>
      <c r="AF13" s="16">
        <v>13.933193444127699</v>
      </c>
      <c r="AG13" s="16">
        <v>11.572288427538799</v>
      </c>
      <c r="AH13" s="17">
        <v>14.110764426494899</v>
      </c>
      <c r="AI13" s="15"/>
      <c r="AJ13" s="16">
        <v>13.660174538383099</v>
      </c>
      <c r="AK13" s="16">
        <v>13.5688202985431</v>
      </c>
      <c r="AL13" s="16">
        <v>13.147292141061801</v>
      </c>
      <c r="AM13" s="16">
        <v>12.436121693382701</v>
      </c>
      <c r="AN13" s="16">
        <v>14.011002061656299</v>
      </c>
      <c r="AO13" s="16">
        <v>12.986376363147301</v>
      </c>
      <c r="AP13" s="16">
        <v>13.149960084973801</v>
      </c>
      <c r="AQ13" s="17">
        <v>12.712483690147399</v>
      </c>
      <c r="AR13" s="15"/>
      <c r="AS13" s="16">
        <v>11.584328849980899</v>
      </c>
      <c r="AT13" s="16">
        <v>10.7824380113909</v>
      </c>
      <c r="AU13" s="16">
        <v>12.3248553661727</v>
      </c>
      <c r="AV13" s="16">
        <v>12.3081733956517</v>
      </c>
      <c r="AW13" s="16">
        <v>12.112298865149899</v>
      </c>
      <c r="AX13" s="16">
        <v>12.9540913366552</v>
      </c>
      <c r="AY13" s="16">
        <v>13.278180609569301</v>
      </c>
      <c r="AZ13" s="17">
        <v>12.7006294209859</v>
      </c>
      <c r="BA13" s="15">
        <v>4.7083333018021696</v>
      </c>
      <c r="BB13" s="16"/>
      <c r="BC13" s="16">
        <v>4.8716849935125497</v>
      </c>
      <c r="BD13" s="16"/>
      <c r="BE13" s="16">
        <v>6.2051578809354204</v>
      </c>
      <c r="BF13" s="16">
        <v>7.0868129503739397</v>
      </c>
      <c r="BG13" s="16">
        <v>10.0631959867698</v>
      </c>
      <c r="BH13" s="17"/>
      <c r="BI13" s="141">
        <v>9.5183796831726202</v>
      </c>
      <c r="BJ13" s="141">
        <v>10.8370012573882</v>
      </c>
      <c r="BK13" s="141">
        <v>10.3496598559699</v>
      </c>
      <c r="BL13" s="141">
        <v>11.673424733546501</v>
      </c>
      <c r="BM13" s="141">
        <v>10.652173562056801</v>
      </c>
      <c r="BN13" s="141">
        <v>10.4781319345888</v>
      </c>
      <c r="BO13" s="141">
        <v>10.2544350714807</v>
      </c>
      <c r="BP13" s="141"/>
      <c r="BQ13" s="15">
        <v>11.247722168678299</v>
      </c>
      <c r="BR13" s="16"/>
      <c r="BS13" s="16">
        <v>10.9168045966856</v>
      </c>
      <c r="BT13" s="16"/>
      <c r="BU13" s="16">
        <v>11.7411155836877</v>
      </c>
      <c r="BV13" s="16">
        <v>10.021101076080701</v>
      </c>
      <c r="BW13" s="16">
        <v>12.4623733926217</v>
      </c>
      <c r="BX13" s="16">
        <v>11.2834782147841</v>
      </c>
      <c r="BY13" s="17">
        <v>12.5067885054998</v>
      </c>
    </row>
    <row r="14" spans="1:77" x14ac:dyDescent="0.25">
      <c r="A14" s="5">
        <v>36</v>
      </c>
      <c r="B14" s="77">
        <v>14.2553616964002</v>
      </c>
      <c r="C14" s="18">
        <v>13.4682202353458</v>
      </c>
      <c r="D14" s="18"/>
      <c r="E14" s="18">
        <v>15.1810590869921</v>
      </c>
      <c r="F14" s="18">
        <v>12.5420129806578</v>
      </c>
      <c r="G14" s="18">
        <v>13.488166226741599</v>
      </c>
      <c r="H14" s="18">
        <v>13.114682525890199</v>
      </c>
      <c r="I14" s="18">
        <v>13.0400258864177</v>
      </c>
      <c r="J14" s="18">
        <v>13.9717400080703</v>
      </c>
      <c r="K14" s="78">
        <v>13.7952620823632</v>
      </c>
      <c r="L14" s="15">
        <v>11.5149651259677</v>
      </c>
      <c r="M14" s="16">
        <v>13.4227839490568</v>
      </c>
      <c r="N14" s="16">
        <v>11.250315690446699</v>
      </c>
      <c r="O14" s="16">
        <v>11.816179267961299</v>
      </c>
      <c r="P14" s="16"/>
      <c r="Q14" s="16">
        <v>13.0809158643524</v>
      </c>
      <c r="R14" s="16">
        <v>10.5701178225875</v>
      </c>
      <c r="S14" s="17"/>
      <c r="T14" s="15">
        <v>11.969295687792201</v>
      </c>
      <c r="U14" s="16"/>
      <c r="V14" s="16">
        <v>12.373713865042401</v>
      </c>
      <c r="W14" s="16"/>
      <c r="X14" s="16">
        <v>13.203258141068</v>
      </c>
      <c r="Y14" s="16">
        <v>11.407631352017299</v>
      </c>
      <c r="Z14" s="17">
        <v>12.0980657065058</v>
      </c>
      <c r="AA14" s="15">
        <v>12.209253006428201</v>
      </c>
      <c r="AB14" s="16">
        <v>10.6997002119874</v>
      </c>
      <c r="AC14" s="16">
        <v>10.4052255952616</v>
      </c>
      <c r="AD14" s="16">
        <v>12.686962690012001</v>
      </c>
      <c r="AE14" s="16">
        <v>12.466460972183899</v>
      </c>
      <c r="AF14" s="16">
        <v>12.778572374042801</v>
      </c>
      <c r="AG14" s="16">
        <v>12.0555342102653</v>
      </c>
      <c r="AH14" s="17">
        <v>11.5095841787167</v>
      </c>
      <c r="AI14" s="15"/>
      <c r="AJ14" s="16">
        <v>13.123003574176799</v>
      </c>
      <c r="AK14" s="16">
        <v>12.942033185966199</v>
      </c>
      <c r="AL14" s="16">
        <v>12.239320287091299</v>
      </c>
      <c r="AM14" s="16">
        <v>12.564720303828301</v>
      </c>
      <c r="AN14" s="16">
        <v>13.8145327725731</v>
      </c>
      <c r="AO14" s="16">
        <v>12.5388515025461</v>
      </c>
      <c r="AP14" s="16">
        <v>12.9859119427352</v>
      </c>
      <c r="AQ14" s="17">
        <v>12.769379582669201</v>
      </c>
      <c r="AR14" s="15"/>
      <c r="AS14" s="16">
        <v>11.6659489537934</v>
      </c>
      <c r="AT14" s="16">
        <v>10.7842885425883</v>
      </c>
      <c r="AU14" s="16">
        <v>11.0816879309928</v>
      </c>
      <c r="AV14" s="16">
        <v>11.7090610022655</v>
      </c>
      <c r="AW14" s="16"/>
      <c r="AX14" s="16"/>
      <c r="AY14" s="16">
        <v>12.794080916575799</v>
      </c>
      <c r="AZ14" s="17">
        <v>12.903980197411199</v>
      </c>
      <c r="BA14" s="15">
        <v>2.4651827856074502</v>
      </c>
      <c r="BB14" s="16"/>
      <c r="BC14" s="16">
        <v>5.1458184870123098</v>
      </c>
      <c r="BD14" s="16"/>
      <c r="BE14" s="16">
        <v>2.69405900407788</v>
      </c>
      <c r="BF14" s="16">
        <v>11.7799825416361</v>
      </c>
      <c r="BG14" s="16">
        <v>4.6394289227241199</v>
      </c>
      <c r="BH14" s="17"/>
      <c r="BI14" s="141">
        <v>9.7328501245520904</v>
      </c>
      <c r="BJ14" s="141">
        <v>9.3370706866941298</v>
      </c>
      <c r="BK14" s="141">
        <v>9.7592723469035203</v>
      </c>
      <c r="BL14" s="141">
        <v>10.279698519052101</v>
      </c>
      <c r="BM14" s="141">
        <v>10.3252383606608</v>
      </c>
      <c r="BN14" s="141">
        <v>11.120085106312899</v>
      </c>
      <c r="BO14" s="141">
        <v>9.9471643086715904</v>
      </c>
      <c r="BP14" s="141"/>
      <c r="BQ14" s="15">
        <v>11.1114181901703</v>
      </c>
      <c r="BR14" s="16"/>
      <c r="BS14" s="16">
        <v>11.7820454016518</v>
      </c>
      <c r="BT14" s="16"/>
      <c r="BU14" s="16"/>
      <c r="BV14" s="16">
        <v>10.7854729198068</v>
      </c>
      <c r="BW14" s="16">
        <v>11.0032356317704</v>
      </c>
      <c r="BX14" s="16"/>
      <c r="BY14" s="17">
        <v>11.0495220579178</v>
      </c>
    </row>
    <row r="15" spans="1:77" x14ac:dyDescent="0.25">
      <c r="A15" s="5">
        <v>39</v>
      </c>
      <c r="B15" s="77">
        <v>12.910091566379601</v>
      </c>
      <c r="C15" s="18">
        <v>13.6634131304449</v>
      </c>
      <c r="D15" s="18"/>
      <c r="E15" s="18">
        <v>11.905819984063999</v>
      </c>
      <c r="F15" s="18">
        <v>13.352446614439399</v>
      </c>
      <c r="G15" s="18">
        <v>12.253606386718999</v>
      </c>
      <c r="H15" s="18">
        <v>11.7375060390155</v>
      </c>
      <c r="I15" s="18">
        <v>14.9362833318993</v>
      </c>
      <c r="J15" s="18">
        <v>12.2668071450047</v>
      </c>
      <c r="K15" s="78">
        <v>10.546015507201099</v>
      </c>
      <c r="L15" s="15">
        <v>12.375329025835301</v>
      </c>
      <c r="M15" s="16">
        <v>13.708174586816501</v>
      </c>
      <c r="N15" s="16">
        <v>11.299078370872101</v>
      </c>
      <c r="O15" s="16">
        <v>10.386308939992899</v>
      </c>
      <c r="P15" s="16"/>
      <c r="Q15" s="16">
        <v>10.660802360116699</v>
      </c>
      <c r="R15" s="16">
        <v>10.7178976933483</v>
      </c>
      <c r="S15" s="17"/>
      <c r="T15" s="15">
        <v>13.606205212554199</v>
      </c>
      <c r="U15" s="16"/>
      <c r="V15" s="16">
        <v>12.3859223958826</v>
      </c>
      <c r="W15" s="16"/>
      <c r="X15" s="16">
        <v>12.8402219634226</v>
      </c>
      <c r="Y15" s="16">
        <v>11.9256855737859</v>
      </c>
      <c r="Z15" s="17">
        <v>12.020128363150899</v>
      </c>
      <c r="AA15" s="15">
        <v>14.5066840072194</v>
      </c>
      <c r="AB15" s="16">
        <v>13.247853046295999</v>
      </c>
      <c r="AC15" s="16">
        <v>12.5379943761025</v>
      </c>
      <c r="AD15" s="16">
        <v>13.4375685029907</v>
      </c>
      <c r="AE15" s="16">
        <v>13.9011491388283</v>
      </c>
      <c r="AF15" s="16">
        <v>14.2453658380932</v>
      </c>
      <c r="AG15" s="16">
        <v>13.299942391005599</v>
      </c>
      <c r="AH15" s="17">
        <v>14.6042943679902</v>
      </c>
      <c r="AI15" s="15"/>
      <c r="AJ15" s="16">
        <v>13.1419363852974</v>
      </c>
      <c r="AK15" s="16">
        <v>11.739725643074999</v>
      </c>
      <c r="AL15" s="16">
        <v>12.0530959173004</v>
      </c>
      <c r="AM15" s="16">
        <v>12.7062559611977</v>
      </c>
      <c r="AN15" s="16">
        <v>10.3899111616849</v>
      </c>
      <c r="AO15" s="16">
        <v>12.4838937023409</v>
      </c>
      <c r="AP15" s="16">
        <v>13.1443537242919</v>
      </c>
      <c r="AQ15" s="17">
        <v>12.632266747506399</v>
      </c>
      <c r="AR15" s="15"/>
      <c r="AS15" s="16">
        <v>11.2235833935869</v>
      </c>
      <c r="AT15" s="16">
        <v>10.971935790584901</v>
      </c>
      <c r="AU15" s="16">
        <v>11.5396374022851</v>
      </c>
      <c r="AV15" s="16">
        <v>11.986028071551701</v>
      </c>
      <c r="AW15" s="16"/>
      <c r="AX15" s="16"/>
      <c r="AY15" s="16">
        <v>12.8052860836153</v>
      </c>
      <c r="AZ15" s="17">
        <v>12.116541348195501</v>
      </c>
      <c r="BA15" s="15">
        <v>4.4582157614313802</v>
      </c>
      <c r="BB15" s="16"/>
      <c r="BC15" s="16">
        <v>2.8958308081197002</v>
      </c>
      <c r="BD15" s="16"/>
      <c r="BE15" s="16">
        <v>8.0617543741933009</v>
      </c>
      <c r="BF15" s="16">
        <v>9.3380045123747504</v>
      </c>
      <c r="BG15" s="16">
        <v>12.351135222920499</v>
      </c>
      <c r="BH15" s="17"/>
      <c r="BI15" s="141">
        <v>10.237864309886399</v>
      </c>
      <c r="BJ15" s="141">
        <v>10.507004854641901</v>
      </c>
      <c r="BK15" s="141">
        <v>10.5494138770337</v>
      </c>
      <c r="BL15" s="141">
        <v>10.189944328451199</v>
      </c>
      <c r="BM15" s="141">
        <v>9.1360471780496599</v>
      </c>
      <c r="BN15" s="141">
        <v>10.086785001918001</v>
      </c>
      <c r="BO15" s="141">
        <v>10.4841726518729</v>
      </c>
      <c r="BP15" s="141"/>
      <c r="BQ15" s="15">
        <v>11.5273425472589</v>
      </c>
      <c r="BR15" s="16"/>
      <c r="BS15" s="16">
        <v>9.45932428983701</v>
      </c>
      <c r="BT15" s="16"/>
      <c r="BU15" s="16"/>
      <c r="BV15" s="16">
        <v>11.0918755907965</v>
      </c>
      <c r="BW15" s="16">
        <v>11.498286127957201</v>
      </c>
      <c r="BX15" s="16"/>
      <c r="BY15" s="17">
        <v>11.1140013341117</v>
      </c>
    </row>
    <row r="16" spans="1:77" x14ac:dyDescent="0.25">
      <c r="A16" s="5">
        <v>42</v>
      </c>
      <c r="B16" s="77">
        <v>15.312891954705099</v>
      </c>
      <c r="C16" s="18">
        <v>15.400944683154799</v>
      </c>
      <c r="D16" s="18"/>
      <c r="E16" s="18">
        <v>14.1412570646271</v>
      </c>
      <c r="F16" s="18">
        <v>12.977582796654399</v>
      </c>
      <c r="G16" s="18">
        <v>12.8086479634037</v>
      </c>
      <c r="H16" s="18">
        <v>12.028341047689</v>
      </c>
      <c r="I16" s="18">
        <v>11.784269248802</v>
      </c>
      <c r="J16" s="18">
        <v>13.002531072909701</v>
      </c>
      <c r="K16" s="78">
        <v>15.424197474713001</v>
      </c>
      <c r="L16" s="15">
        <v>13.009798904528701</v>
      </c>
      <c r="M16" s="16">
        <v>13.136307864044401</v>
      </c>
      <c r="N16" s="16">
        <v>11.302072805070001</v>
      </c>
      <c r="O16" s="16">
        <v>10.824569238758899</v>
      </c>
      <c r="P16" s="16"/>
      <c r="Q16" s="16">
        <v>10.088246310810399</v>
      </c>
      <c r="R16" s="16">
        <v>11.117951223006701</v>
      </c>
      <c r="S16" s="17"/>
      <c r="T16" s="15">
        <v>12.7799179460796</v>
      </c>
      <c r="U16" s="16"/>
      <c r="V16" s="16">
        <v>12.8224809625068</v>
      </c>
      <c r="W16" s="16"/>
      <c r="X16" s="16">
        <v>12.5249238343995</v>
      </c>
      <c r="Y16" s="16">
        <v>11.3257264587474</v>
      </c>
      <c r="Z16" s="17">
        <v>12.119858346238599</v>
      </c>
      <c r="AA16" s="15">
        <v>11.953005633427701</v>
      </c>
      <c r="AB16" s="16">
        <v>14.367122398229601</v>
      </c>
      <c r="AC16" s="16">
        <v>12.3435912325487</v>
      </c>
      <c r="AD16" s="16">
        <v>12.945691063157501</v>
      </c>
      <c r="AE16" s="16">
        <v>12.850050506574499</v>
      </c>
      <c r="AF16" s="16">
        <v>14.2389641171828</v>
      </c>
      <c r="AG16" s="16">
        <v>13.8067420550144</v>
      </c>
      <c r="AH16" s="17">
        <v>13.8795289128575</v>
      </c>
      <c r="AI16" s="15"/>
      <c r="AJ16" s="16">
        <v>13.162598898271501</v>
      </c>
      <c r="AK16" s="16"/>
      <c r="AL16" s="16">
        <v>13.3238632849067</v>
      </c>
      <c r="AM16" s="16">
        <v>13.4716583528059</v>
      </c>
      <c r="AN16" s="16">
        <v>11.6947281327148</v>
      </c>
      <c r="AO16" s="16">
        <v>11.682591044342299</v>
      </c>
      <c r="AP16" s="16">
        <v>13.3375856696101</v>
      </c>
      <c r="AQ16" s="17">
        <v>13.023404038874</v>
      </c>
      <c r="AR16" s="15"/>
      <c r="AS16" s="16">
        <v>10.6884475920076</v>
      </c>
      <c r="AT16" s="16">
        <v>11.4320682846511</v>
      </c>
      <c r="AU16" s="16">
        <v>11.297749380792</v>
      </c>
      <c r="AV16" s="16">
        <v>11.404790718565099</v>
      </c>
      <c r="AW16" s="16"/>
      <c r="AX16" s="16"/>
      <c r="AY16" s="16">
        <v>13.4339920520716</v>
      </c>
      <c r="AZ16" s="17">
        <v>12.4820097195092</v>
      </c>
      <c r="BA16" s="15">
        <v>3.89918903084771</v>
      </c>
      <c r="BB16" s="16"/>
      <c r="BC16" s="16">
        <v>3.9883702552932001</v>
      </c>
      <c r="BD16" s="16"/>
      <c r="BE16" s="16">
        <v>6.0509310543148596</v>
      </c>
      <c r="BF16" s="16"/>
      <c r="BG16" s="16">
        <v>2.0130686773907298</v>
      </c>
      <c r="BH16" s="17"/>
      <c r="BI16" s="141">
        <v>9.87596817426485</v>
      </c>
      <c r="BJ16" s="141">
        <v>9.9886702147314708</v>
      </c>
      <c r="BK16" s="141">
        <v>9.4528159145067399</v>
      </c>
      <c r="BL16" s="141">
        <v>9.1729558648580394</v>
      </c>
      <c r="BM16" s="141">
        <v>10.149598542302201</v>
      </c>
      <c r="BN16" s="141">
        <v>11.073399469937501</v>
      </c>
      <c r="BO16" s="141">
        <v>9.7634484288096193</v>
      </c>
      <c r="BP16" s="141"/>
      <c r="BQ16" s="15">
        <v>11.584803495660401</v>
      </c>
      <c r="BR16" s="16"/>
      <c r="BS16" s="16">
        <v>10.240917153601901</v>
      </c>
      <c r="BT16" s="16"/>
      <c r="BU16" s="16"/>
      <c r="BV16" s="16">
        <v>11.1328959814045</v>
      </c>
      <c r="BW16" s="16">
        <v>11.5682335797693</v>
      </c>
      <c r="BX16" s="16"/>
      <c r="BY16" s="17">
        <v>11.748400230964799</v>
      </c>
    </row>
    <row r="17" spans="1:77" x14ac:dyDescent="0.25">
      <c r="A17" s="5">
        <v>45</v>
      </c>
      <c r="B17" s="77">
        <v>14.3521895587083</v>
      </c>
      <c r="C17" s="18">
        <v>14.795595197433601</v>
      </c>
      <c r="D17" s="18"/>
      <c r="E17" s="18">
        <v>12.2618589883125</v>
      </c>
      <c r="F17" s="18">
        <v>14.5041333383541</v>
      </c>
      <c r="G17" s="18">
        <v>11.9805849181521</v>
      </c>
      <c r="H17" s="18">
        <v>11.003848784987801</v>
      </c>
      <c r="I17" s="18">
        <v>12.941437406861001</v>
      </c>
      <c r="J17" s="18">
        <v>12.674193044568201</v>
      </c>
      <c r="K17" s="78">
        <v>12.6551596388214</v>
      </c>
      <c r="L17" s="15">
        <v>12.999471439505299</v>
      </c>
      <c r="M17" s="16">
        <v>12.4081886651171</v>
      </c>
      <c r="N17" s="16">
        <v>10.284067439820999</v>
      </c>
      <c r="O17" s="16">
        <v>13.0447743615905</v>
      </c>
      <c r="P17" s="16"/>
      <c r="Q17" s="16">
        <v>11.597187184464</v>
      </c>
      <c r="R17" s="16">
        <v>14.7871495299136</v>
      </c>
      <c r="S17" s="17"/>
      <c r="T17" s="15">
        <v>11.186733383097801</v>
      </c>
      <c r="U17" s="16"/>
      <c r="V17" s="16">
        <v>12.5044073562356</v>
      </c>
      <c r="W17" s="16"/>
      <c r="X17" s="16">
        <v>12.685859939135399</v>
      </c>
      <c r="Y17" s="16">
        <v>11.592921851098099</v>
      </c>
      <c r="Z17" s="17">
        <v>12.700543147441699</v>
      </c>
      <c r="AA17" s="15">
        <v>12.9647620385919</v>
      </c>
      <c r="AB17" s="16">
        <v>13.311967486560199</v>
      </c>
      <c r="AC17" s="16">
        <v>12.6272088632159</v>
      </c>
      <c r="AD17" s="16">
        <v>14.3238617234959</v>
      </c>
      <c r="AE17" s="16">
        <v>13.747759534884899</v>
      </c>
      <c r="AF17" s="16">
        <v>12.753015646236801</v>
      </c>
      <c r="AG17" s="16">
        <v>14.8542726903224</v>
      </c>
      <c r="AH17" s="17">
        <v>13.6287061657163</v>
      </c>
      <c r="AI17" s="15"/>
      <c r="AJ17" s="16">
        <v>12.637197304321401</v>
      </c>
      <c r="AK17" s="16"/>
      <c r="AL17" s="16">
        <v>11.9859777111832</v>
      </c>
      <c r="AM17" s="16">
        <v>12.454125594362001</v>
      </c>
      <c r="AN17" s="16"/>
      <c r="AO17" s="16">
        <v>12.581304542519</v>
      </c>
      <c r="AP17" s="16">
        <v>10.917664767589301</v>
      </c>
      <c r="AQ17" s="17">
        <v>12.6399921711369</v>
      </c>
      <c r="AR17" s="15"/>
      <c r="AS17" s="16">
        <v>10.2536320623076</v>
      </c>
      <c r="AT17" s="16">
        <v>10.3504586484444</v>
      </c>
      <c r="AU17" s="16">
        <v>9.3525240251259607</v>
      </c>
      <c r="AV17" s="16">
        <v>10.6260052426826</v>
      </c>
      <c r="AW17" s="16"/>
      <c r="AX17" s="16"/>
      <c r="AY17" s="16">
        <v>11.2775098084857</v>
      </c>
      <c r="AZ17" s="17">
        <v>10.9444967388966</v>
      </c>
      <c r="BA17" s="15">
        <v>5.03162013462864</v>
      </c>
      <c r="BB17" s="16"/>
      <c r="BC17" s="16">
        <v>7.1322718733453598</v>
      </c>
      <c r="BD17" s="16"/>
      <c r="BE17" s="16">
        <v>16.365841269567401</v>
      </c>
      <c r="BF17" s="16"/>
      <c r="BG17" s="16">
        <v>6.4332866040113199</v>
      </c>
      <c r="BH17" s="17"/>
      <c r="BI17" s="141">
        <v>8.1240356299038492</v>
      </c>
      <c r="BJ17" s="141">
        <v>9.2697198165482693</v>
      </c>
      <c r="BK17" s="141">
        <v>7.7843030602929799</v>
      </c>
      <c r="BL17" s="141">
        <v>8.5773463489910196</v>
      </c>
      <c r="BM17" s="141">
        <v>8.3116629650600409</v>
      </c>
      <c r="BN17" s="141">
        <v>8.0392232884460295</v>
      </c>
      <c r="BO17" s="141">
        <v>10.1338500096471</v>
      </c>
      <c r="BP17" s="141"/>
      <c r="BQ17" s="15">
        <v>12.0407144667514</v>
      </c>
      <c r="BR17" s="16"/>
      <c r="BS17" s="16"/>
      <c r="BT17" s="16"/>
      <c r="BU17" s="16"/>
      <c r="BV17" s="16">
        <v>11.0184640461298</v>
      </c>
      <c r="BW17" s="16">
        <v>11.7149678725463</v>
      </c>
      <c r="BX17" s="16"/>
      <c r="BY17" s="17">
        <v>11.365865161001</v>
      </c>
    </row>
    <row r="18" spans="1:77" x14ac:dyDescent="0.25">
      <c r="A18" s="5">
        <v>48</v>
      </c>
      <c r="B18" s="77">
        <v>14.5571446101183</v>
      </c>
      <c r="C18" s="18">
        <v>13.8037613965892</v>
      </c>
      <c r="D18" s="18"/>
      <c r="E18" s="18">
        <v>12.894890324023701</v>
      </c>
      <c r="F18" s="18">
        <v>12.6891580530807</v>
      </c>
      <c r="G18" s="18">
        <v>15.1879522246716</v>
      </c>
      <c r="H18" s="18">
        <v>13.3546215640939</v>
      </c>
      <c r="I18" s="18">
        <v>14.62986717355</v>
      </c>
      <c r="J18" s="18">
        <v>14.2704998670861</v>
      </c>
      <c r="K18" s="78">
        <v>11.764316795065101</v>
      </c>
      <c r="L18" s="15">
        <v>12.8242699000208</v>
      </c>
      <c r="M18" s="16">
        <v>10.312807352772801</v>
      </c>
      <c r="N18" s="16">
        <v>10.063658369284999</v>
      </c>
      <c r="O18" s="16">
        <v>11.3777362347563</v>
      </c>
      <c r="P18" s="16"/>
      <c r="Q18" s="16">
        <v>11.470774156214</v>
      </c>
      <c r="R18" s="16">
        <v>10.563900681582799</v>
      </c>
      <c r="S18" s="17"/>
      <c r="T18" s="15">
        <v>11.7726722796484</v>
      </c>
      <c r="U18" s="16"/>
      <c r="V18" s="16">
        <v>12.123824723701199</v>
      </c>
      <c r="W18" s="16"/>
      <c r="X18" s="16">
        <v>12.763689614415499</v>
      </c>
      <c r="Y18" s="16">
        <v>12.0605034216604</v>
      </c>
      <c r="Z18" s="17">
        <v>11.846152053829501</v>
      </c>
      <c r="AA18" s="15">
        <v>12.4098919079391</v>
      </c>
      <c r="AB18" s="16">
        <v>11.620310789558999</v>
      </c>
      <c r="AC18" s="16">
        <v>13.408867984594901</v>
      </c>
      <c r="AD18" s="16">
        <v>15.063930288499</v>
      </c>
      <c r="AE18" s="16">
        <v>14.440741838617001</v>
      </c>
      <c r="AF18" s="16">
        <v>14.3250540515608</v>
      </c>
      <c r="AG18" s="16">
        <v>14.2570294046741</v>
      </c>
      <c r="AH18" s="17">
        <v>14.043590532624</v>
      </c>
      <c r="AI18" s="15"/>
      <c r="AJ18" s="16">
        <v>11.5964623078592</v>
      </c>
      <c r="AK18" s="16"/>
      <c r="AL18" s="16">
        <v>11.2187179100134</v>
      </c>
      <c r="AM18" s="16">
        <v>12.6840753895611</v>
      </c>
      <c r="AN18" s="16"/>
      <c r="AO18" s="16">
        <v>12.311446713571099</v>
      </c>
      <c r="AP18" s="16">
        <v>11.655469826547799</v>
      </c>
      <c r="AQ18" s="17">
        <v>12.6688148688125</v>
      </c>
      <c r="AR18" s="15"/>
      <c r="AS18" s="16">
        <v>10.0348381017224</v>
      </c>
      <c r="AT18" s="16">
        <v>11.908996074176001</v>
      </c>
      <c r="AU18" s="16">
        <v>11.534188140972599</v>
      </c>
      <c r="AV18" s="16">
        <v>12.229834949908099</v>
      </c>
      <c r="AW18" s="16"/>
      <c r="AX18" s="16"/>
      <c r="AY18" s="16">
        <v>12.4000528762757</v>
      </c>
      <c r="AZ18" s="17">
        <v>13.190447788499901</v>
      </c>
      <c r="BA18" s="15">
        <v>2.4822387792708902</v>
      </c>
      <c r="BB18" s="16"/>
      <c r="BC18" s="16"/>
      <c r="BD18" s="16"/>
      <c r="BE18" s="16">
        <v>17.141854310035601</v>
      </c>
      <c r="BF18" s="16"/>
      <c r="BG18" s="16">
        <v>8.37994199664608</v>
      </c>
      <c r="BH18" s="17"/>
      <c r="BI18" s="141">
        <v>10.161598088954999</v>
      </c>
      <c r="BJ18" s="141">
        <v>10.6146582805933</v>
      </c>
      <c r="BK18" s="141">
        <v>9.5481529086935293</v>
      </c>
      <c r="BL18" s="141">
        <v>8.8924717907454198</v>
      </c>
      <c r="BM18" s="141">
        <v>10.2295828659603</v>
      </c>
      <c r="BN18" s="141">
        <v>10.4864518415395</v>
      </c>
      <c r="BO18" s="141">
        <v>10.1087260931158</v>
      </c>
      <c r="BP18" s="141"/>
      <c r="BQ18" s="15">
        <v>8.3278681125712293</v>
      </c>
      <c r="BR18" s="16"/>
      <c r="BS18" s="16"/>
      <c r="BT18" s="16"/>
      <c r="BU18" s="16"/>
      <c r="BV18" s="16"/>
      <c r="BW18" s="16">
        <v>8.7168939484608696</v>
      </c>
      <c r="BX18" s="16"/>
      <c r="BY18" s="17">
        <v>9.1346889419653703</v>
      </c>
    </row>
    <row r="19" spans="1:77" x14ac:dyDescent="0.25">
      <c r="A19" s="5">
        <v>51</v>
      </c>
      <c r="B19" s="77">
        <v>14.0491547743979</v>
      </c>
      <c r="C19" s="18">
        <v>11.884070020091</v>
      </c>
      <c r="D19" s="18"/>
      <c r="E19" s="18">
        <v>12.21208467694</v>
      </c>
      <c r="F19" s="18">
        <v>10.0237353898886</v>
      </c>
      <c r="G19" s="18">
        <v>11.5758518483599</v>
      </c>
      <c r="H19" s="18">
        <v>12.0303057319703</v>
      </c>
      <c r="I19" s="18">
        <v>11.178529959251099</v>
      </c>
      <c r="J19" s="18">
        <v>12.702600565605399</v>
      </c>
      <c r="K19" s="78">
        <v>11.7188318119633</v>
      </c>
      <c r="L19" s="15">
        <v>14.3445216579209</v>
      </c>
      <c r="M19" s="16">
        <v>10.6016664091187</v>
      </c>
      <c r="N19" s="16">
        <v>12.287952929772301</v>
      </c>
      <c r="O19" s="16">
        <v>14.5380790485394</v>
      </c>
      <c r="P19" s="16"/>
      <c r="Q19" s="16">
        <v>10.6588397548378</v>
      </c>
      <c r="R19" s="16">
        <v>11.7344487706</v>
      </c>
      <c r="S19" s="17"/>
      <c r="T19" s="15">
        <v>10.5354189244007</v>
      </c>
      <c r="U19" s="16"/>
      <c r="V19" s="16">
        <v>11.2900560499431</v>
      </c>
      <c r="W19" s="16"/>
      <c r="X19" s="16">
        <v>11.640577433248399</v>
      </c>
      <c r="Y19" s="16">
        <v>11.546597065428299</v>
      </c>
      <c r="Z19" s="17">
        <v>12.3798582213157</v>
      </c>
      <c r="AA19" s="15">
        <v>15.108769903356</v>
      </c>
      <c r="AB19" s="16">
        <v>12.551880405067701</v>
      </c>
      <c r="AC19" s="16">
        <v>12.5814981427008</v>
      </c>
      <c r="AD19" s="16">
        <v>12.5242068513863</v>
      </c>
      <c r="AE19" s="16">
        <v>14.704637715290801</v>
      </c>
      <c r="AF19" s="16">
        <v>12.598080847964599</v>
      </c>
      <c r="AG19" s="16">
        <v>13.070014206778399</v>
      </c>
      <c r="AH19" s="17">
        <v>13.123464278565001</v>
      </c>
      <c r="AI19" s="15"/>
      <c r="AJ19" s="16">
        <v>11.915697632892201</v>
      </c>
      <c r="AK19" s="16"/>
      <c r="AL19" s="16">
        <v>11.648773173160899</v>
      </c>
      <c r="AM19" s="16">
        <v>12.0419770521909</v>
      </c>
      <c r="AN19" s="16"/>
      <c r="AO19" s="16">
        <v>13.0965999429626</v>
      </c>
      <c r="AP19" s="16"/>
      <c r="AQ19" s="17">
        <v>11.996839647139801</v>
      </c>
      <c r="AR19" s="15"/>
      <c r="AS19" s="16">
        <v>9.4316855801456896</v>
      </c>
      <c r="AT19" s="16">
        <v>9.9064655544553393</v>
      </c>
      <c r="AU19" s="16">
        <v>10.443131836401699</v>
      </c>
      <c r="AV19" s="16">
        <v>11.21649357956</v>
      </c>
      <c r="AW19" s="16"/>
      <c r="AX19" s="16"/>
      <c r="AY19" s="16">
        <v>11.203516414180999</v>
      </c>
      <c r="AZ19" s="17">
        <v>11.3526679562022</v>
      </c>
      <c r="BA19" s="15">
        <v>4.6649375412965899</v>
      </c>
      <c r="BB19" s="16"/>
      <c r="BC19" s="16"/>
      <c r="BD19" s="16"/>
      <c r="BE19" s="16">
        <v>5.8569978996343401</v>
      </c>
      <c r="BF19" s="16">
        <v>2.82936538789501</v>
      </c>
      <c r="BG19" s="16">
        <v>2.4215798011193299</v>
      </c>
      <c r="BH19" s="17"/>
      <c r="BI19" s="141">
        <v>9.3826016669752494</v>
      </c>
      <c r="BJ19" s="141">
        <v>9.9591054397976198</v>
      </c>
      <c r="BK19" s="141">
        <v>10.838937819196801</v>
      </c>
      <c r="BL19" s="141">
        <v>10.398566298616799</v>
      </c>
      <c r="BM19" s="141">
        <v>11.4140869329187</v>
      </c>
      <c r="BN19" s="141">
        <v>11.0691969603876</v>
      </c>
      <c r="BO19" s="141">
        <v>10.779706104176499</v>
      </c>
      <c r="BP19" s="141"/>
      <c r="BQ19" s="15">
        <v>10.4434492034878</v>
      </c>
      <c r="BR19" s="16"/>
      <c r="BS19" s="16"/>
      <c r="BT19" s="16"/>
      <c r="BU19" s="16"/>
      <c r="BV19" s="16"/>
      <c r="BW19" s="16">
        <v>11.536647099702799</v>
      </c>
      <c r="BX19" s="16"/>
      <c r="BY19" s="17">
        <v>11.8595612617952</v>
      </c>
    </row>
    <row r="20" spans="1:77" x14ac:dyDescent="0.25">
      <c r="A20" s="5">
        <v>54</v>
      </c>
      <c r="B20" s="77">
        <v>15.4094656272158</v>
      </c>
      <c r="C20" s="18">
        <v>13.284737738901001</v>
      </c>
      <c r="D20" s="18"/>
      <c r="E20" s="18">
        <v>13.989070788909601</v>
      </c>
      <c r="F20" s="18">
        <v>11.089633591103601</v>
      </c>
      <c r="G20" s="18">
        <v>11.4370216852379</v>
      </c>
      <c r="H20" s="18">
        <v>13.4675481123659</v>
      </c>
      <c r="I20" s="18">
        <v>13.136532372344</v>
      </c>
      <c r="J20" s="18"/>
      <c r="K20" s="78">
        <v>13.816017907992901</v>
      </c>
      <c r="L20" s="15">
        <v>12.512954453686399</v>
      </c>
      <c r="M20" s="16">
        <v>11.597984498055199</v>
      </c>
      <c r="N20" s="16">
        <v>10.873461044947</v>
      </c>
      <c r="O20" s="16">
        <v>11.0036468068965</v>
      </c>
      <c r="P20" s="16"/>
      <c r="Q20" s="16">
        <v>11.912988799417199</v>
      </c>
      <c r="R20" s="16">
        <v>11.168902477634299</v>
      </c>
      <c r="S20" s="17"/>
      <c r="T20" s="15">
        <v>10.758835413884601</v>
      </c>
      <c r="U20" s="16"/>
      <c r="V20" s="16">
        <v>13.7781413355181</v>
      </c>
      <c r="W20" s="16"/>
      <c r="X20" s="16">
        <v>12.5666332828075</v>
      </c>
      <c r="Y20" s="16">
        <v>10.894911367090801</v>
      </c>
      <c r="Z20" s="17">
        <v>11.383043622503299</v>
      </c>
      <c r="AA20" s="15">
        <v>10.966286981533401</v>
      </c>
      <c r="AB20" s="16">
        <v>13.320216683007599</v>
      </c>
      <c r="AC20" s="16">
        <v>12.7641250045302</v>
      </c>
      <c r="AD20" s="16">
        <v>13.4034570991197</v>
      </c>
      <c r="AE20" s="16">
        <v>14.811182450965299</v>
      </c>
      <c r="AF20" s="16">
        <v>11.9681465873007</v>
      </c>
      <c r="AG20" s="16">
        <v>12.635878778565701</v>
      </c>
      <c r="AH20" s="17">
        <v>14.365968084878199</v>
      </c>
      <c r="AI20" s="15"/>
      <c r="AJ20" s="16">
        <v>13.748448274053199</v>
      </c>
      <c r="AK20" s="16"/>
      <c r="AL20" s="16">
        <v>10.722743678125701</v>
      </c>
      <c r="AM20" s="16">
        <v>12.258893378418801</v>
      </c>
      <c r="AN20" s="16"/>
      <c r="AO20" s="16">
        <v>12.6154927755393</v>
      </c>
      <c r="AP20" s="16"/>
      <c r="AQ20" s="17">
        <v>11.068091906869901</v>
      </c>
      <c r="AR20" s="15"/>
      <c r="AS20" s="16">
        <v>11.4728119633918</v>
      </c>
      <c r="AT20" s="16">
        <v>12.1703204747743</v>
      </c>
      <c r="AU20" s="16">
        <v>12.309766172540501</v>
      </c>
      <c r="AV20" s="16">
        <v>12.0843161029917</v>
      </c>
      <c r="AW20" s="16"/>
      <c r="AX20" s="16"/>
      <c r="AY20" s="16">
        <v>11.5268961457637</v>
      </c>
      <c r="AZ20" s="17">
        <v>12.9548594150308</v>
      </c>
      <c r="BA20" s="15">
        <v>3.11259920801283</v>
      </c>
      <c r="BB20" s="16"/>
      <c r="BC20" s="16"/>
      <c r="BD20" s="16"/>
      <c r="BE20" s="16">
        <v>6.5202777757014196</v>
      </c>
      <c r="BF20" s="16">
        <v>1.4947512982990101</v>
      </c>
      <c r="BG20" s="16">
        <v>3.5069276347437199</v>
      </c>
      <c r="BH20" s="17"/>
      <c r="BI20" s="141">
        <v>9.9092564157633696</v>
      </c>
      <c r="BJ20" s="141">
        <v>10.973239783782899</v>
      </c>
      <c r="BK20" s="141">
        <v>10.731908003735301</v>
      </c>
      <c r="BL20" s="141">
        <v>9.98291826745184</v>
      </c>
      <c r="BM20" s="141">
        <v>9.7459153561346206</v>
      </c>
      <c r="BN20" s="141">
        <v>9.9985922862021397</v>
      </c>
      <c r="BO20" s="141">
        <v>10.588921413593001</v>
      </c>
      <c r="BP20" s="141"/>
      <c r="BQ20" s="15">
        <v>10.868717454269801</v>
      </c>
      <c r="BR20" s="16"/>
      <c r="BS20" s="16"/>
      <c r="BT20" s="16"/>
      <c r="BU20" s="16"/>
      <c r="BV20" s="16"/>
      <c r="BW20" s="16">
        <v>10.810374525519</v>
      </c>
      <c r="BX20" s="16"/>
      <c r="BY20" s="17">
        <v>11.747625358816</v>
      </c>
    </row>
    <row r="21" spans="1:77" x14ac:dyDescent="0.25">
      <c r="A21" s="5">
        <v>57</v>
      </c>
      <c r="B21" s="77">
        <v>14.061468195867301</v>
      </c>
      <c r="C21" s="18">
        <v>15.327577831773599</v>
      </c>
      <c r="D21" s="18"/>
      <c r="E21" s="18">
        <v>10.3476519223825</v>
      </c>
      <c r="F21" s="18">
        <v>12.8607750957182</v>
      </c>
      <c r="G21" s="18">
        <v>12.421897659653499</v>
      </c>
      <c r="H21" s="18">
        <v>13.561477691095799</v>
      </c>
      <c r="I21" s="18">
        <v>12.4434735358622</v>
      </c>
      <c r="J21" s="18"/>
      <c r="K21" s="78">
        <v>13.337951533751999</v>
      </c>
      <c r="L21" s="15">
        <v>9.9565386900044608</v>
      </c>
      <c r="M21" s="16">
        <v>10.749643934929299</v>
      </c>
      <c r="N21" s="16">
        <v>12.242218794641699</v>
      </c>
      <c r="O21" s="16">
        <v>12.443975412840899</v>
      </c>
      <c r="P21" s="16"/>
      <c r="Q21" s="16">
        <v>11.3018605185182</v>
      </c>
      <c r="R21" s="16">
        <v>10.386601026478401</v>
      </c>
      <c r="S21" s="17"/>
      <c r="T21" s="15">
        <v>11.828495905835201</v>
      </c>
      <c r="U21" s="16"/>
      <c r="V21" s="16">
        <v>12.9155311128712</v>
      </c>
      <c r="W21" s="16"/>
      <c r="X21" s="16">
        <v>13.229654350319</v>
      </c>
      <c r="Y21" s="16">
        <v>12.2726907475839</v>
      </c>
      <c r="Z21" s="17">
        <v>11.0508878134093</v>
      </c>
      <c r="AA21" s="15">
        <v>12.700539179088601</v>
      </c>
      <c r="AB21" s="16">
        <v>13.7933651485386</v>
      </c>
      <c r="AC21" s="16">
        <v>13.7063117160035</v>
      </c>
      <c r="AD21" s="16">
        <v>13.286639325900801</v>
      </c>
      <c r="AE21" s="16">
        <v>12.451356080803601</v>
      </c>
      <c r="AF21" s="16">
        <v>13.019629476964599</v>
      </c>
      <c r="AG21" s="16">
        <v>13.4129058765889</v>
      </c>
      <c r="AH21" s="17">
        <v>13.211953365843801</v>
      </c>
      <c r="AI21" s="15"/>
      <c r="AJ21" s="16">
        <v>12.341932792652401</v>
      </c>
      <c r="AK21" s="16"/>
      <c r="AL21" s="16">
        <v>12.0151479217493</v>
      </c>
      <c r="AM21" s="16">
        <v>11.026343994421</v>
      </c>
      <c r="AN21" s="16"/>
      <c r="AO21" s="16">
        <v>12.4207170379616</v>
      </c>
      <c r="AP21" s="16"/>
      <c r="AQ21" s="17">
        <v>12.998607705138101</v>
      </c>
      <c r="AR21" s="15"/>
      <c r="AS21" s="16">
        <v>12.3279296294718</v>
      </c>
      <c r="AT21" s="16">
        <v>11.899589244658401</v>
      </c>
      <c r="AU21" s="16">
        <v>12.8636835365919</v>
      </c>
      <c r="AV21" s="16">
        <v>12.5827151794063</v>
      </c>
      <c r="AW21" s="16"/>
      <c r="AX21" s="16"/>
      <c r="AY21" s="16">
        <v>12.448944991366201</v>
      </c>
      <c r="AZ21" s="17">
        <v>13.6539891260887</v>
      </c>
      <c r="BA21" s="15"/>
      <c r="BB21" s="16"/>
      <c r="BC21" s="16"/>
      <c r="BD21" s="16"/>
      <c r="BE21" s="16"/>
      <c r="BF21" s="16">
        <v>10.381542613544999</v>
      </c>
      <c r="BG21" s="16">
        <v>6.5447324674748799</v>
      </c>
      <c r="BH21" s="17"/>
      <c r="BI21" s="141">
        <v>9.4693829107676297</v>
      </c>
      <c r="BJ21" s="141">
        <v>10.71600994261</v>
      </c>
      <c r="BK21" s="141">
        <v>9.7793541441730607</v>
      </c>
      <c r="BL21" s="141">
        <v>9.5779434743624492</v>
      </c>
      <c r="BM21" s="141">
        <v>10.014281531402601</v>
      </c>
      <c r="BN21" s="141">
        <v>10.988425062627</v>
      </c>
      <c r="BO21" s="141">
        <v>11.0830376031653</v>
      </c>
      <c r="BP21" s="141"/>
      <c r="BQ21" s="15">
        <v>11.8951054156315</v>
      </c>
      <c r="BR21" s="16"/>
      <c r="BS21" s="16"/>
      <c r="BT21" s="16"/>
      <c r="BU21" s="16"/>
      <c r="BV21" s="16"/>
      <c r="BW21" s="16">
        <v>11.483561167297101</v>
      </c>
      <c r="BX21" s="16"/>
      <c r="BY21" s="17"/>
    </row>
    <row r="22" spans="1:77" x14ac:dyDescent="0.25">
      <c r="A22" s="5">
        <v>60</v>
      </c>
      <c r="B22" s="77">
        <v>11.6160959047915</v>
      </c>
      <c r="C22" s="18">
        <v>13.8591601696467</v>
      </c>
      <c r="D22" s="18"/>
      <c r="E22" s="18">
        <v>12.1137955160983</v>
      </c>
      <c r="F22" s="18">
        <v>12.386429492853599</v>
      </c>
      <c r="G22" s="18">
        <v>14.292933006432101</v>
      </c>
      <c r="H22" s="18">
        <v>11.7861378736322</v>
      </c>
      <c r="I22" s="18">
        <v>13.203168247795899</v>
      </c>
      <c r="J22" s="18"/>
      <c r="K22" s="78">
        <v>15.030831689409199</v>
      </c>
      <c r="L22" s="15"/>
      <c r="M22" s="16">
        <v>11.9005806622345</v>
      </c>
      <c r="N22" s="16">
        <v>12.033627490261299</v>
      </c>
      <c r="O22" s="16">
        <v>9.9682223718249396</v>
      </c>
      <c r="P22" s="16"/>
      <c r="Q22" s="16">
        <v>11.0866835168655</v>
      </c>
      <c r="R22" s="16">
        <v>9.9244335092446008</v>
      </c>
      <c r="S22" s="17"/>
      <c r="T22" s="15">
        <v>10.705989123264199</v>
      </c>
      <c r="U22" s="16"/>
      <c r="V22" s="16">
        <v>13.167934579034601</v>
      </c>
      <c r="W22" s="16"/>
      <c r="X22" s="16">
        <v>11.9822340188867</v>
      </c>
      <c r="Y22" s="16">
        <v>11.9668305970759</v>
      </c>
      <c r="Z22" s="17">
        <v>11.7062738129609</v>
      </c>
      <c r="AA22" s="15">
        <v>12.4599956243545</v>
      </c>
      <c r="AB22" s="16">
        <v>13.953509142708601</v>
      </c>
      <c r="AC22" s="16">
        <v>13.0215458862607</v>
      </c>
      <c r="AD22" s="16">
        <v>12.467959842839401</v>
      </c>
      <c r="AE22" s="16">
        <v>13.011650636519001</v>
      </c>
      <c r="AF22" s="16">
        <v>14.23807790045</v>
      </c>
      <c r="AG22" s="16">
        <v>14.8851424789648</v>
      </c>
      <c r="AH22" s="17">
        <v>13.634002919238499</v>
      </c>
      <c r="AI22" s="15"/>
      <c r="AJ22" s="16">
        <v>13.4864378390424</v>
      </c>
      <c r="AK22" s="16"/>
      <c r="AL22" s="16">
        <v>11.227325789627301</v>
      </c>
      <c r="AM22" s="16">
        <v>12.204532071107099</v>
      </c>
      <c r="AN22" s="16"/>
      <c r="AO22" s="16">
        <v>12.296162355308301</v>
      </c>
      <c r="AP22" s="16"/>
      <c r="AQ22" s="17">
        <v>12.792019120723999</v>
      </c>
      <c r="AR22" s="15"/>
      <c r="AS22" s="16">
        <v>13.0390545864093</v>
      </c>
      <c r="AT22" s="16">
        <v>12.8757102956287</v>
      </c>
      <c r="AU22" s="16">
        <v>13.482412292838299</v>
      </c>
      <c r="AV22" s="16">
        <v>12.986180199821501</v>
      </c>
      <c r="AW22" s="16"/>
      <c r="AX22" s="16"/>
      <c r="AY22" s="16">
        <v>12.6732375019016</v>
      </c>
      <c r="AZ22" s="17">
        <v>13.3036092062826</v>
      </c>
      <c r="BA22" s="15">
        <v>6.1621641859246203</v>
      </c>
      <c r="BB22" s="16"/>
      <c r="BC22" s="16"/>
      <c r="BD22" s="16"/>
      <c r="BE22" s="16"/>
      <c r="BF22" s="16">
        <v>8.8233801819822109</v>
      </c>
      <c r="BG22" s="16">
        <v>5.4678810534730502</v>
      </c>
      <c r="BH22" s="17"/>
      <c r="BI22" s="141">
        <v>9.2220924679742708</v>
      </c>
      <c r="BJ22" s="141">
        <v>8.6034212728667292</v>
      </c>
      <c r="BK22" s="141">
        <v>8.3968896097344192</v>
      </c>
      <c r="BL22" s="141">
        <v>8.9777957561887707</v>
      </c>
      <c r="BM22" s="141">
        <v>8.8221634002576206</v>
      </c>
      <c r="BN22" s="141">
        <v>7.9602687926864899</v>
      </c>
      <c r="BO22" s="141">
        <v>7.6684533325094497</v>
      </c>
      <c r="BP22" s="141"/>
      <c r="BQ22" s="15">
        <v>11.524973433045201</v>
      </c>
      <c r="BR22" s="16"/>
      <c r="BS22" s="16"/>
      <c r="BT22" s="16"/>
      <c r="BU22" s="16"/>
      <c r="BV22" s="16"/>
      <c r="BW22" s="16">
        <v>9.9678352958684595</v>
      </c>
      <c r="BX22" s="16"/>
      <c r="BY22" s="17"/>
    </row>
    <row r="23" spans="1:77" x14ac:dyDescent="0.25">
      <c r="B23" s="33"/>
      <c r="C23" s="32"/>
      <c r="D23" s="32"/>
      <c r="E23" s="32"/>
      <c r="F23" s="32"/>
      <c r="G23" s="32"/>
      <c r="H23" s="32"/>
      <c r="I23" s="32"/>
      <c r="J23" s="32"/>
      <c r="K23" s="34"/>
      <c r="L23" s="12"/>
      <c r="M23" s="13"/>
      <c r="N23" s="13"/>
      <c r="O23" s="13"/>
      <c r="P23" s="13"/>
      <c r="Q23" s="13"/>
      <c r="R23" s="13"/>
      <c r="S23" s="14"/>
      <c r="T23" s="12"/>
      <c r="U23" s="13"/>
      <c r="V23" s="13"/>
      <c r="W23" s="13"/>
      <c r="X23" s="13"/>
      <c r="Y23" s="13"/>
      <c r="Z23" s="14"/>
      <c r="AA23" s="12"/>
      <c r="AB23" s="13"/>
      <c r="AC23" s="13"/>
      <c r="AD23" s="13"/>
      <c r="AE23" s="13"/>
      <c r="AF23" s="13"/>
      <c r="AG23" s="13"/>
      <c r="AH23" s="14"/>
      <c r="AI23" s="12"/>
      <c r="AJ23" s="13"/>
      <c r="AK23" s="13"/>
      <c r="AL23" s="13"/>
      <c r="AM23" s="13"/>
      <c r="AN23" s="13"/>
      <c r="AO23" s="13"/>
      <c r="AP23" s="13"/>
      <c r="AQ23" s="14"/>
      <c r="AR23" s="12"/>
      <c r="AS23" s="13"/>
      <c r="AT23" s="13"/>
      <c r="AU23" s="13"/>
      <c r="AV23" s="13"/>
      <c r="AW23" s="13"/>
      <c r="AX23" s="13"/>
      <c r="AY23" s="13"/>
      <c r="AZ23" s="14"/>
      <c r="BA23" s="12"/>
      <c r="BB23" s="13"/>
      <c r="BC23" s="13"/>
      <c r="BD23" s="13"/>
      <c r="BE23" s="13"/>
      <c r="BF23" s="13"/>
      <c r="BG23" s="13"/>
      <c r="BH23" s="14"/>
      <c r="BI23" s="140"/>
      <c r="BJ23" s="140"/>
      <c r="BK23" s="140"/>
      <c r="BL23" s="140"/>
      <c r="BM23" s="140"/>
      <c r="BN23" s="140"/>
      <c r="BO23" s="140"/>
      <c r="BP23" s="140"/>
      <c r="BQ23" s="12"/>
      <c r="BR23" s="13"/>
      <c r="BS23" s="13"/>
      <c r="BT23" s="13"/>
      <c r="BU23" s="13"/>
      <c r="BV23" s="13"/>
      <c r="BW23" s="13"/>
      <c r="BX23" s="13"/>
      <c r="BY23" s="14"/>
    </row>
    <row r="24" spans="1:77" ht="13" x14ac:dyDescent="0.3">
      <c r="A24" s="86" t="s">
        <v>342</v>
      </c>
      <c r="B24" s="51"/>
      <c r="C24" s="87"/>
      <c r="D24" s="87"/>
      <c r="E24" s="87"/>
      <c r="F24" s="87"/>
      <c r="G24" s="87"/>
      <c r="H24" s="87"/>
      <c r="I24" s="87"/>
      <c r="J24" s="87"/>
      <c r="K24" s="88"/>
      <c r="L24" s="51"/>
      <c r="M24" s="87"/>
      <c r="N24" s="87"/>
      <c r="O24" s="87"/>
      <c r="P24" s="87"/>
      <c r="Q24" s="87"/>
      <c r="R24" s="87"/>
      <c r="S24" s="88"/>
      <c r="T24" s="51"/>
      <c r="U24" s="87"/>
      <c r="V24" s="87"/>
      <c r="W24" s="87"/>
      <c r="X24" s="87"/>
      <c r="Y24" s="87"/>
      <c r="Z24" s="88"/>
      <c r="AA24" s="51"/>
      <c r="AB24" s="87"/>
      <c r="AC24" s="87"/>
      <c r="AD24" s="87"/>
      <c r="AE24" s="87"/>
      <c r="AF24" s="87"/>
      <c r="AG24" s="87"/>
      <c r="AH24" s="88"/>
      <c r="AI24" s="51"/>
      <c r="AJ24" s="87"/>
      <c r="AK24" s="87"/>
      <c r="AL24" s="87"/>
      <c r="AM24" s="87"/>
      <c r="AN24" s="87"/>
      <c r="AO24" s="87"/>
      <c r="AP24" s="87"/>
      <c r="AQ24" s="88"/>
      <c r="AR24" s="89"/>
      <c r="AS24" s="90"/>
      <c r="AT24" s="90"/>
      <c r="AU24" s="90"/>
      <c r="AV24" s="90"/>
      <c r="AW24" s="90"/>
      <c r="AX24" s="90"/>
      <c r="AY24" s="90"/>
      <c r="AZ24" s="91"/>
      <c r="BA24" s="51"/>
      <c r="BB24" s="87"/>
      <c r="BC24" s="87"/>
      <c r="BD24" s="87"/>
      <c r="BE24" s="87"/>
      <c r="BF24" s="87"/>
      <c r="BG24" s="87"/>
      <c r="BH24" s="88"/>
      <c r="BI24" s="51"/>
      <c r="BJ24" s="87"/>
      <c r="BK24" s="87"/>
      <c r="BL24" s="87"/>
      <c r="BM24" s="87"/>
      <c r="BN24" s="87"/>
      <c r="BO24" s="87"/>
      <c r="BP24" s="88"/>
      <c r="BQ24" s="89"/>
      <c r="BR24" s="90"/>
      <c r="BS24" s="90"/>
      <c r="BT24" s="90"/>
      <c r="BU24" s="90"/>
      <c r="BV24" s="90"/>
      <c r="BW24" s="90"/>
      <c r="BX24" s="90"/>
      <c r="BY24" s="91"/>
    </row>
    <row r="25" spans="1:77" x14ac:dyDescent="0.25">
      <c r="A25" s="97" t="s">
        <v>186</v>
      </c>
      <c r="B25" s="67">
        <v>29.93</v>
      </c>
      <c r="C25" s="42">
        <v>48.23</v>
      </c>
      <c r="D25" s="42">
        <v>36.83</v>
      </c>
      <c r="E25" s="42">
        <v>82.41</v>
      </c>
      <c r="F25" s="42">
        <v>53.91</v>
      </c>
      <c r="G25" s="42">
        <v>37.340000000000003</v>
      </c>
      <c r="H25" s="42">
        <v>308.60000000000002</v>
      </c>
      <c r="I25" s="42">
        <v>56.42</v>
      </c>
      <c r="J25" s="42">
        <v>29.48</v>
      </c>
      <c r="K25" s="68">
        <v>33.76</v>
      </c>
      <c r="L25" s="67">
        <v>11.82</v>
      </c>
      <c r="M25" s="42">
        <v>10.37</v>
      </c>
      <c r="N25" s="42">
        <v>7.0730000000000004</v>
      </c>
      <c r="O25" s="42">
        <v>12.08</v>
      </c>
      <c r="P25" s="42">
        <v>8.2940000000000005</v>
      </c>
      <c r="Q25" s="42">
        <v>21.44</v>
      </c>
      <c r="R25" s="42">
        <v>11.24</v>
      </c>
      <c r="S25" s="68">
        <v>8.3879999999999999</v>
      </c>
      <c r="T25" s="103">
        <v>-5608000000000000</v>
      </c>
      <c r="U25" s="42">
        <v>28.25</v>
      </c>
      <c r="V25" s="42">
        <v>90.25</v>
      </c>
      <c r="W25" s="42">
        <v>8.7409999999999997</v>
      </c>
      <c r="X25" s="42">
        <v>12.83</v>
      </c>
      <c r="Y25" s="42">
        <v>58.12</v>
      </c>
      <c r="Z25" s="68">
        <v>15.07</v>
      </c>
      <c r="AA25" s="67">
        <v>164.2</v>
      </c>
      <c r="AB25" s="42">
        <v>120</v>
      </c>
      <c r="AC25" s="42">
        <v>129.4</v>
      </c>
      <c r="AD25" s="42">
        <v>155.1</v>
      </c>
      <c r="AE25" s="42">
        <v>148.4</v>
      </c>
      <c r="AF25" s="85">
        <v>3174594746751</v>
      </c>
      <c r="AG25" s="42">
        <v>111.5</v>
      </c>
      <c r="AH25" s="68">
        <v>76.23</v>
      </c>
      <c r="AI25" s="67">
        <v>29.98</v>
      </c>
      <c r="AJ25" s="42">
        <v>37.090000000000003</v>
      </c>
      <c r="AK25" s="42">
        <v>119</v>
      </c>
      <c r="AL25" s="42">
        <v>65.89</v>
      </c>
      <c r="AM25" s="42">
        <v>75.16</v>
      </c>
      <c r="AN25" s="42">
        <v>45.2</v>
      </c>
      <c r="AO25" s="42">
        <v>41.11</v>
      </c>
      <c r="AP25" s="85">
        <v>9065000000000000</v>
      </c>
      <c r="AQ25" s="68">
        <v>64.510000000000005</v>
      </c>
      <c r="AR25" s="67">
        <v>28.24</v>
      </c>
      <c r="AS25" s="42">
        <v>8.8689999999999998</v>
      </c>
      <c r="AT25" s="42">
        <v>10.48</v>
      </c>
      <c r="AU25" s="42">
        <v>11.8</v>
      </c>
      <c r="AV25" s="42">
        <v>13.27</v>
      </c>
      <c r="AW25" s="42">
        <v>14.11</v>
      </c>
      <c r="AX25" s="42">
        <v>11.16</v>
      </c>
      <c r="AY25" s="42">
        <v>24.52</v>
      </c>
      <c r="AZ25" s="68">
        <v>13.64</v>
      </c>
      <c r="BA25" s="67">
        <v>123.4</v>
      </c>
      <c r="BB25" s="42">
        <v>25.98</v>
      </c>
      <c r="BC25" s="42">
        <v>13.06</v>
      </c>
      <c r="BD25" s="42">
        <v>10.43</v>
      </c>
      <c r="BE25" s="42">
        <v>9.391</v>
      </c>
      <c r="BF25" s="42">
        <v>11.79</v>
      </c>
      <c r="BG25" s="42">
        <v>5.3920000000000003</v>
      </c>
      <c r="BH25" s="68">
        <v>6.2889999999999997</v>
      </c>
      <c r="BI25" s="67">
        <v>44.78</v>
      </c>
      <c r="BJ25" s="85">
        <v>1.59E+16</v>
      </c>
      <c r="BK25" s="42">
        <v>38.72</v>
      </c>
      <c r="BL25" s="42">
        <v>44.73</v>
      </c>
      <c r="BM25" s="42">
        <v>24.89</v>
      </c>
      <c r="BN25" s="85">
        <v>-1.242E+16</v>
      </c>
      <c r="BO25" s="42">
        <v>50.79</v>
      </c>
      <c r="BP25" s="104">
        <v>8914742215988</v>
      </c>
      <c r="BQ25" s="67">
        <v>16.48</v>
      </c>
      <c r="BR25" s="42">
        <v>20.72</v>
      </c>
      <c r="BS25" s="42">
        <v>22.51</v>
      </c>
      <c r="BT25" s="85">
        <v>2010000000000000</v>
      </c>
      <c r="BU25" s="42">
        <v>20.85</v>
      </c>
      <c r="BV25" s="42">
        <v>13.06</v>
      </c>
      <c r="BW25" s="42">
        <v>13.83</v>
      </c>
      <c r="BX25" s="42">
        <v>14.49</v>
      </c>
      <c r="BY25" s="68">
        <v>17.41</v>
      </c>
    </row>
    <row r="26" spans="1:77" x14ac:dyDescent="0.25">
      <c r="A26" s="76" t="s">
        <v>25</v>
      </c>
      <c r="B26" s="77">
        <f>ROUND(B25/3,0)</f>
        <v>10</v>
      </c>
      <c r="C26" s="18">
        <f t="shared" ref="C26:BV26" si="0">ROUND(C25/3,0)</f>
        <v>16</v>
      </c>
      <c r="D26" s="18">
        <f t="shared" si="0"/>
        <v>12</v>
      </c>
      <c r="E26" s="18">
        <f t="shared" si="0"/>
        <v>27</v>
      </c>
      <c r="F26" s="18">
        <f t="shared" si="0"/>
        <v>18</v>
      </c>
      <c r="G26" s="18">
        <f t="shared" si="0"/>
        <v>12</v>
      </c>
      <c r="H26" s="18">
        <f t="shared" si="0"/>
        <v>103</v>
      </c>
      <c r="I26" s="18">
        <f t="shared" si="0"/>
        <v>19</v>
      </c>
      <c r="J26" s="18">
        <f t="shared" si="0"/>
        <v>10</v>
      </c>
      <c r="K26" s="78">
        <f t="shared" si="0"/>
        <v>11</v>
      </c>
      <c r="L26" s="77">
        <f t="shared" si="0"/>
        <v>4</v>
      </c>
      <c r="M26" s="18">
        <f t="shared" si="0"/>
        <v>3</v>
      </c>
      <c r="N26" s="18">
        <f t="shared" si="0"/>
        <v>2</v>
      </c>
      <c r="O26" s="18">
        <f t="shared" si="0"/>
        <v>4</v>
      </c>
      <c r="P26" s="18">
        <f t="shared" si="0"/>
        <v>3</v>
      </c>
      <c r="Q26" s="18">
        <f t="shared" si="0"/>
        <v>7</v>
      </c>
      <c r="R26" s="18">
        <f t="shared" si="0"/>
        <v>4</v>
      </c>
      <c r="S26" s="78">
        <f t="shared" si="0"/>
        <v>3</v>
      </c>
      <c r="T26" s="79">
        <f t="shared" si="0"/>
        <v>-1869333333333330</v>
      </c>
      <c r="U26" s="18">
        <f t="shared" si="0"/>
        <v>9</v>
      </c>
      <c r="V26" s="18">
        <f t="shared" si="0"/>
        <v>30</v>
      </c>
      <c r="W26" s="18">
        <f t="shared" si="0"/>
        <v>3</v>
      </c>
      <c r="X26" s="18">
        <f t="shared" si="0"/>
        <v>4</v>
      </c>
      <c r="Y26" s="18">
        <f t="shared" si="0"/>
        <v>19</v>
      </c>
      <c r="Z26" s="78">
        <f t="shared" si="0"/>
        <v>5</v>
      </c>
      <c r="AA26" s="77">
        <f t="shared" si="0"/>
        <v>55</v>
      </c>
      <c r="AB26" s="18">
        <f t="shared" si="0"/>
        <v>40</v>
      </c>
      <c r="AC26" s="18">
        <f t="shared" si="0"/>
        <v>43</v>
      </c>
      <c r="AD26" s="18">
        <f t="shared" si="0"/>
        <v>52</v>
      </c>
      <c r="AE26" s="18">
        <f t="shared" si="0"/>
        <v>49</v>
      </c>
      <c r="AF26" s="80">
        <f t="shared" si="0"/>
        <v>1058198248917</v>
      </c>
      <c r="AG26" s="18">
        <f t="shared" si="0"/>
        <v>37</v>
      </c>
      <c r="AH26" s="78">
        <f t="shared" si="0"/>
        <v>25</v>
      </c>
      <c r="AI26" s="77">
        <f t="shared" si="0"/>
        <v>10</v>
      </c>
      <c r="AJ26" s="18">
        <f t="shared" si="0"/>
        <v>12</v>
      </c>
      <c r="AK26" s="18">
        <f t="shared" si="0"/>
        <v>40</v>
      </c>
      <c r="AL26" s="18">
        <f t="shared" si="0"/>
        <v>22</v>
      </c>
      <c r="AM26" s="18">
        <f t="shared" si="0"/>
        <v>25</v>
      </c>
      <c r="AN26" s="18">
        <f t="shared" si="0"/>
        <v>15</v>
      </c>
      <c r="AO26" s="18">
        <f t="shared" si="0"/>
        <v>14</v>
      </c>
      <c r="AP26" s="80">
        <f t="shared" si="0"/>
        <v>3021666666666670</v>
      </c>
      <c r="AQ26" s="78">
        <f t="shared" si="0"/>
        <v>22</v>
      </c>
      <c r="AR26" s="77">
        <f t="shared" si="0"/>
        <v>9</v>
      </c>
      <c r="AS26" s="18">
        <f t="shared" si="0"/>
        <v>3</v>
      </c>
      <c r="AT26" s="18">
        <f t="shared" si="0"/>
        <v>3</v>
      </c>
      <c r="AU26" s="18">
        <f t="shared" si="0"/>
        <v>4</v>
      </c>
      <c r="AV26" s="18">
        <f t="shared" si="0"/>
        <v>4</v>
      </c>
      <c r="AW26" s="18">
        <f t="shared" si="0"/>
        <v>5</v>
      </c>
      <c r="AX26" s="18">
        <f t="shared" si="0"/>
        <v>4</v>
      </c>
      <c r="AY26" s="18">
        <f t="shared" si="0"/>
        <v>8</v>
      </c>
      <c r="AZ26" s="78">
        <f t="shared" si="0"/>
        <v>5</v>
      </c>
      <c r="BA26" s="77">
        <f t="shared" si="0"/>
        <v>41</v>
      </c>
      <c r="BB26" s="18">
        <f t="shared" si="0"/>
        <v>9</v>
      </c>
      <c r="BC26" s="18">
        <f t="shared" si="0"/>
        <v>4</v>
      </c>
      <c r="BD26" s="18">
        <f t="shared" si="0"/>
        <v>3</v>
      </c>
      <c r="BE26" s="18">
        <f t="shared" si="0"/>
        <v>3</v>
      </c>
      <c r="BF26" s="18">
        <f t="shared" si="0"/>
        <v>4</v>
      </c>
      <c r="BG26" s="18">
        <f t="shared" si="0"/>
        <v>2</v>
      </c>
      <c r="BH26" s="78">
        <f t="shared" si="0"/>
        <v>2</v>
      </c>
      <c r="BI26" s="77">
        <f t="shared" si="0"/>
        <v>15</v>
      </c>
      <c r="BJ26" s="80">
        <f t="shared" si="0"/>
        <v>5300000000000000</v>
      </c>
      <c r="BK26" s="18">
        <f t="shared" si="0"/>
        <v>13</v>
      </c>
      <c r="BL26" s="18">
        <f t="shared" si="0"/>
        <v>15</v>
      </c>
      <c r="BM26" s="18">
        <f t="shared" si="0"/>
        <v>8</v>
      </c>
      <c r="BN26" s="80">
        <f t="shared" si="0"/>
        <v>-4140000000000000</v>
      </c>
      <c r="BO26" s="18">
        <f t="shared" si="0"/>
        <v>17</v>
      </c>
      <c r="BP26" s="82">
        <f t="shared" si="0"/>
        <v>2971580738663</v>
      </c>
      <c r="BQ26" s="77">
        <f t="shared" si="0"/>
        <v>5</v>
      </c>
      <c r="BR26" s="18">
        <f t="shared" si="0"/>
        <v>7</v>
      </c>
      <c r="BS26" s="18">
        <f t="shared" si="0"/>
        <v>8</v>
      </c>
      <c r="BT26" s="80">
        <f t="shared" si="0"/>
        <v>670000000000000</v>
      </c>
      <c r="BU26" s="18">
        <f t="shared" si="0"/>
        <v>7</v>
      </c>
      <c r="BV26" s="18">
        <f t="shared" si="0"/>
        <v>4</v>
      </c>
      <c r="BW26" s="18">
        <f t="shared" ref="BW26:BY26" si="1">ROUND(BW25/3,0)</f>
        <v>5</v>
      </c>
      <c r="BX26" s="18">
        <f t="shared" si="1"/>
        <v>5</v>
      </c>
      <c r="BY26" s="78">
        <f t="shared" si="1"/>
        <v>6</v>
      </c>
    </row>
    <row r="27" spans="1:77" x14ac:dyDescent="0.25">
      <c r="A27" s="83" t="s">
        <v>338</v>
      </c>
      <c r="B27" s="69">
        <f>AVERAGE(B3:B12)</f>
        <v>13.614057308401922</v>
      </c>
      <c r="C27" s="70">
        <f>AVERAGE(C3:C18)</f>
        <v>13.803366778615432</v>
      </c>
      <c r="D27" s="70">
        <f>AVERAGE(D3:D14)</f>
        <v>13.885494762437775</v>
      </c>
      <c r="E27" s="70">
        <f>AVERAGE(E3:E22)</f>
        <v>13.374280900453376</v>
      </c>
      <c r="F27" s="70">
        <f>AVERAGE(F3:F20)</f>
        <v>12.828928112843831</v>
      </c>
      <c r="G27" s="70">
        <f>AVERAGE(G3:G14)</f>
        <v>13.640572401087768</v>
      </c>
      <c r="H27" s="70">
        <f>AVERAGE(H3:H22)</f>
        <v>13.302433426492945</v>
      </c>
      <c r="I27" s="70">
        <f>AVERAGE(I3:I21)</f>
        <v>13.317122024572896</v>
      </c>
      <c r="J27" s="70">
        <f>AVERAGE(J3:J12)</f>
        <v>13.481106126736393</v>
      </c>
      <c r="K27" s="71">
        <f>AVERAGE(K3:K13)</f>
        <v>13.889067465422157</v>
      </c>
      <c r="L27" s="69">
        <f>AVERAGE(L3:L6)</f>
        <v>17.209935206584923</v>
      </c>
      <c r="M27" s="70">
        <f>AVERAGE(M3:M5)</f>
        <v>17.066975898824968</v>
      </c>
      <c r="N27" s="70">
        <f>AVERAGE(N3:N4)</f>
        <v>18.60885051170575</v>
      </c>
      <c r="O27" s="70">
        <f>AVERAGE(O3:O6)</f>
        <v>17.033970955018404</v>
      </c>
      <c r="P27" s="70">
        <f>AVERAGE(P3:P5)</f>
        <v>18.21788150267847</v>
      </c>
      <c r="Q27" s="70">
        <f>AVERAGE(Q3:Q9)</f>
        <v>16.995377864585741</v>
      </c>
      <c r="R27" s="70">
        <f>AVERAGE(R3:R6)</f>
        <v>17.83418675751965</v>
      </c>
      <c r="S27" s="71">
        <f>AVERAGE(S3:S5)</f>
        <v>17.819813884938569</v>
      </c>
      <c r="T27" s="69">
        <f>AVERAGE(T3:T22)</f>
        <v>13.063123187082507</v>
      </c>
      <c r="U27" s="70">
        <f>AVERAGE(U3:U11)</f>
        <v>13.938935709020834</v>
      </c>
      <c r="V27" s="70">
        <f>AVERAGE(V3:V22)</f>
        <v>13.638935310722749</v>
      </c>
      <c r="W27" s="70">
        <f>AVERAGE(W3:W5)</f>
        <v>14.1797414358371</v>
      </c>
      <c r="X27" s="70">
        <f>AVERAGE(X3:X6)</f>
        <v>14.2422790409824</v>
      </c>
      <c r="Y27" s="70">
        <f>AVERAGE(Y3:Y21)</f>
        <v>12.5009177401668</v>
      </c>
      <c r="Z27" s="71">
        <f>AVERAGE(Z3:Z7)</f>
        <v>14.152591803454399</v>
      </c>
      <c r="AA27" s="69">
        <f>AVERAGE(AA3:AA11)</f>
        <v>14.318306994963271</v>
      </c>
      <c r="AB27" s="70">
        <f t="shared" ref="AB27:AG27" si="2">AVERAGE(AB3:AB22)</f>
        <v>13.619592912979234</v>
      </c>
      <c r="AC27" s="70">
        <f t="shared" si="2"/>
        <v>13.274567354703033</v>
      </c>
      <c r="AD27" s="70">
        <f t="shared" si="2"/>
        <v>13.480407482129223</v>
      </c>
      <c r="AE27" s="70">
        <f t="shared" si="2"/>
        <v>13.782047990372314</v>
      </c>
      <c r="AF27" s="70">
        <f t="shared" si="2"/>
        <v>13.751938561560715</v>
      </c>
      <c r="AG27" s="70">
        <f t="shared" si="2"/>
        <v>13.625864871608858</v>
      </c>
      <c r="AH27" s="71">
        <f>AVERAGE(AH3:AH17)</f>
        <v>13.696930891549862</v>
      </c>
      <c r="AI27" s="69">
        <f>AVERAGE(AI3:AI12)</f>
        <v>13.813119261930913</v>
      </c>
      <c r="AJ27" s="70">
        <f>AVERAGE(AJ3:AJ14)</f>
        <v>13.818429300564398</v>
      </c>
      <c r="AK27" s="70">
        <f>AVERAGE(AK3:AK22)</f>
        <v>13.3086557159008</v>
      </c>
      <c r="AL27" s="70">
        <f>AVERAGE(AL3:AL19)</f>
        <v>12.935756298651446</v>
      </c>
      <c r="AM27" s="70">
        <f>AVERAGE(AM3:AM22)</f>
        <v>12.991700151869409</v>
      </c>
      <c r="AN27" s="70">
        <f>AVERAGE(AN3:AN17)</f>
        <v>12.992753512252511</v>
      </c>
      <c r="AO27" s="70">
        <f>AVERAGE(AO3:AO16)</f>
        <v>13.358397325225637</v>
      </c>
      <c r="AP27" s="70">
        <f>AVERAGE(AP3:AP22)</f>
        <v>12.790292260217356</v>
      </c>
      <c r="AQ27" s="71">
        <f>AVERAGE(AQ3:AQ22)</f>
        <v>13.079059532830641</v>
      </c>
      <c r="AR27" s="69">
        <f>AVERAGE(AR3:AR11)</f>
        <v>13.863369592335566</v>
      </c>
      <c r="AS27" s="70">
        <f>AVERAGE(AS3:AS5)</f>
        <v>14.506492584171532</v>
      </c>
      <c r="AT27" s="70">
        <f>AVERAGE(AT3:AT5)</f>
        <v>14.471788426726732</v>
      </c>
      <c r="AU27" s="70">
        <f>AVERAGE(AU3:AU6)</f>
        <v>14.264076301081424</v>
      </c>
      <c r="AV27" s="70">
        <f>AVERAGE(AV3:AV6)</f>
        <v>14.4744146156299</v>
      </c>
      <c r="AW27" s="70">
        <f>AVERAGE(AW3:AW7)</f>
        <v>13.969834554555442</v>
      </c>
      <c r="AX27" s="70">
        <f>AVERAGE(AX3:AX6)</f>
        <v>14.65586033838005</v>
      </c>
      <c r="AY27" s="70">
        <f>AVERAGE(AY3:AY10)</f>
        <v>13.814499464996338</v>
      </c>
      <c r="AZ27" s="71">
        <f>AVERAGE(AZ3:AZ7)</f>
        <v>14.682285815105439</v>
      </c>
      <c r="BA27" s="69">
        <f>AVERAGE(BA3:BA22)</f>
        <v>8.0847515437867621</v>
      </c>
      <c r="BB27" s="70">
        <f>AVERAGE(BB3:BB11)</f>
        <v>11.315570229308106</v>
      </c>
      <c r="BC27" s="70">
        <f>AVERAGE(BC3:BC6)</f>
        <v>15.611986295421652</v>
      </c>
      <c r="BD27" s="70">
        <f>AVERAGE(BD3:BD5)</f>
        <v>14.699539423463932</v>
      </c>
      <c r="BE27" s="70">
        <f>AVERAGE(BE3:BE5)</f>
        <v>15.502961224388235</v>
      </c>
      <c r="BF27" s="70">
        <f>AVERAGE(BF3:BF6)</f>
        <v>15.648074801536275</v>
      </c>
      <c r="BG27" s="70">
        <f>AVERAGE(BG3:BG4)</f>
        <v>16.253641830350603</v>
      </c>
      <c r="BH27" s="71">
        <f>AVERAGE(BH3:BH4)</f>
        <v>15.39276707724145</v>
      </c>
      <c r="BI27" s="69">
        <f>AVERAGE(BI3:BI17)</f>
        <v>9.6618853037456791</v>
      </c>
      <c r="BJ27" s="70">
        <f>AVERAGE(BJ3:BJ22)</f>
        <v>10.06467700631049</v>
      </c>
      <c r="BK27" s="70">
        <f>AVERAGE(BK3:BK15)</f>
        <v>10.14129949164724</v>
      </c>
      <c r="BL27" s="70">
        <f>AVERAGE(BL3:BL17)</f>
        <v>9.8782251142273747</v>
      </c>
      <c r="BM27" s="70">
        <f>AVERAGE(BM3:BM10)</f>
        <v>10.296339712245414</v>
      </c>
      <c r="BN27" s="70">
        <f>AVERAGE(BN3:BN22)</f>
        <v>10.202090416807476</v>
      </c>
      <c r="BO27" s="70">
        <f>AVERAGE(BO3:BO19)</f>
        <v>10.305730535089319</v>
      </c>
      <c r="BP27" s="71">
        <f>AVERAGE(BP3:BP22)</f>
        <v>10.422914101839909</v>
      </c>
      <c r="BQ27" s="69">
        <f>AVERAGE(BQ3:BQ7)</f>
        <v>11.053415698597721</v>
      </c>
      <c r="BR27" s="70">
        <f>AVERAGE(BR3:BR9)</f>
        <v>10.368482078814951</v>
      </c>
      <c r="BS27" s="70">
        <f>AVERAGE(BS3:BS9)</f>
        <v>10.936051818197116</v>
      </c>
      <c r="BT27" s="70">
        <f>AVERAGE(BT3:BT22)</f>
        <v>10.853579198643931</v>
      </c>
      <c r="BU27" s="70">
        <f>AVERAGE(BU3:BU9)</f>
        <v>10.690693772508576</v>
      </c>
      <c r="BV27" s="70">
        <f>AVERAGE(BV3:BV6)</f>
        <v>11.219173531908641</v>
      </c>
      <c r="BW27" s="70">
        <f>AVERAGE(BW3:BW7)</f>
        <v>11.375929980751788</v>
      </c>
      <c r="BX27" s="70">
        <f>AVERAGE(BX3:BX7)</f>
        <v>11.235004799214446</v>
      </c>
      <c r="BY27" s="71">
        <f>AVERAGE(BY3:BY8)</f>
        <v>11.39676603187946</v>
      </c>
    </row>
    <row r="28" spans="1:77" ht="13" x14ac:dyDescent="0.3">
      <c r="A28" s="98" t="s">
        <v>189</v>
      </c>
      <c r="B28" s="100"/>
      <c r="C28" s="94"/>
      <c r="D28" s="94"/>
      <c r="E28" s="94"/>
      <c r="F28" s="94"/>
      <c r="G28" s="94"/>
      <c r="H28" s="94"/>
      <c r="I28" s="94"/>
      <c r="J28" s="94"/>
      <c r="K28" s="101"/>
      <c r="L28" s="100"/>
      <c r="M28" s="94"/>
      <c r="N28" s="94"/>
      <c r="O28" s="94"/>
      <c r="P28" s="94"/>
      <c r="Q28" s="94"/>
      <c r="R28" s="94"/>
      <c r="S28" s="101"/>
      <c r="T28" s="100"/>
      <c r="U28" s="94"/>
      <c r="V28" s="94"/>
      <c r="W28" s="94"/>
      <c r="X28" s="94"/>
      <c r="Y28" s="94"/>
      <c r="Z28" s="101"/>
      <c r="AA28" s="100"/>
      <c r="AB28" s="94"/>
      <c r="AC28" s="94"/>
      <c r="AD28" s="94"/>
      <c r="AE28" s="94"/>
      <c r="AF28" s="94"/>
      <c r="AG28" s="94"/>
      <c r="AH28" s="101"/>
      <c r="AI28" s="100"/>
      <c r="AJ28" s="94"/>
      <c r="AK28" s="94"/>
      <c r="AL28" s="94"/>
      <c r="AM28" s="94"/>
      <c r="AN28" s="94"/>
      <c r="AO28" s="94"/>
      <c r="AP28" s="94"/>
      <c r="AQ28" s="101"/>
      <c r="AR28" s="102"/>
      <c r="AS28" s="95"/>
      <c r="AT28" s="95"/>
      <c r="AU28" s="95"/>
      <c r="AV28" s="95"/>
      <c r="AW28" s="95"/>
      <c r="AX28" s="95"/>
      <c r="AY28" s="95"/>
      <c r="AZ28" s="96"/>
      <c r="BA28" s="100"/>
      <c r="BB28" s="94"/>
      <c r="BC28" s="94"/>
      <c r="BD28" s="94"/>
      <c r="BE28" s="94"/>
      <c r="BF28" s="94"/>
      <c r="BG28" s="94"/>
      <c r="BH28" s="101"/>
      <c r="BI28" s="100"/>
      <c r="BJ28" s="94"/>
      <c r="BK28" s="94"/>
      <c r="BL28" s="94"/>
      <c r="BM28" s="94"/>
      <c r="BN28" s="94"/>
      <c r="BO28" s="94"/>
      <c r="BP28" s="101"/>
      <c r="BQ28" s="102"/>
      <c r="BR28" s="95"/>
      <c r="BS28" s="95"/>
      <c r="BT28" s="95"/>
      <c r="BU28" s="95"/>
      <c r="BV28" s="95"/>
      <c r="BW28" s="95"/>
      <c r="BX28" s="95"/>
      <c r="BY28" s="96"/>
    </row>
    <row r="29" spans="1:77" x14ac:dyDescent="0.25">
      <c r="A29" s="97" t="s">
        <v>186</v>
      </c>
      <c r="B29" s="67">
        <v>30.34</v>
      </c>
      <c r="C29" s="42">
        <v>63.64</v>
      </c>
      <c r="D29" s="42">
        <v>49.19</v>
      </c>
      <c r="E29" s="42">
        <v>48.75</v>
      </c>
      <c r="F29" s="42">
        <v>125.5</v>
      </c>
      <c r="G29" s="42">
        <v>32.22</v>
      </c>
      <c r="H29" s="42">
        <v>134.30000000000001</v>
      </c>
      <c r="I29" s="42">
        <v>44.59</v>
      </c>
      <c r="J29" s="42">
        <v>21.74</v>
      </c>
      <c r="K29" s="68">
        <v>27.16</v>
      </c>
      <c r="L29" s="67">
        <v>12.28</v>
      </c>
      <c r="M29" s="42">
        <v>12.03</v>
      </c>
      <c r="N29" s="42">
        <v>8.1859999999999999</v>
      </c>
      <c r="O29" s="42">
        <v>11.53</v>
      </c>
      <c r="P29" s="42">
        <v>7.883</v>
      </c>
      <c r="Q29" s="42">
        <v>17.7</v>
      </c>
      <c r="R29" s="42">
        <v>11.74</v>
      </c>
      <c r="S29" s="68">
        <v>8.9329999999999998</v>
      </c>
      <c r="T29" s="103">
        <v>4.355E+16</v>
      </c>
      <c r="U29" s="42">
        <v>26.53</v>
      </c>
      <c r="V29" s="42">
        <v>119.6</v>
      </c>
      <c r="W29" s="42">
        <v>8.3889999999999993</v>
      </c>
      <c r="X29" s="42">
        <v>4.1159999999999997</v>
      </c>
      <c r="Y29" s="42">
        <v>16.37</v>
      </c>
      <c r="Z29" s="68">
        <v>8.5039999999999996</v>
      </c>
      <c r="AA29" s="103">
        <v>2.092E+16</v>
      </c>
      <c r="AB29" s="42">
        <v>111</v>
      </c>
      <c r="AC29" s="42">
        <v>207</v>
      </c>
      <c r="AD29" s="42">
        <v>708.2</v>
      </c>
      <c r="AE29" s="42">
        <v>128</v>
      </c>
      <c r="AF29" s="85">
        <v>-1.858E+16</v>
      </c>
      <c r="AG29" s="42">
        <v>152</v>
      </c>
      <c r="AH29" s="68">
        <v>44.53</v>
      </c>
      <c r="AI29" s="67">
        <v>21.11</v>
      </c>
      <c r="AJ29" s="42">
        <v>52.94</v>
      </c>
      <c r="AK29" s="85">
        <v>-4126000000000000</v>
      </c>
      <c r="AL29" s="42">
        <v>49.85</v>
      </c>
      <c r="AM29" s="42">
        <v>72.5</v>
      </c>
      <c r="AN29" s="42">
        <v>67.12</v>
      </c>
      <c r="AO29" s="42">
        <v>38.31</v>
      </c>
      <c r="AP29" s="85">
        <v>335.8</v>
      </c>
      <c r="AQ29" s="68">
        <v>85.62</v>
      </c>
      <c r="AR29" s="67">
        <v>59.86</v>
      </c>
      <c r="AS29" s="42">
        <v>7.476</v>
      </c>
      <c r="AT29" s="42">
        <v>10.87</v>
      </c>
      <c r="AU29" s="42">
        <v>7.8289999999999997</v>
      </c>
      <c r="AV29" s="42">
        <v>12</v>
      </c>
      <c r="AW29" s="42">
        <v>13.74</v>
      </c>
      <c r="AX29" s="42">
        <v>13.22</v>
      </c>
      <c r="AY29" s="42">
        <v>27.15</v>
      </c>
      <c r="AZ29" s="68">
        <v>15.65</v>
      </c>
      <c r="BA29" s="67">
        <v>16.55</v>
      </c>
      <c r="BB29" s="42">
        <v>12.62</v>
      </c>
      <c r="BC29" s="42">
        <v>5.3579999999999997</v>
      </c>
      <c r="BD29" s="42">
        <v>11.71</v>
      </c>
      <c r="BE29" s="42">
        <v>12.27</v>
      </c>
      <c r="BF29" s="42">
        <v>12.32</v>
      </c>
      <c r="BG29" s="42">
        <v>4.9930000000000003</v>
      </c>
      <c r="BH29" s="68">
        <v>5.9260000000000002</v>
      </c>
      <c r="BI29" s="67">
        <v>21.6</v>
      </c>
      <c r="BJ29" s="85">
        <v>-3192000000000000</v>
      </c>
      <c r="BK29" s="42">
        <v>25.7</v>
      </c>
      <c r="BL29" s="42">
        <v>76.87</v>
      </c>
      <c r="BM29" s="42">
        <v>23.89</v>
      </c>
      <c r="BN29" s="85">
        <v>2.921E+16</v>
      </c>
      <c r="BO29" s="42">
        <v>62.88</v>
      </c>
      <c r="BP29" s="104">
        <v>18337504297</v>
      </c>
      <c r="BQ29" s="67">
        <v>17.64</v>
      </c>
      <c r="BR29" s="42">
        <v>8.7070000000000007</v>
      </c>
      <c r="BS29" s="42">
        <v>14</v>
      </c>
      <c r="BT29" s="85">
        <v>1.091E+16</v>
      </c>
      <c r="BU29" s="42">
        <v>20.61</v>
      </c>
      <c r="BV29" s="42">
        <v>34.56</v>
      </c>
      <c r="BW29" s="42">
        <v>16.36</v>
      </c>
      <c r="BX29" s="42">
        <v>15.98</v>
      </c>
      <c r="BY29" s="68">
        <v>15.18</v>
      </c>
    </row>
    <row r="30" spans="1:77" x14ac:dyDescent="0.25">
      <c r="A30" s="76" t="s">
        <v>25</v>
      </c>
      <c r="B30" s="77">
        <f>ROUND(B29/3,0)</f>
        <v>10</v>
      </c>
      <c r="C30" s="18">
        <f t="shared" ref="C30:BV30" si="3">ROUND(C29/3,0)</f>
        <v>21</v>
      </c>
      <c r="D30" s="18">
        <f t="shared" si="3"/>
        <v>16</v>
      </c>
      <c r="E30" s="18">
        <f t="shared" si="3"/>
        <v>16</v>
      </c>
      <c r="F30" s="18">
        <f t="shared" si="3"/>
        <v>42</v>
      </c>
      <c r="G30" s="18">
        <f t="shared" si="3"/>
        <v>11</v>
      </c>
      <c r="H30" s="18">
        <f t="shared" si="3"/>
        <v>45</v>
      </c>
      <c r="I30" s="18">
        <f t="shared" si="3"/>
        <v>15</v>
      </c>
      <c r="J30" s="18">
        <f t="shared" si="3"/>
        <v>7</v>
      </c>
      <c r="K30" s="78">
        <f t="shared" si="3"/>
        <v>9</v>
      </c>
      <c r="L30" s="77">
        <f t="shared" si="3"/>
        <v>4</v>
      </c>
      <c r="M30" s="18">
        <f t="shared" si="3"/>
        <v>4</v>
      </c>
      <c r="N30" s="18">
        <f t="shared" si="3"/>
        <v>3</v>
      </c>
      <c r="O30" s="18">
        <f t="shared" si="3"/>
        <v>4</v>
      </c>
      <c r="P30" s="18">
        <f t="shared" si="3"/>
        <v>3</v>
      </c>
      <c r="Q30" s="18">
        <f t="shared" si="3"/>
        <v>6</v>
      </c>
      <c r="R30" s="18">
        <f t="shared" si="3"/>
        <v>4</v>
      </c>
      <c r="S30" s="78">
        <f t="shared" si="3"/>
        <v>3</v>
      </c>
      <c r="T30" s="79">
        <f t="shared" si="3"/>
        <v>1.45166666666667E+16</v>
      </c>
      <c r="U30" s="18">
        <f t="shared" si="3"/>
        <v>9</v>
      </c>
      <c r="V30" s="18">
        <f t="shared" si="3"/>
        <v>40</v>
      </c>
      <c r="W30" s="18">
        <f t="shared" si="3"/>
        <v>3</v>
      </c>
      <c r="X30" s="18">
        <f t="shared" si="3"/>
        <v>1</v>
      </c>
      <c r="Y30" s="18">
        <f t="shared" si="3"/>
        <v>5</v>
      </c>
      <c r="Z30" s="78">
        <f t="shared" si="3"/>
        <v>3</v>
      </c>
      <c r="AA30" s="79">
        <f t="shared" si="3"/>
        <v>6973333333333330</v>
      </c>
      <c r="AB30" s="18">
        <f t="shared" si="3"/>
        <v>37</v>
      </c>
      <c r="AC30" s="18">
        <f t="shared" si="3"/>
        <v>69</v>
      </c>
      <c r="AD30" s="18">
        <f t="shared" si="3"/>
        <v>236</v>
      </c>
      <c r="AE30" s="18">
        <f t="shared" si="3"/>
        <v>43</v>
      </c>
      <c r="AF30" s="80">
        <f t="shared" si="3"/>
        <v>-6193333333333330</v>
      </c>
      <c r="AG30" s="18">
        <f t="shared" si="3"/>
        <v>51</v>
      </c>
      <c r="AH30" s="78">
        <f t="shared" si="3"/>
        <v>15</v>
      </c>
      <c r="AI30" s="77">
        <f t="shared" si="3"/>
        <v>7</v>
      </c>
      <c r="AJ30" s="18">
        <f t="shared" si="3"/>
        <v>18</v>
      </c>
      <c r="AK30" s="80">
        <f t="shared" si="3"/>
        <v>-1375333333333330</v>
      </c>
      <c r="AL30" s="18">
        <f t="shared" si="3"/>
        <v>17</v>
      </c>
      <c r="AM30" s="18">
        <f t="shared" si="3"/>
        <v>24</v>
      </c>
      <c r="AN30" s="18">
        <f t="shared" si="3"/>
        <v>22</v>
      </c>
      <c r="AO30" s="18">
        <f t="shared" si="3"/>
        <v>13</v>
      </c>
      <c r="AP30" s="80">
        <f t="shared" si="3"/>
        <v>112</v>
      </c>
      <c r="AQ30" s="78">
        <f t="shared" si="3"/>
        <v>29</v>
      </c>
      <c r="AR30" s="77">
        <f t="shared" si="3"/>
        <v>20</v>
      </c>
      <c r="AS30" s="18">
        <f t="shared" si="3"/>
        <v>2</v>
      </c>
      <c r="AT30" s="18">
        <f t="shared" si="3"/>
        <v>4</v>
      </c>
      <c r="AU30" s="18">
        <f t="shared" si="3"/>
        <v>3</v>
      </c>
      <c r="AV30" s="18">
        <f t="shared" si="3"/>
        <v>4</v>
      </c>
      <c r="AW30" s="18">
        <f t="shared" si="3"/>
        <v>5</v>
      </c>
      <c r="AX30" s="18">
        <f t="shared" si="3"/>
        <v>4</v>
      </c>
      <c r="AY30" s="18">
        <f t="shared" si="3"/>
        <v>9</v>
      </c>
      <c r="AZ30" s="78">
        <f t="shared" si="3"/>
        <v>5</v>
      </c>
      <c r="BA30" s="77">
        <f t="shared" si="3"/>
        <v>6</v>
      </c>
      <c r="BB30" s="18">
        <f t="shared" si="3"/>
        <v>4</v>
      </c>
      <c r="BC30" s="18">
        <f t="shared" si="3"/>
        <v>2</v>
      </c>
      <c r="BD30" s="18">
        <f t="shared" si="3"/>
        <v>4</v>
      </c>
      <c r="BE30" s="18">
        <f t="shared" si="3"/>
        <v>4</v>
      </c>
      <c r="BF30" s="18">
        <f t="shared" si="3"/>
        <v>4</v>
      </c>
      <c r="BG30" s="18">
        <f t="shared" si="3"/>
        <v>2</v>
      </c>
      <c r="BH30" s="78">
        <f t="shared" si="3"/>
        <v>2</v>
      </c>
      <c r="BI30" s="81">
        <f>ROUND(BI29/3,0)</f>
        <v>7</v>
      </c>
      <c r="BJ30" s="80">
        <f>ROUND(BJ29/3,0)</f>
        <v>-1064000000000000</v>
      </c>
      <c r="BK30" s="18">
        <f>ROUND(BK29/3,0)</f>
        <v>9</v>
      </c>
      <c r="BL30" s="18">
        <f t="shared" si="3"/>
        <v>26</v>
      </c>
      <c r="BM30" s="18">
        <f t="shared" si="3"/>
        <v>8</v>
      </c>
      <c r="BN30" s="80">
        <f t="shared" si="3"/>
        <v>9736666666666670</v>
      </c>
      <c r="BO30" s="18">
        <f t="shared" si="3"/>
        <v>21</v>
      </c>
      <c r="BP30" s="82">
        <f t="shared" si="3"/>
        <v>6112501432</v>
      </c>
      <c r="BQ30" s="77">
        <f t="shared" si="3"/>
        <v>6</v>
      </c>
      <c r="BR30" s="18">
        <f t="shared" si="3"/>
        <v>3</v>
      </c>
      <c r="BS30" s="18">
        <f t="shared" si="3"/>
        <v>5</v>
      </c>
      <c r="BT30" s="80">
        <f t="shared" si="3"/>
        <v>3636666666666670</v>
      </c>
      <c r="BU30" s="18">
        <f t="shared" si="3"/>
        <v>7</v>
      </c>
      <c r="BV30" s="18">
        <f t="shared" si="3"/>
        <v>12</v>
      </c>
      <c r="BW30" s="18">
        <f t="shared" ref="BW30:BY30" si="4">ROUND(BW29/3,0)</f>
        <v>5</v>
      </c>
      <c r="BX30" s="18">
        <f t="shared" si="4"/>
        <v>5</v>
      </c>
      <c r="BY30" s="78">
        <f t="shared" si="4"/>
        <v>5</v>
      </c>
    </row>
    <row r="31" spans="1:77" x14ac:dyDescent="0.25">
      <c r="A31" s="83" t="s">
        <v>338</v>
      </c>
      <c r="B31" s="69">
        <f>AVERAGE(B3:B12)</f>
        <v>13.614057308401922</v>
      </c>
      <c r="C31" s="70">
        <f>AVERAGE(C3:C22)</f>
        <v>13.760470710912964</v>
      </c>
      <c r="D31" s="70">
        <f>AVERAGE(D3:D18)</f>
        <v>13.885494762437775</v>
      </c>
      <c r="E31" s="70">
        <f>AVERAGE(E3:E18)</f>
        <v>13.676438444046068</v>
      </c>
      <c r="F31" s="70">
        <f>AVERAGE(F3:F22)</f>
        <v>12.808395530988037</v>
      </c>
      <c r="G31" s="70">
        <f>AVERAGE(G3:G13)</f>
        <v>13.65442750784651</v>
      </c>
      <c r="H31" s="70">
        <f>AVERAGE(H3:H22)</f>
        <v>13.302433426492945</v>
      </c>
      <c r="I31" s="70">
        <f>AVERAGE(I3:I17)</f>
        <v>13.442461028391847</v>
      </c>
      <c r="J31" s="70">
        <f>AVERAGE(J3:J9)</f>
        <v>13.084838812317887</v>
      </c>
      <c r="K31" s="71">
        <f>AVERAGE(K3:K11)</f>
        <v>13.966624660913968</v>
      </c>
      <c r="L31" s="69">
        <f>AVERAGE(L3:L6)</f>
        <v>17.209935206584923</v>
      </c>
      <c r="M31" s="70">
        <f>AVERAGE(M3:M6)</f>
        <v>16.599997283500777</v>
      </c>
      <c r="N31" s="70">
        <f>AVERAGE(N3:N5)</f>
        <v>18.504032580322033</v>
      </c>
      <c r="O31" s="70">
        <f>AVERAGE(O3:O6)</f>
        <v>17.033970955018404</v>
      </c>
      <c r="P31" s="70">
        <f>AVERAGE(P3:P5)</f>
        <v>18.21788150267847</v>
      </c>
      <c r="Q31" s="70">
        <f>AVERAGE(Q3:Q8)</f>
        <v>17.290488316143282</v>
      </c>
      <c r="R31" s="70">
        <f>AVERAGE(R3:R6)</f>
        <v>17.83418675751965</v>
      </c>
      <c r="S31" s="71">
        <f>AVERAGE(S3:S5)</f>
        <v>17.819813884938569</v>
      </c>
      <c r="T31" s="69">
        <f>AVERAGE(T3:T22)</f>
        <v>13.063123187082507</v>
      </c>
      <c r="U31" s="70">
        <f>AVERAGE(U3:U11)</f>
        <v>13.938935709020834</v>
      </c>
      <c r="V31" s="70">
        <f>AVERAGE(V3:V22)</f>
        <v>13.638935310722749</v>
      </c>
      <c r="W31" s="70">
        <f>AVERAGE(W3:W5)</f>
        <v>14.1797414358371</v>
      </c>
      <c r="X31" s="70">
        <f>AVERAGE(X3:X3)</f>
        <v>13.294413958822499</v>
      </c>
      <c r="Y31" s="70">
        <f>AVERAGE(Y3:Y7)</f>
        <v>13.74135940075916</v>
      </c>
      <c r="Z31" s="71">
        <f>AVERAGE(Z3:Z5)</f>
        <v>14.568823794189568</v>
      </c>
      <c r="AA31" s="69">
        <f t="shared" ref="AA31:AG31" si="5">AVERAGE(AA3:AA22)</f>
        <v>13.504898176264458</v>
      </c>
      <c r="AB31" s="70">
        <f t="shared" si="5"/>
        <v>13.619592912979234</v>
      </c>
      <c r="AC31" s="70">
        <f t="shared" si="5"/>
        <v>13.274567354703033</v>
      </c>
      <c r="AD31" s="70">
        <f t="shared" si="5"/>
        <v>13.480407482129223</v>
      </c>
      <c r="AE31" s="70">
        <f t="shared" si="5"/>
        <v>13.782047990372314</v>
      </c>
      <c r="AF31" s="70">
        <f t="shared" si="5"/>
        <v>13.751938561560715</v>
      </c>
      <c r="AG31" s="70">
        <f t="shared" si="5"/>
        <v>13.625864871608858</v>
      </c>
      <c r="AH31" s="71">
        <f>AVERAGE(AH3:AH17)</f>
        <v>13.696930891549862</v>
      </c>
      <c r="AI31" s="69">
        <f>AVERAGE(AI3:AI9)</f>
        <v>13.813119261930913</v>
      </c>
      <c r="AJ31" s="70">
        <f>AVERAGE(AJ3:AJ20)</f>
        <v>13.445749578303763</v>
      </c>
      <c r="AK31" s="70">
        <f>AVERAGE(AK3:AK22)</f>
        <v>13.3086557159008</v>
      </c>
      <c r="AL31" s="70">
        <f>AVERAGE(AL3:AL19)</f>
        <v>12.935756298651446</v>
      </c>
      <c r="AM31" s="70">
        <f>AVERAGE(AM3:AM22)</f>
        <v>12.991700151869409</v>
      </c>
      <c r="AN31" s="70">
        <f>AVERAGE(AN3:AN22)</f>
        <v>12.992753512252511</v>
      </c>
      <c r="AO31" s="70">
        <f>AVERAGE(AO3:AO15)</f>
        <v>13.4873055006782</v>
      </c>
      <c r="AP31" s="70">
        <f>AVERAGE(AP3:AP22)</f>
        <v>12.790292260217356</v>
      </c>
      <c r="AQ31" s="71">
        <f>AVERAGE(AQ3:AQ22)</f>
        <v>13.079059532830641</v>
      </c>
      <c r="AR31" s="69">
        <f>AVERAGE(AR3:AR22)</f>
        <v>13.863369592335566</v>
      </c>
      <c r="AS31" s="70">
        <f>AVERAGE(AS3:AS4)</f>
        <v>14.661446025573699</v>
      </c>
      <c r="AT31" s="70">
        <f>AVERAGE(AT3:AT6)</f>
        <v>14.205635459418049</v>
      </c>
      <c r="AU31" s="70">
        <f>AVERAGE(AU3:AU5)</f>
        <v>14.594517128810834</v>
      </c>
      <c r="AV31" s="70">
        <f>AVERAGE(AV3:AV6)</f>
        <v>14.4744146156299</v>
      </c>
      <c r="AW31" s="70">
        <f>AVERAGE(AW3:AW7)</f>
        <v>13.969834554555442</v>
      </c>
      <c r="AX31" s="70">
        <f>AVERAGE(AX3:AX6)</f>
        <v>14.65586033838005</v>
      </c>
      <c r="AY31" s="70">
        <f>AVERAGE(AY3:AY11)</f>
        <v>13.587171665124455</v>
      </c>
      <c r="AZ31" s="71">
        <f>AVERAGE(AZ3:AZ7)</f>
        <v>14.682285815105439</v>
      </c>
      <c r="BA31" s="69">
        <f>AVERAGE(BA3:BA8)</f>
        <v>12.585803735830263</v>
      </c>
      <c r="BB31" s="70">
        <f>AVERAGE(BB3:BB6)</f>
        <v>13.754009842124951</v>
      </c>
      <c r="BC31" s="70">
        <f>AVERAGE(BC3:BC4)</f>
        <v>13.93655045913755</v>
      </c>
      <c r="BD31" s="70">
        <f>AVERAGE(BD3:BD6)</f>
        <v>16.169382133777376</v>
      </c>
      <c r="BE31" s="70">
        <f>AVERAGE(BE3:BE6)</f>
        <v>16.704710873921101</v>
      </c>
      <c r="BF31" s="70">
        <f>AVERAGE(BF3:BF6)</f>
        <v>15.648074801536275</v>
      </c>
      <c r="BG31" s="70">
        <f>AVERAGE(BG3:BG4)</f>
        <v>16.253641830350603</v>
      </c>
      <c r="BH31" s="71">
        <f>AVERAGE(BH3:BH4)</f>
        <v>15.39276707724145</v>
      </c>
      <c r="BI31" s="69">
        <f>AVERAGE(BI3:BI9)</f>
        <v>9.7396050398261185</v>
      </c>
      <c r="BJ31" s="70">
        <f>AVERAGE(BJ3:BJ22)</f>
        <v>10.06467700631049</v>
      </c>
      <c r="BK31" s="70">
        <f>AVERAGE(BK3:BK11)</f>
        <v>10.115146242261901</v>
      </c>
      <c r="BL31" s="70">
        <f>AVERAGE(BL3:BL22)</f>
        <v>9.8001536150387967</v>
      </c>
      <c r="BM31" s="70">
        <f>AVERAGE(BM3:BM10)</f>
        <v>10.296339712245414</v>
      </c>
      <c r="BN31" s="70">
        <f>AVERAGE(BN3:BN22)</f>
        <v>10.202090416807476</v>
      </c>
      <c r="BO31" s="70">
        <f>AVERAGE(BO3:BO22)</f>
        <v>10.226891572289308</v>
      </c>
      <c r="BP31" s="71">
        <f>AVERAGE(BP3:BP22)</f>
        <v>10.422914101839909</v>
      </c>
      <c r="BQ31" s="69">
        <f>AVERAGE(BQ3:BQ8)</f>
        <v>11.100198284896132</v>
      </c>
      <c r="BR31" s="70">
        <f>AVERAGE(BR3:BR5)</f>
        <v>10.487148335025177</v>
      </c>
      <c r="BS31" s="70">
        <f>AVERAGE(BS3:BS7)</f>
        <v>11.108063608238862</v>
      </c>
      <c r="BT31" s="70">
        <f>AVERAGE(BT3:BT22)</f>
        <v>10.853579198643931</v>
      </c>
      <c r="BU31" s="70">
        <f>AVERAGE(BU3:BU9)</f>
        <v>10.690693772508576</v>
      </c>
      <c r="BV31" s="70">
        <f>AVERAGE(BV3:BV14)</f>
        <v>11.064239037067701</v>
      </c>
      <c r="BW31" s="70">
        <f>AVERAGE(BW3:BW7)</f>
        <v>11.375929980751788</v>
      </c>
      <c r="BX31" s="70">
        <f>AVERAGE(BX3:BX7)</f>
        <v>11.235004799214446</v>
      </c>
      <c r="BY31" s="71">
        <f>AVERAGE(BY3:BY7)</f>
        <v>11.340926685763453</v>
      </c>
    </row>
    <row r="34" spans="1:77" x14ac:dyDescent="0.25">
      <c r="B34" s="1"/>
      <c r="G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H34" s="1"/>
      <c r="AI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K34" s="1"/>
      <c r="BM34" s="1"/>
      <c r="BQ34" s="1"/>
      <c r="BR34" s="1"/>
      <c r="BV34" s="1"/>
      <c r="BW34" s="1"/>
      <c r="BX34" s="1"/>
      <c r="BY34" s="1"/>
    </row>
    <row r="35" spans="1:77" ht="13" x14ac:dyDescent="0.3">
      <c r="A35" s="138" t="s">
        <v>28</v>
      </c>
      <c r="D35" s="11" t="s">
        <v>335</v>
      </c>
      <c r="BA35" s="142"/>
    </row>
    <row r="36" spans="1:77" x14ac:dyDescent="0.25">
      <c r="A36" s="11" t="s">
        <v>27</v>
      </c>
      <c r="B36" s="142">
        <f>MIN(B3:BY22)</f>
        <v>1.4947512982990101</v>
      </c>
      <c r="D36" s="11">
        <f>COUNT(B3:BY22)</f>
        <v>1276</v>
      </c>
      <c r="K36" s="140"/>
    </row>
    <row r="37" spans="1:77" x14ac:dyDescent="0.25">
      <c r="A37" s="11" t="s">
        <v>26</v>
      </c>
      <c r="B37" s="142">
        <f>MAX(B3:BY22)</f>
        <v>20.769892601646301</v>
      </c>
    </row>
    <row r="38" spans="1:77" x14ac:dyDescent="0.25">
      <c r="A38" s="11" t="s">
        <v>29</v>
      </c>
      <c r="B38" s="142">
        <f>AVERAGE(B3:BY22)</f>
        <v>12.486407709637053</v>
      </c>
    </row>
    <row r="39" spans="1:77" x14ac:dyDescent="0.25">
      <c r="A39" s="11" t="s">
        <v>30</v>
      </c>
      <c r="B39" s="142">
        <f>_xlfn.STDEV.P(B3:BY22)</f>
        <v>2.5081588422560315</v>
      </c>
    </row>
    <row r="44" spans="1:77" x14ac:dyDescent="0.25">
      <c r="B44" s="182"/>
      <c r="C44" s="182"/>
      <c r="D44" s="182"/>
      <c r="E44" s="182"/>
      <c r="F44" s="182"/>
      <c r="G44" s="182"/>
      <c r="H44" s="182"/>
      <c r="I44" s="182"/>
      <c r="J44" s="182"/>
      <c r="K44" s="182"/>
      <c r="L44" s="182"/>
      <c r="M44" s="182"/>
      <c r="N44" s="182"/>
      <c r="O44" s="182"/>
      <c r="P44" s="182"/>
      <c r="Q44" s="182"/>
      <c r="R44" s="182"/>
      <c r="S44" s="182"/>
      <c r="T44" s="182"/>
      <c r="U44" s="182"/>
      <c r="V44" s="182"/>
      <c r="W44" s="182"/>
      <c r="X44" s="182"/>
      <c r="Y44" s="182"/>
      <c r="Z44" s="182"/>
      <c r="AA44" s="182"/>
      <c r="AB44" s="182"/>
      <c r="AC44" s="182"/>
      <c r="AD44" s="182"/>
      <c r="AE44" s="182"/>
      <c r="AF44" s="182"/>
      <c r="AG44" s="182"/>
      <c r="AH44" s="182"/>
      <c r="AI44" s="182"/>
      <c r="AJ44" s="182"/>
      <c r="AK44" s="182"/>
      <c r="AL44" s="182"/>
      <c r="AM44" s="182"/>
      <c r="AN44" s="182"/>
      <c r="AO44" s="182"/>
      <c r="AP44" s="182"/>
      <c r="AQ44" s="182"/>
      <c r="AR44" s="182"/>
      <c r="AS44" s="182"/>
      <c r="AT44" s="182"/>
      <c r="AU44" s="182"/>
      <c r="AV44" s="182"/>
      <c r="AW44" s="182"/>
      <c r="AX44" s="182"/>
      <c r="AY44" s="182"/>
      <c r="AZ44" s="182"/>
      <c r="BA44" s="45"/>
      <c r="BB44" s="45"/>
      <c r="BC44" s="45"/>
      <c r="BD44" s="45"/>
      <c r="BE44" s="45"/>
      <c r="BF44" s="45"/>
      <c r="BG44" s="45"/>
      <c r="BH44" s="45"/>
      <c r="BI44" s="182"/>
      <c r="BJ44" s="182"/>
      <c r="BK44" s="182"/>
      <c r="BL44" s="182"/>
      <c r="BM44" s="182"/>
      <c r="BN44" s="182"/>
      <c r="BO44" s="182"/>
      <c r="BP44" s="182"/>
      <c r="BQ44" s="182"/>
      <c r="BR44" s="182"/>
      <c r="BS44" s="182"/>
      <c r="BT44" s="182"/>
      <c r="BU44" s="182"/>
      <c r="BV44" s="182"/>
      <c r="BW44" s="182"/>
      <c r="BX44" s="182"/>
      <c r="BY44" s="182"/>
    </row>
  </sheetData>
  <mergeCells count="17">
    <mergeCell ref="BI1:BP1"/>
    <mergeCell ref="BQ1:BY1"/>
    <mergeCell ref="B1:K1"/>
    <mergeCell ref="L1:S1"/>
    <mergeCell ref="T1:Z1"/>
    <mergeCell ref="AA1:AH1"/>
    <mergeCell ref="AI1:AQ1"/>
    <mergeCell ref="AR1:AZ1"/>
    <mergeCell ref="BA1:BH1"/>
    <mergeCell ref="AR44:AZ44"/>
    <mergeCell ref="BI44:BP44"/>
    <mergeCell ref="BQ44:BY44"/>
    <mergeCell ref="B44:K44"/>
    <mergeCell ref="L44:S44"/>
    <mergeCell ref="T44:Z44"/>
    <mergeCell ref="AA44:AH44"/>
    <mergeCell ref="AI44:AQ44"/>
  </mergeCells>
  <conditionalFormatting sqref="B34 AS34:BI34">
    <cfRule type="cellIs" dxfId="26" priority="9" operator="greaterThan">
      <formula>60</formula>
    </cfRule>
  </conditionalFormatting>
  <conditionalFormatting sqref="G34">
    <cfRule type="cellIs" dxfId="25" priority="8" operator="greaterThan">
      <formula>60</formula>
    </cfRule>
  </conditionalFormatting>
  <conditionalFormatting sqref="J34">
    <cfRule type="cellIs" dxfId="24" priority="7" operator="greaterThan">
      <formula>60</formula>
    </cfRule>
  </conditionalFormatting>
  <conditionalFormatting sqref="K34:S34">
    <cfRule type="cellIs" dxfId="23" priority="6" operator="greaterThan">
      <formula>60</formula>
    </cfRule>
  </conditionalFormatting>
  <conditionalFormatting sqref="W34:X34">
    <cfRule type="cellIs" dxfId="22" priority="5" operator="greaterThan">
      <formula>60</formula>
    </cfRule>
  </conditionalFormatting>
  <conditionalFormatting sqref="AH34:AI34">
    <cfRule type="cellIs" dxfId="21" priority="3" operator="greaterThan">
      <formula>60</formula>
    </cfRule>
  </conditionalFormatting>
  <conditionalFormatting sqref="BK34">
    <cfRule type="cellIs" dxfId="20" priority="2" operator="greaterThan">
      <formula>60</formula>
    </cfRule>
  </conditionalFormatting>
  <conditionalFormatting sqref="Z34:AA34">
    <cfRule type="cellIs" dxfId="19" priority="4" operator="greaterThan">
      <formula>60</formula>
    </cfRule>
  </conditionalFormatting>
  <conditionalFormatting sqref="BM34">
    <cfRule type="cellIs" dxfId="18" priority="1" operator="greaterThan">
      <formula>60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CC_m</vt:lpstr>
      <vt:lpstr>CR_m</vt:lpstr>
      <vt:lpstr>CR_ES_m</vt:lpstr>
      <vt:lpstr>CC_s</vt:lpstr>
      <vt:lpstr>CR_s</vt:lpstr>
      <vt:lpstr>CR_ES_s</vt:lpstr>
      <vt:lpstr>bL</vt:lpstr>
      <vt:lpstr>bL (cells_ml)</vt:lpstr>
      <vt:lpstr>vL</vt:lpstr>
      <vt:lpstr>rA</vt:lpstr>
      <vt:lpstr>D</vt:lpstr>
      <vt:lpstr>ER</vt:lpstr>
      <vt:lpstr>Sheet1</vt:lpstr>
      <vt:lpstr>EncounterVSCapture_n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2021-11-29T11:38:04Z</dcterms:modified>
</cp:coreProperties>
</file>