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0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.barrerac\OneDrive - Universidad de los Andes\Academia (clases, tesis, seminarios...)\Uniandes\Curso Cálculo 02-2022\Calificaciones\"/>
    </mc:Choice>
  </mc:AlternateContent>
  <xr:revisionPtr revIDLastSave="850" documentId="11_08C0897E2C44855E3C144E8B0AFE5F95E80759CB" xr6:coauthVersionLast="47" xr6:coauthVersionMax="47" xr10:uidLastSave="{2BFEB467-284D-4453-A3B1-45A57641ACDE}"/>
  <bookViews>
    <workbookView xWindow="0" yWindow="0" windowWidth="17970" windowHeight="7320" firstSheet="4" activeTab="6" xr2:uid="{00000000-000D-0000-FFFF-FFFF00000000}"/>
  </bookViews>
  <sheets>
    <sheet name="Complementarias" sheetId="1" r:id="rId1"/>
    <sheet name="Parcial 1" sheetId="2" r:id="rId2"/>
    <sheet name="Parcial 2 sin correcciones" sheetId="6" r:id="rId3"/>
    <sheet name="Parcial 2 con correcciones" sheetId="4" r:id="rId4"/>
    <sheet name="Asistencias complemetaria" sheetId="7" r:id="rId5"/>
    <sheet name="Asistencias magistral" sheetId="5" r:id="rId6"/>
    <sheet name="Notas" sheetId="3" r:id="rId7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9" i="5" l="1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L90" i="4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3" i="4"/>
  <c r="M3" i="4" s="1"/>
  <c r="H3" i="3" s="1"/>
  <c r="K89" i="4"/>
  <c r="M89" i="4" s="1"/>
  <c r="H89" i="3" s="1"/>
  <c r="K88" i="4"/>
  <c r="M88" i="4" s="1"/>
  <c r="H88" i="3" s="1"/>
  <c r="K87" i="4"/>
  <c r="M87" i="4" s="1"/>
  <c r="H87" i="3" s="1"/>
  <c r="K86" i="4"/>
  <c r="M86" i="4" s="1"/>
  <c r="H86" i="3" s="1"/>
  <c r="K85" i="4"/>
  <c r="M85" i="4" s="1"/>
  <c r="H85" i="3" s="1"/>
  <c r="K84" i="4"/>
  <c r="M84" i="4" s="1"/>
  <c r="H84" i="3" s="1"/>
  <c r="K83" i="4"/>
  <c r="M83" i="4" s="1"/>
  <c r="H83" i="3" s="1"/>
  <c r="K82" i="4"/>
  <c r="M82" i="4" s="1"/>
  <c r="H82" i="3" s="1"/>
  <c r="K81" i="4"/>
  <c r="M81" i="4" s="1"/>
  <c r="H81" i="3" s="1"/>
  <c r="K80" i="4"/>
  <c r="M80" i="4" s="1"/>
  <c r="H80" i="3" s="1"/>
  <c r="K79" i="4"/>
  <c r="M79" i="4" s="1"/>
  <c r="H79" i="3" s="1"/>
  <c r="K78" i="4"/>
  <c r="M78" i="4" s="1"/>
  <c r="H78" i="3" s="1"/>
  <c r="K77" i="4"/>
  <c r="M77" i="4" s="1"/>
  <c r="H77" i="3" s="1"/>
  <c r="K76" i="4"/>
  <c r="M76" i="4" s="1"/>
  <c r="H76" i="3" s="1"/>
  <c r="K75" i="4"/>
  <c r="M75" i="4" s="1"/>
  <c r="H75" i="3" s="1"/>
  <c r="K74" i="4"/>
  <c r="M74" i="4" s="1"/>
  <c r="H74" i="3" s="1"/>
  <c r="K73" i="4"/>
  <c r="M73" i="4" s="1"/>
  <c r="H73" i="3" s="1"/>
  <c r="K72" i="4"/>
  <c r="M72" i="4" s="1"/>
  <c r="H72" i="3" s="1"/>
  <c r="K71" i="4"/>
  <c r="M71" i="4" s="1"/>
  <c r="H71" i="3" s="1"/>
  <c r="K70" i="4"/>
  <c r="M70" i="4" s="1"/>
  <c r="H70" i="3" s="1"/>
  <c r="K69" i="4"/>
  <c r="M69" i="4" s="1"/>
  <c r="H69" i="3" s="1"/>
  <c r="K68" i="4"/>
  <c r="M68" i="4" s="1"/>
  <c r="H68" i="3" s="1"/>
  <c r="K67" i="4"/>
  <c r="M67" i="4" s="1"/>
  <c r="H67" i="3" s="1"/>
  <c r="K66" i="4"/>
  <c r="M66" i="4" s="1"/>
  <c r="H66" i="3" s="1"/>
  <c r="K65" i="4"/>
  <c r="M65" i="4" s="1"/>
  <c r="H65" i="3" s="1"/>
  <c r="K64" i="4"/>
  <c r="M64" i="4" s="1"/>
  <c r="H64" i="3" s="1"/>
  <c r="K63" i="4"/>
  <c r="M63" i="4" s="1"/>
  <c r="H63" i="3" s="1"/>
  <c r="K62" i="4"/>
  <c r="M62" i="4" s="1"/>
  <c r="H62" i="3" s="1"/>
  <c r="K61" i="4"/>
  <c r="M61" i="4" s="1"/>
  <c r="H61" i="3" s="1"/>
  <c r="K60" i="4"/>
  <c r="M60" i="4" s="1"/>
  <c r="H60" i="3" s="1"/>
  <c r="K59" i="4"/>
  <c r="M59" i="4" s="1"/>
  <c r="H59" i="3" s="1"/>
  <c r="K58" i="4"/>
  <c r="M58" i="4" s="1"/>
  <c r="H58" i="3" s="1"/>
  <c r="K57" i="4"/>
  <c r="M57" i="4" s="1"/>
  <c r="H57" i="3" s="1"/>
  <c r="K56" i="4"/>
  <c r="M56" i="4" s="1"/>
  <c r="H56" i="3" s="1"/>
  <c r="K55" i="4"/>
  <c r="M55" i="4" s="1"/>
  <c r="H55" i="3" s="1"/>
  <c r="K54" i="4"/>
  <c r="M54" i="4" s="1"/>
  <c r="H54" i="3" s="1"/>
  <c r="K53" i="4"/>
  <c r="M53" i="4" s="1"/>
  <c r="H53" i="3" s="1"/>
  <c r="K52" i="4"/>
  <c r="M52" i="4" s="1"/>
  <c r="H52" i="3" s="1"/>
  <c r="K51" i="4"/>
  <c r="M51" i="4" s="1"/>
  <c r="H51" i="3" s="1"/>
  <c r="K50" i="4"/>
  <c r="M50" i="4" s="1"/>
  <c r="H50" i="3" s="1"/>
  <c r="K49" i="4"/>
  <c r="M49" i="4" s="1"/>
  <c r="H49" i="3" s="1"/>
  <c r="K48" i="4"/>
  <c r="M48" i="4" s="1"/>
  <c r="H48" i="3" s="1"/>
  <c r="K47" i="4"/>
  <c r="M47" i="4" s="1"/>
  <c r="H47" i="3" s="1"/>
  <c r="K46" i="4"/>
  <c r="M46" i="4" s="1"/>
  <c r="H46" i="3" s="1"/>
  <c r="K45" i="4"/>
  <c r="M45" i="4" s="1"/>
  <c r="H45" i="3" s="1"/>
  <c r="K44" i="4"/>
  <c r="M44" i="4" s="1"/>
  <c r="H44" i="3" s="1"/>
  <c r="K43" i="4"/>
  <c r="M43" i="4" s="1"/>
  <c r="H43" i="3" s="1"/>
  <c r="K42" i="4"/>
  <c r="M42" i="4" s="1"/>
  <c r="H42" i="3" s="1"/>
  <c r="K41" i="4"/>
  <c r="M41" i="4" s="1"/>
  <c r="H41" i="3" s="1"/>
  <c r="K40" i="4"/>
  <c r="M40" i="4" s="1"/>
  <c r="H40" i="3" s="1"/>
  <c r="K39" i="4"/>
  <c r="M39" i="4" s="1"/>
  <c r="H39" i="3" s="1"/>
  <c r="K38" i="4"/>
  <c r="M38" i="4" s="1"/>
  <c r="H38" i="3" s="1"/>
  <c r="K37" i="4"/>
  <c r="M37" i="4" s="1"/>
  <c r="H37" i="3" s="1"/>
  <c r="K36" i="4"/>
  <c r="M36" i="4" s="1"/>
  <c r="H36" i="3" s="1"/>
  <c r="K35" i="4"/>
  <c r="M35" i="4" s="1"/>
  <c r="H35" i="3" s="1"/>
  <c r="K34" i="4"/>
  <c r="M34" i="4" s="1"/>
  <c r="H34" i="3" s="1"/>
  <c r="K33" i="4"/>
  <c r="M33" i="4" s="1"/>
  <c r="H33" i="3" s="1"/>
  <c r="K32" i="4"/>
  <c r="M32" i="4" s="1"/>
  <c r="H32" i="3" s="1"/>
  <c r="K31" i="4"/>
  <c r="M31" i="4" s="1"/>
  <c r="H31" i="3" s="1"/>
  <c r="K30" i="4"/>
  <c r="M30" i="4" s="1"/>
  <c r="H30" i="3" s="1"/>
  <c r="K29" i="4"/>
  <c r="M29" i="4" s="1"/>
  <c r="H29" i="3" s="1"/>
  <c r="K28" i="4"/>
  <c r="M28" i="4" s="1"/>
  <c r="H28" i="3" s="1"/>
  <c r="K27" i="4"/>
  <c r="M27" i="4" s="1"/>
  <c r="H27" i="3" s="1"/>
  <c r="K26" i="4"/>
  <c r="M26" i="4" s="1"/>
  <c r="H26" i="3" s="1"/>
  <c r="K25" i="4"/>
  <c r="M25" i="4" s="1"/>
  <c r="H25" i="3" s="1"/>
  <c r="K24" i="4"/>
  <c r="M24" i="4" s="1"/>
  <c r="H24" i="3" s="1"/>
  <c r="K23" i="4"/>
  <c r="M23" i="4" s="1"/>
  <c r="H23" i="3" s="1"/>
  <c r="K22" i="4"/>
  <c r="M22" i="4" s="1"/>
  <c r="H22" i="3" s="1"/>
  <c r="K21" i="4"/>
  <c r="M21" i="4" s="1"/>
  <c r="H21" i="3" s="1"/>
  <c r="K20" i="4"/>
  <c r="M20" i="4" s="1"/>
  <c r="H20" i="3" s="1"/>
  <c r="K19" i="4"/>
  <c r="M19" i="4" s="1"/>
  <c r="H19" i="3" s="1"/>
  <c r="K18" i="4"/>
  <c r="M18" i="4" s="1"/>
  <c r="H18" i="3" s="1"/>
  <c r="K17" i="4"/>
  <c r="M17" i="4" s="1"/>
  <c r="H17" i="3" s="1"/>
  <c r="K16" i="4"/>
  <c r="M16" i="4" s="1"/>
  <c r="H16" i="3" s="1"/>
  <c r="K15" i="4"/>
  <c r="M15" i="4" s="1"/>
  <c r="H15" i="3" s="1"/>
  <c r="K14" i="4"/>
  <c r="M14" i="4" s="1"/>
  <c r="H14" i="3" s="1"/>
  <c r="K13" i="4"/>
  <c r="M13" i="4" s="1"/>
  <c r="H13" i="3" s="1"/>
  <c r="K12" i="4"/>
  <c r="M12" i="4" s="1"/>
  <c r="H12" i="3" s="1"/>
  <c r="K11" i="4"/>
  <c r="M11" i="4" s="1"/>
  <c r="H11" i="3" s="1"/>
  <c r="K10" i="4"/>
  <c r="M10" i="4" s="1"/>
  <c r="H10" i="3" s="1"/>
  <c r="K9" i="4"/>
  <c r="M9" i="4" s="1"/>
  <c r="H9" i="3" s="1"/>
  <c r="K8" i="4"/>
  <c r="M8" i="4" s="1"/>
  <c r="H8" i="3" s="1"/>
  <c r="K7" i="4"/>
  <c r="M7" i="4" s="1"/>
  <c r="H7" i="3" s="1"/>
  <c r="K6" i="4"/>
  <c r="M6" i="4" s="1"/>
  <c r="H6" i="3" s="1"/>
  <c r="K5" i="4"/>
  <c r="M5" i="4" s="1"/>
  <c r="H5" i="3" s="1"/>
  <c r="K4" i="4"/>
  <c r="M4" i="4" s="1"/>
  <c r="H4" i="3" s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F4" i="3"/>
  <c r="J3" i="1"/>
  <c r="F3" i="3"/>
  <c r="M89" i="2"/>
  <c r="N89" i="2"/>
  <c r="G89" i="3" s="1"/>
  <c r="M88" i="2"/>
  <c r="N88" i="2"/>
  <c r="G88" i="3" s="1"/>
  <c r="M87" i="2"/>
  <c r="N87" i="2"/>
  <c r="G87" i="3" s="1"/>
  <c r="M86" i="2"/>
  <c r="N86" i="2"/>
  <c r="G86" i="3" s="1"/>
  <c r="M85" i="2"/>
  <c r="N85" i="2"/>
  <c r="G85" i="3" s="1"/>
  <c r="M84" i="2"/>
  <c r="N84" i="2"/>
  <c r="G84" i="3" s="1"/>
  <c r="M83" i="2"/>
  <c r="N83" i="2"/>
  <c r="G83" i="3" s="1"/>
  <c r="M82" i="2"/>
  <c r="N82" i="2"/>
  <c r="G82" i="3" s="1"/>
  <c r="M81" i="2"/>
  <c r="N81" i="2"/>
  <c r="G81" i="3" s="1"/>
  <c r="M80" i="2"/>
  <c r="N80" i="2"/>
  <c r="G80" i="3" s="1"/>
  <c r="M79" i="2"/>
  <c r="N79" i="2"/>
  <c r="G79" i="3" s="1"/>
  <c r="M78" i="2"/>
  <c r="N78" i="2"/>
  <c r="G78" i="3" s="1"/>
  <c r="M77" i="2"/>
  <c r="N77" i="2"/>
  <c r="G77" i="3" s="1"/>
  <c r="M76" i="2"/>
  <c r="N76" i="2"/>
  <c r="G76" i="3" s="1"/>
  <c r="M75" i="2"/>
  <c r="N75" i="2"/>
  <c r="G75" i="3" s="1"/>
  <c r="M74" i="2"/>
  <c r="N74" i="2"/>
  <c r="G74" i="3" s="1"/>
  <c r="M73" i="2"/>
  <c r="N73" i="2"/>
  <c r="G73" i="3" s="1"/>
  <c r="M72" i="2"/>
  <c r="N72" i="2"/>
  <c r="G72" i="3" s="1"/>
  <c r="M71" i="2"/>
  <c r="N71" i="2"/>
  <c r="G71" i="3" s="1"/>
  <c r="M70" i="2"/>
  <c r="N70" i="2"/>
  <c r="G70" i="3" s="1"/>
  <c r="M69" i="2"/>
  <c r="N69" i="2"/>
  <c r="G69" i="3" s="1"/>
  <c r="M68" i="2"/>
  <c r="N68" i="2"/>
  <c r="G68" i="3" s="1"/>
  <c r="M67" i="2"/>
  <c r="N67" i="2"/>
  <c r="G67" i="3" s="1"/>
  <c r="M66" i="2"/>
  <c r="N66" i="2"/>
  <c r="G66" i="3" s="1"/>
  <c r="M65" i="2"/>
  <c r="N65" i="2"/>
  <c r="G65" i="3" s="1"/>
  <c r="M64" i="2"/>
  <c r="N64" i="2"/>
  <c r="G64" i="3" s="1"/>
  <c r="M63" i="2"/>
  <c r="N63" i="2"/>
  <c r="G63" i="3" s="1"/>
  <c r="M62" i="2"/>
  <c r="N62" i="2"/>
  <c r="G62" i="3" s="1"/>
  <c r="M61" i="2"/>
  <c r="N61" i="2"/>
  <c r="G61" i="3" s="1"/>
  <c r="M60" i="2"/>
  <c r="N60" i="2"/>
  <c r="G60" i="3" s="1"/>
  <c r="M59" i="2"/>
  <c r="N59" i="2"/>
  <c r="G59" i="3" s="1"/>
  <c r="M58" i="2"/>
  <c r="N58" i="2"/>
  <c r="G58" i="3" s="1"/>
  <c r="M57" i="2"/>
  <c r="N57" i="2"/>
  <c r="G57" i="3" s="1"/>
  <c r="M56" i="2"/>
  <c r="N56" i="2"/>
  <c r="G56" i="3" s="1"/>
  <c r="M55" i="2"/>
  <c r="N55" i="2"/>
  <c r="G55" i="3" s="1"/>
  <c r="M54" i="2"/>
  <c r="N54" i="2"/>
  <c r="G54" i="3" s="1"/>
  <c r="M53" i="2"/>
  <c r="N53" i="2"/>
  <c r="G53" i="3" s="1"/>
  <c r="M52" i="2"/>
  <c r="N52" i="2"/>
  <c r="G52" i="3" s="1"/>
  <c r="M51" i="2"/>
  <c r="N51" i="2"/>
  <c r="G51" i="3" s="1"/>
  <c r="M50" i="2"/>
  <c r="N50" i="2"/>
  <c r="G50" i="3" s="1"/>
  <c r="M49" i="2"/>
  <c r="N49" i="2"/>
  <c r="G49" i="3" s="1"/>
  <c r="M48" i="2"/>
  <c r="N48" i="2"/>
  <c r="G48" i="3" s="1"/>
  <c r="M47" i="2"/>
  <c r="N47" i="2"/>
  <c r="G47" i="3" s="1"/>
  <c r="M46" i="2"/>
  <c r="N46" i="2"/>
  <c r="G46" i="3" s="1"/>
  <c r="M45" i="2"/>
  <c r="N45" i="2"/>
  <c r="G45" i="3" s="1"/>
  <c r="M44" i="2"/>
  <c r="N44" i="2"/>
  <c r="G44" i="3" s="1"/>
  <c r="M43" i="2"/>
  <c r="N43" i="2"/>
  <c r="G43" i="3" s="1"/>
  <c r="M42" i="2"/>
  <c r="N42" i="2"/>
  <c r="G42" i="3" s="1"/>
  <c r="M41" i="2"/>
  <c r="N41" i="2"/>
  <c r="G41" i="3" s="1"/>
  <c r="M40" i="2"/>
  <c r="N40" i="2"/>
  <c r="G40" i="3" s="1"/>
  <c r="M39" i="2"/>
  <c r="N39" i="2"/>
  <c r="G39" i="3" s="1"/>
  <c r="M38" i="2"/>
  <c r="N38" i="2"/>
  <c r="G38" i="3" s="1"/>
  <c r="M37" i="2"/>
  <c r="N37" i="2"/>
  <c r="G37" i="3" s="1"/>
  <c r="M36" i="2"/>
  <c r="N36" i="2"/>
  <c r="G36" i="3" s="1"/>
  <c r="M35" i="2"/>
  <c r="N35" i="2"/>
  <c r="G35" i="3" s="1"/>
  <c r="M34" i="2"/>
  <c r="N34" i="2"/>
  <c r="G34" i="3" s="1"/>
  <c r="M33" i="2"/>
  <c r="N33" i="2"/>
  <c r="G33" i="3" s="1"/>
  <c r="M32" i="2"/>
  <c r="N32" i="2"/>
  <c r="G32" i="3" s="1"/>
  <c r="M31" i="2"/>
  <c r="N31" i="2"/>
  <c r="G31" i="3" s="1"/>
  <c r="M30" i="2"/>
  <c r="N30" i="2"/>
  <c r="G30" i="3" s="1"/>
  <c r="M29" i="2"/>
  <c r="N29" i="2"/>
  <c r="G29" i="3" s="1"/>
  <c r="M28" i="2"/>
  <c r="N28" i="2"/>
  <c r="G28" i="3" s="1"/>
  <c r="M27" i="2"/>
  <c r="N27" i="2"/>
  <c r="G27" i="3" s="1"/>
  <c r="M26" i="2"/>
  <c r="N26" i="2"/>
  <c r="G26" i="3" s="1"/>
  <c r="M25" i="2"/>
  <c r="N25" i="2"/>
  <c r="G25" i="3" s="1"/>
  <c r="M24" i="2"/>
  <c r="N24" i="2"/>
  <c r="G24" i="3" s="1"/>
  <c r="M23" i="2"/>
  <c r="N23" i="2"/>
  <c r="G23" i="3" s="1"/>
  <c r="M22" i="2"/>
  <c r="N22" i="2"/>
  <c r="G22" i="3" s="1"/>
  <c r="M21" i="2"/>
  <c r="N21" i="2"/>
  <c r="G21" i="3" s="1"/>
  <c r="M20" i="2"/>
  <c r="N20" i="2"/>
  <c r="G20" i="3" s="1"/>
  <c r="M19" i="2"/>
  <c r="N19" i="2"/>
  <c r="G19" i="3" s="1"/>
  <c r="M18" i="2"/>
  <c r="N18" i="2"/>
  <c r="G18" i="3" s="1"/>
  <c r="M17" i="2"/>
  <c r="N17" i="2"/>
  <c r="G17" i="3" s="1"/>
  <c r="M16" i="2"/>
  <c r="N16" i="2"/>
  <c r="G16" i="3" s="1"/>
  <c r="M15" i="2"/>
  <c r="N15" i="2"/>
  <c r="G15" i="3" s="1"/>
  <c r="M14" i="2"/>
  <c r="N14" i="2"/>
  <c r="G14" i="3" s="1"/>
  <c r="M13" i="2"/>
  <c r="N13" i="2"/>
  <c r="G13" i="3" s="1"/>
  <c r="M12" i="2"/>
  <c r="N12" i="2"/>
  <c r="G12" i="3" s="1"/>
  <c r="M11" i="2"/>
  <c r="N11" i="2"/>
  <c r="G11" i="3" s="1"/>
  <c r="M10" i="2"/>
  <c r="N10" i="2"/>
  <c r="G10" i="3" s="1"/>
  <c r="M9" i="2"/>
  <c r="N9" i="2"/>
  <c r="G9" i="3" s="1"/>
  <c r="M8" i="2"/>
  <c r="N8" i="2"/>
  <c r="G8" i="3" s="1"/>
  <c r="M7" i="2"/>
  <c r="N7" i="2"/>
  <c r="G7" i="3" s="1"/>
  <c r="M6" i="2"/>
  <c r="N6" i="2"/>
  <c r="G6" i="3" s="1"/>
  <c r="M5" i="2"/>
  <c r="N5" i="2"/>
  <c r="G5" i="3" s="1"/>
  <c r="M4" i="2"/>
  <c r="N4" i="2"/>
  <c r="G4" i="3" s="1"/>
  <c r="M3" i="2"/>
  <c r="N3" i="2"/>
  <c r="G3" i="3" s="1"/>
  <c r="K3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F89" i="3"/>
  <c r="K89" i="3" s="1"/>
  <c r="F88" i="3"/>
  <c r="K88" i="3" s="1"/>
  <c r="F87" i="3"/>
  <c r="K87" i="3" s="1"/>
  <c r="F86" i="3"/>
  <c r="K86" i="3" s="1"/>
  <c r="F84" i="3"/>
  <c r="K84" i="3" s="1"/>
  <c r="F83" i="3"/>
  <c r="K83" i="3" s="1"/>
  <c r="F82" i="3"/>
  <c r="K82" i="3" s="1"/>
  <c r="F81" i="3"/>
  <c r="K81" i="3" s="1"/>
  <c r="F80" i="3"/>
  <c r="K80" i="3" s="1"/>
  <c r="F79" i="3"/>
  <c r="K79" i="3" s="1"/>
  <c r="F78" i="3"/>
  <c r="K78" i="3" s="1"/>
  <c r="F77" i="3"/>
  <c r="K77" i="3" s="1"/>
  <c r="F76" i="3"/>
  <c r="K76" i="3" s="1"/>
  <c r="F75" i="3"/>
  <c r="K75" i="3" s="1"/>
  <c r="F74" i="3"/>
  <c r="K74" i="3" s="1"/>
  <c r="F73" i="3"/>
  <c r="K73" i="3" s="1"/>
  <c r="F72" i="3"/>
  <c r="K72" i="3" s="1"/>
  <c r="F71" i="3"/>
  <c r="K71" i="3" s="1"/>
  <c r="F70" i="3"/>
  <c r="K70" i="3" s="1"/>
  <c r="F69" i="3"/>
  <c r="K69" i="3" s="1"/>
  <c r="F68" i="3"/>
  <c r="K68" i="3" s="1"/>
  <c r="F67" i="3"/>
  <c r="K67" i="3" s="1"/>
  <c r="F66" i="3"/>
  <c r="K66" i="3" s="1"/>
  <c r="F65" i="3"/>
  <c r="K65" i="3" s="1"/>
  <c r="F64" i="3"/>
  <c r="K64" i="3" s="1"/>
  <c r="F63" i="3"/>
  <c r="K63" i="3" s="1"/>
  <c r="F62" i="3"/>
  <c r="K62" i="3" s="1"/>
  <c r="F61" i="3"/>
  <c r="K61" i="3" s="1"/>
  <c r="F60" i="3"/>
  <c r="K60" i="3" s="1"/>
  <c r="F59" i="3"/>
  <c r="K59" i="3" s="1"/>
  <c r="F58" i="3"/>
  <c r="K58" i="3" s="1"/>
  <c r="F57" i="3"/>
  <c r="K57" i="3" s="1"/>
  <c r="F56" i="3"/>
  <c r="K56" i="3" s="1"/>
  <c r="F55" i="3"/>
  <c r="K55" i="3" s="1"/>
  <c r="F54" i="3"/>
  <c r="K54" i="3" s="1"/>
  <c r="F53" i="3"/>
  <c r="K53" i="3" s="1"/>
  <c r="F52" i="3"/>
  <c r="K52" i="3" s="1"/>
  <c r="F51" i="3"/>
  <c r="K51" i="3" s="1"/>
  <c r="F50" i="3"/>
  <c r="K50" i="3" s="1"/>
  <c r="F49" i="3"/>
  <c r="K49" i="3" s="1"/>
  <c r="F48" i="3"/>
  <c r="K48" i="3" s="1"/>
  <c r="F47" i="3"/>
  <c r="K47" i="3" s="1"/>
  <c r="F46" i="3"/>
  <c r="K46" i="3" s="1"/>
  <c r="F45" i="3"/>
  <c r="K45" i="3" s="1"/>
  <c r="F44" i="3"/>
  <c r="K44" i="3" s="1"/>
  <c r="F43" i="3"/>
  <c r="K43" i="3" s="1"/>
  <c r="F42" i="3"/>
  <c r="K42" i="3" s="1"/>
  <c r="F41" i="3"/>
  <c r="K41" i="3" s="1"/>
  <c r="F40" i="3"/>
  <c r="K40" i="3" s="1"/>
  <c r="F39" i="3"/>
  <c r="K39" i="3" s="1"/>
  <c r="F38" i="3"/>
  <c r="K38" i="3" s="1"/>
  <c r="F37" i="3"/>
  <c r="K37" i="3" s="1"/>
  <c r="F36" i="3"/>
  <c r="K36" i="3" s="1"/>
  <c r="F35" i="3"/>
  <c r="K35" i="3" s="1"/>
  <c r="F34" i="3"/>
  <c r="K34" i="3" s="1"/>
  <c r="F33" i="3"/>
  <c r="K33" i="3" s="1"/>
  <c r="F32" i="3"/>
  <c r="K32" i="3" s="1"/>
  <c r="F31" i="3"/>
  <c r="K31" i="3" s="1"/>
  <c r="F30" i="3"/>
  <c r="K30" i="3" s="1"/>
  <c r="F29" i="3"/>
  <c r="K29" i="3" s="1"/>
  <c r="F28" i="3"/>
  <c r="K28" i="3" s="1"/>
  <c r="F27" i="3"/>
  <c r="K27" i="3" s="1"/>
  <c r="F26" i="3"/>
  <c r="K26" i="3" s="1"/>
  <c r="F25" i="3"/>
  <c r="K25" i="3" s="1"/>
  <c r="F24" i="3"/>
  <c r="K24" i="3" s="1"/>
  <c r="F23" i="3"/>
  <c r="K23" i="3" s="1"/>
  <c r="F22" i="3"/>
  <c r="K22" i="3" s="1"/>
  <c r="F21" i="3"/>
  <c r="K21" i="3" s="1"/>
  <c r="F20" i="3"/>
  <c r="K20" i="3" s="1"/>
  <c r="F19" i="3"/>
  <c r="K19" i="3" s="1"/>
  <c r="F18" i="3"/>
  <c r="K18" i="3" s="1"/>
  <c r="F17" i="3"/>
  <c r="K17" i="3" s="1"/>
  <c r="F16" i="3"/>
  <c r="K16" i="3" s="1"/>
  <c r="F15" i="3"/>
  <c r="K15" i="3" s="1"/>
  <c r="F14" i="3"/>
  <c r="K14" i="3" s="1"/>
  <c r="F13" i="3"/>
  <c r="K13" i="3" s="1"/>
  <c r="F12" i="3"/>
  <c r="K12" i="3" s="1"/>
  <c r="F11" i="3"/>
  <c r="K11" i="3" s="1"/>
  <c r="F10" i="3"/>
  <c r="K10" i="3" s="1"/>
  <c r="F9" i="3"/>
  <c r="K9" i="3" s="1"/>
  <c r="F8" i="3"/>
  <c r="K8" i="3" s="1"/>
  <c r="F7" i="3"/>
  <c r="K7" i="3" s="1"/>
  <c r="F6" i="3"/>
  <c r="K6" i="3" s="1"/>
  <c r="F5" i="3"/>
  <c r="K5" i="3" s="1"/>
  <c r="F85" i="3"/>
  <c r="K85" i="3" s="1"/>
  <c r="K3" i="3" l="1"/>
  <c r="K4" i="3"/>
</calcChain>
</file>

<file path=xl/sharedStrings.xml><?xml version="1.0" encoding="utf-8"?>
<sst xmlns="http://schemas.openxmlformats.org/spreadsheetml/2006/main" count="773" uniqueCount="61">
  <si>
    <t>Genero</t>
  </si>
  <si>
    <t>ID de alumno</t>
  </si>
  <si>
    <t>Sección</t>
  </si>
  <si>
    <t>Código de periodo</t>
  </si>
  <si>
    <t>Quiz 1</t>
  </si>
  <si>
    <t>Quiz 2</t>
  </si>
  <si>
    <t>Quiz 3</t>
  </si>
  <si>
    <t>Quiz 4</t>
  </si>
  <si>
    <t>Promedio acumulado</t>
  </si>
  <si>
    <t>2022-1</t>
  </si>
  <si>
    <t>2020-1</t>
  </si>
  <si>
    <t>2021-2</t>
  </si>
  <si>
    <t>2022-2</t>
  </si>
  <si>
    <t>2021-1</t>
  </si>
  <si>
    <t>2020-2</t>
  </si>
  <si>
    <t>2019-1</t>
  </si>
  <si>
    <t>2019-2</t>
  </si>
  <si>
    <t xml:space="preserve"> </t>
  </si>
  <si>
    <t>Parcial 1</t>
  </si>
  <si>
    <t>Presentó supletorio</t>
  </si>
  <si>
    <t>Total puntos</t>
  </si>
  <si>
    <t>Nota corregida</t>
  </si>
  <si>
    <t>Reclamó examen</t>
  </si>
  <si>
    <t>Punto 1</t>
  </si>
  <si>
    <t>Punto 2</t>
  </si>
  <si>
    <t>Punto 3</t>
  </si>
  <si>
    <t>Punto 4</t>
  </si>
  <si>
    <t>Punto 5</t>
  </si>
  <si>
    <t>Punto 6</t>
  </si>
  <si>
    <t>Nota</t>
  </si>
  <si>
    <t>Parcial 2</t>
  </si>
  <si>
    <t>Nota final (correcciones y max con/sin punto 4)</t>
  </si>
  <si>
    <t>Total=</t>
  </si>
  <si>
    <t>Total</t>
  </si>
  <si>
    <t>Porcentaje</t>
  </si>
  <si>
    <t>Programa</t>
  </si>
  <si>
    <t>Complementarias</t>
  </si>
  <si>
    <t>Parcial 3</t>
  </si>
  <si>
    <t>Examen Final</t>
  </si>
  <si>
    <t>Nota parcial del curso</t>
  </si>
  <si>
    <t>Nota Final</t>
  </si>
  <si>
    <t>ADMI - ADMINISTRACION DE EMPRESAS</t>
  </si>
  <si>
    <t>IIND - INGENIERIA INDUSTRIAL</t>
  </si>
  <si>
    <t>ISIS - ING. DE SISTEMAS Y COMPUTACION</t>
  </si>
  <si>
    <t>ICIV - INGENIERÍA CIVIL</t>
  </si>
  <si>
    <t>IBIO - INGENIERIA BIOMEDICA</t>
  </si>
  <si>
    <t>IMEC - INGENIERIA MECANICA</t>
  </si>
  <si>
    <t>EDIR - ESTUDIOS DIRIGIDOS</t>
  </si>
  <si>
    <t>QUIM - QUIMICA</t>
  </si>
  <si>
    <t>GEOC - GEOCIENCIAS</t>
  </si>
  <si>
    <t>DERE - DERECHO</t>
  </si>
  <si>
    <t>GOBI - GOBIERNO Y ASUNTOS PUBLICOS</t>
  </si>
  <si>
    <t>MICR - MICROBIOLOGIA</t>
  </si>
  <si>
    <t>BIOL - BIOLOGIA</t>
  </si>
  <si>
    <t>IALI - INGENIERIA DE ALIMENTOS</t>
  </si>
  <si>
    <t>IQUI - INGENIERIA QUIMICA</t>
  </si>
  <si>
    <t>IELC - INGENIERIA ELECTRONICA</t>
  </si>
  <si>
    <t>ECON - ECONOMIA</t>
  </si>
  <si>
    <t>IELE - INGENIERIA ELECTRICA</t>
  </si>
  <si>
    <t>FISI - FISICA</t>
  </si>
  <si>
    <t>MATE - MATEMATICAS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</si>
</sst>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rgb="FF000000"/>
      <name val="Calibri"/>
    </font>
    <font>
      <sz val="11"/>
      <color rgb="FF000000"/>
      <name val="Calibri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444444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2" fontId="0" fillId="0" borderId="0" xfId="0" applyNumberFormat="1"/>
    <xf numFmtId="0" fontId="5" fillId="0" borderId="0" xfId="0" applyFont="1"/>
    <xf numFmtId="16" fontId="0" fillId="0" borderId="0" xfId="0" applyNumberFormat="1"/>
    <xf numFmtId="17" fontId="0" fillId="0" borderId="0" xfId="0" applyNumberFormat="1"/>
    <xf numFmtId="0" fontId="0" fillId="0" borderId="0" xfId="0" applyAlignment="1" applyProtection="1">
      <alignment vertical="top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9"/>
  <sheetViews>
    <sheetView topLeftCell="A2" workbookViewId="0">
      <pane xSplit="1" topLeftCell="B1" activePane="topRight" state="frozen"/>
      <selection pane="topRight" activeCell="C1" sqref="C1:C1048576"/>
      <selection activeCell="A61" sqref="A61"/>
    </sheetView>
  </sheetViews>
  <sheetFormatPr defaultColWidth="9" defaultRowHeight="15.75"/>
  <cols>
    <col min="1" max="1" width="18.625" customWidth="1"/>
    <col min="2" max="2" width="11.875" bestFit="1" customWidth="1"/>
    <col min="4" max="4" width="16" bestFit="1" customWidth="1"/>
    <col min="5" max="6" width="6.125" bestFit="1" customWidth="1"/>
    <col min="7" max="7" width="7.125" customWidth="1"/>
    <col min="10" max="10" width="18.625" bestFit="1" customWidth="1"/>
  </cols>
  <sheetData>
    <row r="1" spans="1:10" ht="1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</row>
    <row r="2" spans="1:10" ht="15" customHeight="1"/>
    <row r="3" spans="1:10">
      <c r="A3">
        <v>0</v>
      </c>
      <c r="B3" t="s">
        <v>9</v>
      </c>
      <c r="C3">
        <v>23</v>
      </c>
      <c r="D3">
        <v>202220</v>
      </c>
      <c r="E3">
        <v>4.5</v>
      </c>
      <c r="F3">
        <v>4</v>
      </c>
      <c r="G3">
        <v>4</v>
      </c>
      <c r="H3">
        <v>4.8</v>
      </c>
      <c r="J3">
        <f>(E3+F3+G3)/3</f>
        <v>4.166666666666667</v>
      </c>
    </row>
    <row r="4" spans="1:10">
      <c r="A4">
        <v>0</v>
      </c>
      <c r="B4" t="s">
        <v>10</v>
      </c>
      <c r="C4">
        <v>23</v>
      </c>
      <c r="D4">
        <v>202220</v>
      </c>
      <c r="E4">
        <v>5</v>
      </c>
      <c r="F4">
        <v>5</v>
      </c>
      <c r="G4">
        <v>5</v>
      </c>
      <c r="H4">
        <v>5</v>
      </c>
      <c r="J4">
        <f t="shared" ref="J4:J67" si="0">(E4+F4+G4)/3</f>
        <v>5</v>
      </c>
    </row>
    <row r="5" spans="1:10">
      <c r="A5">
        <v>0</v>
      </c>
      <c r="B5" t="s">
        <v>9</v>
      </c>
      <c r="C5">
        <v>23</v>
      </c>
      <c r="D5">
        <v>202220</v>
      </c>
      <c r="E5">
        <v>3.2</v>
      </c>
      <c r="F5">
        <v>4</v>
      </c>
      <c r="G5">
        <v>5</v>
      </c>
      <c r="H5">
        <v>3</v>
      </c>
      <c r="J5">
        <f t="shared" si="0"/>
        <v>4.0666666666666664</v>
      </c>
    </row>
    <row r="6" spans="1:10">
      <c r="A6">
        <v>1</v>
      </c>
      <c r="B6" t="s">
        <v>11</v>
      </c>
      <c r="C6">
        <v>23</v>
      </c>
      <c r="D6">
        <v>202220</v>
      </c>
      <c r="E6">
        <v>4.5</v>
      </c>
      <c r="F6">
        <v>5</v>
      </c>
      <c r="G6">
        <v>4</v>
      </c>
      <c r="H6">
        <v>4</v>
      </c>
      <c r="J6">
        <f t="shared" si="0"/>
        <v>4.5</v>
      </c>
    </row>
    <row r="7" spans="1:10">
      <c r="A7">
        <v>1</v>
      </c>
      <c r="B7" t="s">
        <v>9</v>
      </c>
      <c r="C7">
        <v>23</v>
      </c>
      <c r="D7">
        <v>202220</v>
      </c>
      <c r="E7">
        <v>4.5</v>
      </c>
      <c r="F7">
        <v>4.5</v>
      </c>
      <c r="G7">
        <v>4.7</v>
      </c>
      <c r="H7">
        <v>5</v>
      </c>
      <c r="J7">
        <f t="shared" si="0"/>
        <v>4.5666666666666664</v>
      </c>
    </row>
    <row r="8" spans="1:10">
      <c r="A8">
        <v>1</v>
      </c>
      <c r="B8" t="s">
        <v>11</v>
      </c>
      <c r="C8">
        <v>23</v>
      </c>
      <c r="D8">
        <v>202220</v>
      </c>
      <c r="E8">
        <v>2.4</v>
      </c>
      <c r="F8">
        <v>3.5</v>
      </c>
      <c r="G8">
        <v>4.7</v>
      </c>
      <c r="H8">
        <v>4</v>
      </c>
      <c r="J8">
        <f t="shared" si="0"/>
        <v>3.5333333333333337</v>
      </c>
    </row>
    <row r="9" spans="1:10">
      <c r="A9">
        <v>1</v>
      </c>
      <c r="B9" t="s">
        <v>11</v>
      </c>
      <c r="C9">
        <v>23</v>
      </c>
      <c r="D9">
        <v>202220</v>
      </c>
      <c r="E9">
        <v>5</v>
      </c>
      <c r="F9">
        <v>3.5</v>
      </c>
      <c r="G9">
        <v>3</v>
      </c>
      <c r="H9">
        <v>4</v>
      </c>
      <c r="J9">
        <f t="shared" si="0"/>
        <v>3.8333333333333335</v>
      </c>
    </row>
    <row r="10" spans="1:10">
      <c r="A10">
        <v>1</v>
      </c>
      <c r="B10" t="s">
        <v>11</v>
      </c>
      <c r="C10">
        <v>23</v>
      </c>
      <c r="D10">
        <v>202220</v>
      </c>
      <c r="E10">
        <v>2.5</v>
      </c>
      <c r="F10">
        <v>2.7</v>
      </c>
      <c r="H10">
        <v>3.5</v>
      </c>
      <c r="J10">
        <f t="shared" si="0"/>
        <v>1.7333333333333334</v>
      </c>
    </row>
    <row r="11" spans="1:10">
      <c r="A11">
        <v>1</v>
      </c>
      <c r="B11" t="s">
        <v>9</v>
      </c>
      <c r="C11">
        <v>23</v>
      </c>
      <c r="D11">
        <v>202220</v>
      </c>
      <c r="E11">
        <v>2.5</v>
      </c>
      <c r="F11">
        <v>4.5</v>
      </c>
      <c r="G11">
        <v>3.7</v>
      </c>
      <c r="J11">
        <f t="shared" si="0"/>
        <v>3.5666666666666664</v>
      </c>
    </row>
    <row r="12" spans="1:10">
      <c r="A12">
        <v>1</v>
      </c>
      <c r="B12" t="s">
        <v>12</v>
      </c>
      <c r="C12">
        <v>23</v>
      </c>
      <c r="D12">
        <v>202220</v>
      </c>
      <c r="E12">
        <v>5</v>
      </c>
      <c r="F12">
        <v>5</v>
      </c>
      <c r="J12">
        <f t="shared" si="0"/>
        <v>3.3333333333333335</v>
      </c>
    </row>
    <row r="13" spans="1:10">
      <c r="A13">
        <v>0</v>
      </c>
      <c r="B13" t="s">
        <v>13</v>
      </c>
      <c r="C13">
        <v>23</v>
      </c>
      <c r="D13">
        <v>202220</v>
      </c>
      <c r="E13">
        <v>5</v>
      </c>
      <c r="F13">
        <v>5</v>
      </c>
      <c r="G13">
        <v>5</v>
      </c>
      <c r="H13">
        <v>5</v>
      </c>
      <c r="J13">
        <f t="shared" si="0"/>
        <v>5</v>
      </c>
    </row>
    <row r="14" spans="1:10">
      <c r="A14">
        <v>1</v>
      </c>
      <c r="B14" t="s">
        <v>11</v>
      </c>
      <c r="C14">
        <v>23</v>
      </c>
      <c r="D14">
        <v>202220</v>
      </c>
      <c r="E14">
        <v>4.3</v>
      </c>
      <c r="F14">
        <v>5</v>
      </c>
      <c r="G14">
        <v>4</v>
      </c>
      <c r="H14">
        <v>4</v>
      </c>
      <c r="J14">
        <f t="shared" si="0"/>
        <v>4.4333333333333336</v>
      </c>
    </row>
    <row r="15" spans="1:10">
      <c r="A15">
        <v>1</v>
      </c>
      <c r="B15" t="s">
        <v>11</v>
      </c>
      <c r="C15">
        <v>23</v>
      </c>
      <c r="D15">
        <v>202220</v>
      </c>
      <c r="E15">
        <v>2.8</v>
      </c>
      <c r="F15">
        <v>5</v>
      </c>
      <c r="G15">
        <v>4.7</v>
      </c>
      <c r="H15">
        <v>3</v>
      </c>
      <c r="J15">
        <f t="shared" si="0"/>
        <v>4.166666666666667</v>
      </c>
    </row>
    <row r="16" spans="1:10">
      <c r="A16">
        <v>1</v>
      </c>
      <c r="B16" t="s">
        <v>11</v>
      </c>
      <c r="C16">
        <v>23</v>
      </c>
      <c r="D16">
        <v>202220</v>
      </c>
      <c r="E16">
        <v>3</v>
      </c>
      <c r="F16">
        <v>5</v>
      </c>
      <c r="G16">
        <v>4.7</v>
      </c>
      <c r="H16">
        <v>4</v>
      </c>
      <c r="J16">
        <f t="shared" si="0"/>
        <v>4.2333333333333334</v>
      </c>
    </row>
    <row r="17" spans="1:10">
      <c r="A17">
        <v>1</v>
      </c>
      <c r="B17" t="s">
        <v>11</v>
      </c>
      <c r="C17">
        <v>23</v>
      </c>
      <c r="D17">
        <v>202220</v>
      </c>
      <c r="E17">
        <v>2.2000000000000002</v>
      </c>
      <c r="F17">
        <v>3.5</v>
      </c>
      <c r="G17">
        <v>4.7</v>
      </c>
      <c r="H17">
        <v>2</v>
      </c>
      <c r="J17">
        <f t="shared" si="0"/>
        <v>3.4666666666666668</v>
      </c>
    </row>
    <row r="18" spans="1:10">
      <c r="A18">
        <v>1</v>
      </c>
      <c r="B18" t="s">
        <v>11</v>
      </c>
      <c r="C18">
        <v>23</v>
      </c>
      <c r="D18">
        <v>202220</v>
      </c>
      <c r="E18">
        <v>4.4000000000000004</v>
      </c>
      <c r="F18">
        <v>4.5</v>
      </c>
      <c r="G18">
        <v>3.5</v>
      </c>
      <c r="H18">
        <v>4.5</v>
      </c>
      <c r="J18">
        <f t="shared" si="0"/>
        <v>4.1333333333333337</v>
      </c>
    </row>
    <row r="19" spans="1:10">
      <c r="A19">
        <v>1</v>
      </c>
      <c r="B19" t="s">
        <v>13</v>
      </c>
      <c r="C19">
        <v>23</v>
      </c>
      <c r="D19">
        <v>202220</v>
      </c>
      <c r="E19">
        <v>0</v>
      </c>
      <c r="F19">
        <v>5</v>
      </c>
      <c r="G19">
        <v>3.5</v>
      </c>
      <c r="J19">
        <f t="shared" si="0"/>
        <v>2.8333333333333335</v>
      </c>
    </row>
    <row r="20" spans="1:10">
      <c r="A20">
        <v>1</v>
      </c>
      <c r="B20" t="s">
        <v>9</v>
      </c>
      <c r="C20">
        <v>23</v>
      </c>
      <c r="D20">
        <v>202220</v>
      </c>
      <c r="E20">
        <v>4.5999999999999996</v>
      </c>
      <c r="F20">
        <v>4</v>
      </c>
      <c r="G20">
        <v>4.7</v>
      </c>
      <c r="H20">
        <v>5</v>
      </c>
      <c r="J20">
        <f t="shared" si="0"/>
        <v>4.4333333333333336</v>
      </c>
    </row>
    <row r="21" spans="1:10">
      <c r="A21">
        <v>0</v>
      </c>
      <c r="B21" t="s">
        <v>9</v>
      </c>
      <c r="C21">
        <v>23</v>
      </c>
      <c r="D21">
        <v>202220</v>
      </c>
      <c r="E21">
        <v>1.8</v>
      </c>
      <c r="F21">
        <v>4.5</v>
      </c>
      <c r="G21">
        <v>5</v>
      </c>
      <c r="H21">
        <v>4</v>
      </c>
      <c r="J21">
        <f t="shared" si="0"/>
        <v>3.7666666666666671</v>
      </c>
    </row>
    <row r="22" spans="1:10">
      <c r="A22">
        <v>1</v>
      </c>
      <c r="B22" t="s">
        <v>11</v>
      </c>
      <c r="C22">
        <v>23</v>
      </c>
      <c r="D22">
        <v>202220</v>
      </c>
      <c r="E22">
        <v>3.8</v>
      </c>
      <c r="F22">
        <v>4.5</v>
      </c>
      <c r="H22">
        <v>4.5</v>
      </c>
      <c r="J22">
        <f t="shared" si="0"/>
        <v>2.7666666666666671</v>
      </c>
    </row>
    <row r="23" spans="1:10">
      <c r="A23">
        <v>0</v>
      </c>
      <c r="B23" t="s">
        <v>9</v>
      </c>
      <c r="C23">
        <v>23</v>
      </c>
      <c r="D23">
        <v>202220</v>
      </c>
      <c r="E23">
        <v>4.5</v>
      </c>
      <c r="F23">
        <v>3.5</v>
      </c>
      <c r="G23">
        <v>5</v>
      </c>
      <c r="H23">
        <v>5</v>
      </c>
      <c r="J23">
        <f t="shared" si="0"/>
        <v>4.333333333333333</v>
      </c>
    </row>
    <row r="24" spans="1:10">
      <c r="A24">
        <v>1</v>
      </c>
      <c r="B24" t="s">
        <v>11</v>
      </c>
      <c r="C24">
        <v>23</v>
      </c>
      <c r="D24">
        <v>202220</v>
      </c>
      <c r="E24">
        <v>3.8</v>
      </c>
      <c r="F24">
        <v>5</v>
      </c>
      <c r="G24">
        <v>5</v>
      </c>
      <c r="H24">
        <v>4</v>
      </c>
      <c r="J24">
        <f t="shared" si="0"/>
        <v>4.6000000000000005</v>
      </c>
    </row>
    <row r="25" spans="1:10">
      <c r="A25">
        <v>0</v>
      </c>
      <c r="B25" t="s">
        <v>9</v>
      </c>
      <c r="C25">
        <v>23</v>
      </c>
      <c r="D25">
        <v>202220</v>
      </c>
      <c r="E25">
        <v>3.7</v>
      </c>
      <c r="F25">
        <v>5</v>
      </c>
      <c r="G25">
        <v>4.7</v>
      </c>
      <c r="H25">
        <v>5</v>
      </c>
      <c r="J25">
        <f t="shared" si="0"/>
        <v>4.4666666666666659</v>
      </c>
    </row>
    <row r="26" spans="1:10">
      <c r="A26">
        <v>0</v>
      </c>
      <c r="B26" t="s">
        <v>9</v>
      </c>
      <c r="C26">
        <v>23</v>
      </c>
      <c r="D26">
        <v>202220</v>
      </c>
      <c r="E26">
        <v>3.2</v>
      </c>
      <c r="F26">
        <v>3</v>
      </c>
      <c r="G26">
        <v>2.5</v>
      </c>
      <c r="H26">
        <v>4</v>
      </c>
      <c r="J26">
        <f t="shared" si="0"/>
        <v>2.9</v>
      </c>
    </row>
    <row r="27" spans="1:10">
      <c r="A27">
        <v>1</v>
      </c>
      <c r="B27" t="s">
        <v>9</v>
      </c>
      <c r="C27">
        <v>23</v>
      </c>
      <c r="D27">
        <v>202220</v>
      </c>
      <c r="E27">
        <v>4.7</v>
      </c>
      <c r="F27">
        <v>5</v>
      </c>
      <c r="G27">
        <v>5</v>
      </c>
      <c r="H27">
        <v>5</v>
      </c>
      <c r="J27">
        <f t="shared" si="0"/>
        <v>4.8999999999999995</v>
      </c>
    </row>
    <row r="28" spans="1:10">
      <c r="A28">
        <v>1</v>
      </c>
      <c r="B28" t="s">
        <v>10</v>
      </c>
      <c r="C28">
        <v>23</v>
      </c>
      <c r="D28">
        <v>202220</v>
      </c>
      <c r="E28">
        <v>0</v>
      </c>
      <c r="F28">
        <v>0.2</v>
      </c>
      <c r="H28">
        <v>0</v>
      </c>
      <c r="J28">
        <f t="shared" si="0"/>
        <v>6.6666666666666666E-2</v>
      </c>
    </row>
    <row r="29" spans="1:10">
      <c r="A29">
        <v>0</v>
      </c>
      <c r="B29" t="s">
        <v>10</v>
      </c>
      <c r="C29">
        <v>23</v>
      </c>
      <c r="D29">
        <v>202220</v>
      </c>
      <c r="J29">
        <f t="shared" si="0"/>
        <v>0</v>
      </c>
    </row>
    <row r="30" spans="1:10">
      <c r="A30">
        <v>1</v>
      </c>
      <c r="B30" t="s">
        <v>11</v>
      </c>
      <c r="C30">
        <v>23</v>
      </c>
      <c r="D30">
        <v>202220</v>
      </c>
      <c r="E30">
        <v>4.9000000000000004</v>
      </c>
      <c r="F30">
        <v>5</v>
      </c>
      <c r="G30">
        <v>5</v>
      </c>
      <c r="H30">
        <v>4</v>
      </c>
      <c r="J30">
        <f t="shared" si="0"/>
        <v>4.9666666666666668</v>
      </c>
    </row>
    <row r="31" spans="1:10">
      <c r="A31">
        <v>0</v>
      </c>
      <c r="B31" t="s">
        <v>9</v>
      </c>
      <c r="C31">
        <v>24</v>
      </c>
      <c r="D31">
        <v>202220</v>
      </c>
      <c r="E31">
        <v>1</v>
      </c>
      <c r="G31">
        <v>1</v>
      </c>
      <c r="J31">
        <f t="shared" si="0"/>
        <v>0.66666666666666663</v>
      </c>
    </row>
    <row r="32" spans="1:10">
      <c r="A32">
        <v>1</v>
      </c>
      <c r="B32" t="s">
        <v>11</v>
      </c>
      <c r="C32">
        <v>24</v>
      </c>
      <c r="D32">
        <v>202220</v>
      </c>
      <c r="E32">
        <v>5</v>
      </c>
      <c r="F32">
        <v>5</v>
      </c>
      <c r="H32">
        <v>3.5</v>
      </c>
      <c r="J32">
        <f t="shared" si="0"/>
        <v>3.3333333333333335</v>
      </c>
    </row>
    <row r="33" spans="1:10">
      <c r="A33">
        <v>0</v>
      </c>
      <c r="B33" t="s">
        <v>9</v>
      </c>
      <c r="C33">
        <v>24</v>
      </c>
      <c r="D33">
        <v>202220</v>
      </c>
      <c r="E33">
        <v>1</v>
      </c>
      <c r="F33">
        <v>5</v>
      </c>
      <c r="G33">
        <v>2</v>
      </c>
      <c r="H33">
        <v>1</v>
      </c>
      <c r="J33">
        <f t="shared" si="0"/>
        <v>2.6666666666666665</v>
      </c>
    </row>
    <row r="34" spans="1:10">
      <c r="A34">
        <v>0</v>
      </c>
      <c r="B34" t="s">
        <v>9</v>
      </c>
      <c r="C34">
        <v>24</v>
      </c>
      <c r="D34">
        <v>202220</v>
      </c>
      <c r="F34">
        <v>1</v>
      </c>
      <c r="G34">
        <v>1</v>
      </c>
      <c r="J34">
        <f t="shared" si="0"/>
        <v>0.66666666666666663</v>
      </c>
    </row>
    <row r="35" spans="1:10">
      <c r="A35">
        <v>0</v>
      </c>
      <c r="B35" t="s">
        <v>9</v>
      </c>
      <c r="C35">
        <v>24</v>
      </c>
      <c r="D35">
        <v>202220</v>
      </c>
      <c r="E35">
        <v>1</v>
      </c>
      <c r="F35">
        <v>2</v>
      </c>
      <c r="G35">
        <v>5</v>
      </c>
      <c r="H35">
        <v>1</v>
      </c>
      <c r="J35">
        <f t="shared" si="0"/>
        <v>2.6666666666666665</v>
      </c>
    </row>
    <row r="36" spans="1:10">
      <c r="A36">
        <v>0</v>
      </c>
      <c r="B36" t="s">
        <v>11</v>
      </c>
      <c r="C36">
        <v>24</v>
      </c>
      <c r="D36">
        <v>202220</v>
      </c>
      <c r="E36">
        <v>3.7</v>
      </c>
      <c r="F36">
        <v>5</v>
      </c>
      <c r="H36">
        <v>4.8</v>
      </c>
      <c r="J36">
        <f t="shared" si="0"/>
        <v>2.9</v>
      </c>
    </row>
    <row r="37" spans="1:10">
      <c r="A37">
        <v>1</v>
      </c>
      <c r="B37" t="s">
        <v>9</v>
      </c>
      <c r="C37">
        <v>24</v>
      </c>
      <c r="D37">
        <v>202220</v>
      </c>
      <c r="E37">
        <v>1</v>
      </c>
      <c r="F37">
        <v>2.1</v>
      </c>
      <c r="G37">
        <v>5</v>
      </c>
      <c r="H37">
        <v>2</v>
      </c>
      <c r="J37">
        <f t="shared" si="0"/>
        <v>2.6999999999999997</v>
      </c>
    </row>
    <row r="38" spans="1:10">
      <c r="A38">
        <v>0</v>
      </c>
      <c r="B38" t="s">
        <v>11</v>
      </c>
      <c r="C38">
        <v>24</v>
      </c>
      <c r="D38">
        <v>202220</v>
      </c>
      <c r="E38">
        <v>1</v>
      </c>
      <c r="J38">
        <f t="shared" si="0"/>
        <v>0.33333333333333331</v>
      </c>
    </row>
    <row r="39" spans="1:10">
      <c r="A39">
        <v>1</v>
      </c>
      <c r="B39" t="s">
        <v>14</v>
      </c>
      <c r="C39">
        <v>24</v>
      </c>
      <c r="D39">
        <v>202220</v>
      </c>
      <c r="E39">
        <v>1</v>
      </c>
      <c r="F39">
        <v>1</v>
      </c>
      <c r="G39">
        <v>1</v>
      </c>
      <c r="J39">
        <f t="shared" si="0"/>
        <v>1</v>
      </c>
    </row>
    <row r="40" spans="1:10">
      <c r="A40">
        <v>1</v>
      </c>
      <c r="B40" t="s">
        <v>11</v>
      </c>
      <c r="C40">
        <v>24</v>
      </c>
      <c r="D40">
        <v>202220</v>
      </c>
      <c r="E40">
        <v>1</v>
      </c>
      <c r="F40">
        <v>1</v>
      </c>
      <c r="G40">
        <v>5</v>
      </c>
      <c r="H40">
        <v>1.2</v>
      </c>
      <c r="J40">
        <f t="shared" si="0"/>
        <v>2.3333333333333335</v>
      </c>
    </row>
    <row r="41" spans="1:10">
      <c r="A41">
        <v>0</v>
      </c>
      <c r="B41" t="s">
        <v>13</v>
      </c>
      <c r="C41">
        <v>24</v>
      </c>
      <c r="D41">
        <v>202220</v>
      </c>
      <c r="E41">
        <v>1</v>
      </c>
      <c r="H41">
        <v>1.3</v>
      </c>
      <c r="J41">
        <f t="shared" si="0"/>
        <v>0.33333333333333331</v>
      </c>
    </row>
    <row r="42" spans="1:10">
      <c r="A42">
        <v>0</v>
      </c>
      <c r="B42" t="s">
        <v>9</v>
      </c>
      <c r="C42">
        <v>24</v>
      </c>
      <c r="D42">
        <v>202220</v>
      </c>
      <c r="E42">
        <v>1</v>
      </c>
      <c r="F42">
        <v>1.7</v>
      </c>
      <c r="G42">
        <v>1</v>
      </c>
      <c r="H42">
        <v>1</v>
      </c>
      <c r="J42">
        <f t="shared" si="0"/>
        <v>1.2333333333333334</v>
      </c>
    </row>
    <row r="43" spans="1:10">
      <c r="A43">
        <v>0</v>
      </c>
      <c r="B43" t="s">
        <v>9</v>
      </c>
      <c r="C43">
        <v>24</v>
      </c>
      <c r="D43">
        <v>202220</v>
      </c>
      <c r="E43">
        <v>4.5</v>
      </c>
      <c r="F43">
        <v>5</v>
      </c>
      <c r="G43">
        <v>5</v>
      </c>
      <c r="H43">
        <v>5</v>
      </c>
      <c r="J43">
        <f t="shared" si="0"/>
        <v>4.833333333333333</v>
      </c>
    </row>
    <row r="44" spans="1:10">
      <c r="A44">
        <v>1</v>
      </c>
      <c r="B44" t="s">
        <v>11</v>
      </c>
      <c r="C44">
        <v>24</v>
      </c>
      <c r="D44">
        <v>202220</v>
      </c>
      <c r="E44">
        <v>1</v>
      </c>
      <c r="F44">
        <v>1.6</v>
      </c>
      <c r="G44">
        <v>3.5</v>
      </c>
      <c r="H44">
        <v>3</v>
      </c>
      <c r="J44">
        <f t="shared" si="0"/>
        <v>2.0333333333333332</v>
      </c>
    </row>
    <row r="45" spans="1:10">
      <c r="A45">
        <v>1</v>
      </c>
      <c r="B45" t="s">
        <v>9</v>
      </c>
      <c r="C45">
        <v>24</v>
      </c>
      <c r="D45">
        <v>202220</v>
      </c>
      <c r="E45">
        <v>2.7</v>
      </c>
      <c r="F45">
        <v>1</v>
      </c>
      <c r="G45">
        <v>5</v>
      </c>
      <c r="H45">
        <v>4.5</v>
      </c>
      <c r="J45">
        <f t="shared" si="0"/>
        <v>2.9</v>
      </c>
    </row>
    <row r="46" spans="1:10">
      <c r="A46">
        <v>1</v>
      </c>
      <c r="B46" t="s">
        <v>9</v>
      </c>
      <c r="C46">
        <v>24</v>
      </c>
      <c r="D46">
        <v>202220</v>
      </c>
      <c r="E46">
        <v>4.5</v>
      </c>
      <c r="F46">
        <v>2.7</v>
      </c>
      <c r="G46">
        <v>3.5</v>
      </c>
      <c r="H46">
        <v>2.5</v>
      </c>
      <c r="J46">
        <f t="shared" si="0"/>
        <v>3.5666666666666664</v>
      </c>
    </row>
    <row r="47" spans="1:10">
      <c r="A47">
        <v>1</v>
      </c>
      <c r="B47" t="s">
        <v>11</v>
      </c>
      <c r="C47">
        <v>24</v>
      </c>
      <c r="D47">
        <v>202220</v>
      </c>
      <c r="J47">
        <f t="shared" si="0"/>
        <v>0</v>
      </c>
    </row>
    <row r="48" spans="1:10">
      <c r="A48">
        <v>1</v>
      </c>
      <c r="B48" t="s">
        <v>9</v>
      </c>
      <c r="C48">
        <v>24</v>
      </c>
      <c r="D48">
        <v>202220</v>
      </c>
      <c r="E48">
        <v>5</v>
      </c>
      <c r="F48">
        <v>4.8</v>
      </c>
      <c r="G48">
        <v>5</v>
      </c>
      <c r="H48">
        <v>4.8</v>
      </c>
      <c r="J48">
        <f t="shared" si="0"/>
        <v>4.9333333333333336</v>
      </c>
    </row>
    <row r="49" spans="1:10">
      <c r="A49">
        <v>1</v>
      </c>
      <c r="B49" t="s">
        <v>9</v>
      </c>
      <c r="C49">
        <v>24</v>
      </c>
      <c r="D49">
        <v>202220</v>
      </c>
      <c r="E49">
        <v>4.0999999999999996</v>
      </c>
      <c r="F49">
        <v>4.8</v>
      </c>
      <c r="G49">
        <v>1</v>
      </c>
      <c r="H49">
        <v>2.5</v>
      </c>
      <c r="J49">
        <f t="shared" si="0"/>
        <v>3.2999999999999994</v>
      </c>
    </row>
    <row r="50" spans="1:10">
      <c r="A50">
        <v>1</v>
      </c>
      <c r="B50" t="s">
        <v>9</v>
      </c>
      <c r="C50">
        <v>24</v>
      </c>
      <c r="D50">
        <v>202220</v>
      </c>
      <c r="E50">
        <v>2.6</v>
      </c>
      <c r="F50">
        <v>2.5</v>
      </c>
      <c r="G50">
        <v>2.5</v>
      </c>
      <c r="H50">
        <v>3.8</v>
      </c>
      <c r="J50">
        <f t="shared" si="0"/>
        <v>2.5333333333333332</v>
      </c>
    </row>
    <row r="51" spans="1:10">
      <c r="A51">
        <v>0</v>
      </c>
      <c r="B51" t="s">
        <v>9</v>
      </c>
      <c r="C51">
        <v>24</v>
      </c>
      <c r="D51">
        <v>202220</v>
      </c>
      <c r="E51">
        <v>5</v>
      </c>
      <c r="F51">
        <v>5</v>
      </c>
      <c r="G51">
        <v>5</v>
      </c>
      <c r="H51">
        <v>4.8</v>
      </c>
      <c r="J51">
        <f t="shared" si="0"/>
        <v>5</v>
      </c>
    </row>
    <row r="52" spans="1:10">
      <c r="A52">
        <v>1</v>
      </c>
      <c r="B52" t="s">
        <v>9</v>
      </c>
      <c r="C52">
        <v>24</v>
      </c>
      <c r="D52">
        <v>202220</v>
      </c>
      <c r="E52">
        <v>1</v>
      </c>
      <c r="G52">
        <v>3.5</v>
      </c>
      <c r="H52">
        <v>1.5</v>
      </c>
      <c r="J52">
        <f t="shared" si="0"/>
        <v>1.5</v>
      </c>
    </row>
    <row r="53" spans="1:10">
      <c r="A53">
        <v>1</v>
      </c>
      <c r="B53" t="s">
        <v>10</v>
      </c>
      <c r="C53">
        <v>24</v>
      </c>
      <c r="D53">
        <v>202220</v>
      </c>
      <c r="E53">
        <v>2</v>
      </c>
      <c r="F53">
        <v>1.3</v>
      </c>
      <c r="J53">
        <f t="shared" si="0"/>
        <v>1.0999999999999999</v>
      </c>
    </row>
    <row r="54" spans="1:10">
      <c r="A54">
        <v>1</v>
      </c>
      <c r="B54" t="s">
        <v>9</v>
      </c>
      <c r="C54">
        <v>24</v>
      </c>
      <c r="D54">
        <v>202220</v>
      </c>
      <c r="E54">
        <v>1</v>
      </c>
      <c r="F54">
        <v>1</v>
      </c>
      <c r="G54">
        <v>1</v>
      </c>
      <c r="H54">
        <v>1</v>
      </c>
      <c r="J54">
        <f t="shared" si="0"/>
        <v>1</v>
      </c>
    </row>
    <row r="55" spans="1:10">
      <c r="A55">
        <v>0</v>
      </c>
      <c r="B55" t="s">
        <v>9</v>
      </c>
      <c r="C55">
        <v>24</v>
      </c>
      <c r="D55">
        <v>202220</v>
      </c>
      <c r="E55">
        <v>1.4</v>
      </c>
      <c r="F55">
        <v>2.5</v>
      </c>
      <c r="G55">
        <v>1</v>
      </c>
      <c r="H55">
        <v>1</v>
      </c>
      <c r="J55">
        <f t="shared" si="0"/>
        <v>1.6333333333333335</v>
      </c>
    </row>
    <row r="56" spans="1:10">
      <c r="A56">
        <v>1</v>
      </c>
      <c r="B56" t="s">
        <v>9</v>
      </c>
      <c r="C56">
        <v>24</v>
      </c>
      <c r="D56">
        <v>202220</v>
      </c>
      <c r="E56">
        <v>1</v>
      </c>
      <c r="F56">
        <v>1</v>
      </c>
      <c r="G56">
        <v>5</v>
      </c>
      <c r="H56">
        <v>3</v>
      </c>
      <c r="J56">
        <f t="shared" si="0"/>
        <v>2.3333333333333335</v>
      </c>
    </row>
    <row r="57" spans="1:10">
      <c r="A57">
        <v>1</v>
      </c>
      <c r="B57" t="s">
        <v>9</v>
      </c>
      <c r="C57">
        <v>24</v>
      </c>
      <c r="D57">
        <v>202220</v>
      </c>
      <c r="J57">
        <f t="shared" si="0"/>
        <v>0</v>
      </c>
    </row>
    <row r="58" spans="1:10">
      <c r="A58">
        <v>0</v>
      </c>
      <c r="B58" t="s">
        <v>11</v>
      </c>
      <c r="C58">
        <v>24</v>
      </c>
      <c r="D58">
        <v>202220</v>
      </c>
      <c r="E58">
        <v>1.3</v>
      </c>
      <c r="F58">
        <v>2.5</v>
      </c>
      <c r="G58">
        <v>1</v>
      </c>
      <c r="H58">
        <v>1</v>
      </c>
      <c r="J58">
        <f t="shared" si="0"/>
        <v>1.5999999999999999</v>
      </c>
    </row>
    <row r="59" spans="1:10">
      <c r="A59">
        <v>0</v>
      </c>
      <c r="B59" t="s">
        <v>13</v>
      </c>
      <c r="C59">
        <v>24</v>
      </c>
      <c r="D59">
        <v>202220</v>
      </c>
      <c r="E59">
        <v>1</v>
      </c>
      <c r="F59">
        <v>2.5</v>
      </c>
      <c r="G59">
        <v>2.5</v>
      </c>
      <c r="H59">
        <v>1</v>
      </c>
      <c r="J59">
        <f t="shared" si="0"/>
        <v>2</v>
      </c>
    </row>
    <row r="60" spans="1:10">
      <c r="A60">
        <v>0</v>
      </c>
      <c r="B60" t="s">
        <v>9</v>
      </c>
      <c r="C60">
        <v>25</v>
      </c>
      <c r="D60">
        <v>202220</v>
      </c>
      <c r="E60">
        <v>2</v>
      </c>
      <c r="F60" s="2">
        <v>2</v>
      </c>
      <c r="G60">
        <v>4.9000000000000004</v>
      </c>
      <c r="H60">
        <v>4.2</v>
      </c>
      <c r="J60">
        <f t="shared" si="0"/>
        <v>2.9666666666666668</v>
      </c>
    </row>
    <row r="61" spans="1:10">
      <c r="A61">
        <v>0</v>
      </c>
      <c r="B61" t="s">
        <v>11</v>
      </c>
      <c r="C61">
        <v>25</v>
      </c>
      <c r="D61">
        <v>202220</v>
      </c>
      <c r="E61">
        <v>4</v>
      </c>
      <c r="F61" s="2">
        <v>3</v>
      </c>
      <c r="G61">
        <v>5</v>
      </c>
      <c r="H61">
        <v>1.5</v>
      </c>
      <c r="J61">
        <f t="shared" si="0"/>
        <v>4</v>
      </c>
    </row>
    <row r="62" spans="1:10">
      <c r="A62">
        <v>1</v>
      </c>
      <c r="B62" t="s">
        <v>9</v>
      </c>
      <c r="C62">
        <v>25</v>
      </c>
      <c r="D62">
        <v>202220</v>
      </c>
      <c r="F62" s="2"/>
      <c r="J62">
        <f t="shared" si="0"/>
        <v>0</v>
      </c>
    </row>
    <row r="63" spans="1:10">
      <c r="A63">
        <v>1</v>
      </c>
      <c r="B63" t="s">
        <v>11</v>
      </c>
      <c r="C63">
        <v>25</v>
      </c>
      <c r="D63">
        <v>202220</v>
      </c>
      <c r="E63">
        <v>5</v>
      </c>
      <c r="F63" s="2">
        <v>5</v>
      </c>
      <c r="G63">
        <v>5</v>
      </c>
      <c r="H63">
        <v>4.2</v>
      </c>
      <c r="J63">
        <f t="shared" si="0"/>
        <v>5</v>
      </c>
    </row>
    <row r="64" spans="1:10">
      <c r="A64">
        <v>1</v>
      </c>
      <c r="B64" t="s">
        <v>11</v>
      </c>
      <c r="C64">
        <v>25</v>
      </c>
      <c r="D64">
        <v>202220</v>
      </c>
      <c r="F64" s="2">
        <v>0</v>
      </c>
      <c r="J64">
        <f t="shared" si="0"/>
        <v>0</v>
      </c>
    </row>
    <row r="65" spans="1:10">
      <c r="A65">
        <v>1</v>
      </c>
      <c r="B65" t="s">
        <v>9</v>
      </c>
      <c r="C65">
        <v>25</v>
      </c>
      <c r="D65">
        <v>202220</v>
      </c>
      <c r="E65">
        <v>5</v>
      </c>
      <c r="F65" s="2">
        <v>1</v>
      </c>
      <c r="G65">
        <v>4.9000000000000004</v>
      </c>
      <c r="H65">
        <v>0</v>
      </c>
      <c r="J65">
        <f t="shared" si="0"/>
        <v>3.6333333333333333</v>
      </c>
    </row>
    <row r="66" spans="1:10">
      <c r="A66">
        <v>1</v>
      </c>
      <c r="B66" t="s">
        <v>13</v>
      </c>
      <c r="C66">
        <v>25</v>
      </c>
      <c r="D66">
        <v>202220</v>
      </c>
      <c r="F66" s="2">
        <v>4.5</v>
      </c>
      <c r="G66">
        <v>5</v>
      </c>
      <c r="J66">
        <f t="shared" si="0"/>
        <v>3.1666666666666665</v>
      </c>
    </row>
    <row r="67" spans="1:10">
      <c r="A67">
        <v>0</v>
      </c>
      <c r="B67" t="s">
        <v>9</v>
      </c>
      <c r="C67">
        <v>25</v>
      </c>
      <c r="D67">
        <v>202220</v>
      </c>
      <c r="E67">
        <v>2</v>
      </c>
      <c r="F67" s="2">
        <v>3.5</v>
      </c>
      <c r="G67">
        <v>2.5</v>
      </c>
      <c r="H67">
        <v>3</v>
      </c>
      <c r="J67">
        <f t="shared" si="0"/>
        <v>2.6666666666666665</v>
      </c>
    </row>
    <row r="68" spans="1:10">
      <c r="A68">
        <v>0</v>
      </c>
      <c r="B68" t="s">
        <v>11</v>
      </c>
      <c r="C68">
        <v>25</v>
      </c>
      <c r="D68">
        <v>202220</v>
      </c>
      <c r="E68">
        <v>2.5</v>
      </c>
      <c r="F68" s="2">
        <v>0.5</v>
      </c>
      <c r="G68">
        <v>4.5</v>
      </c>
      <c r="H68">
        <v>2</v>
      </c>
      <c r="J68">
        <f t="shared" ref="J68:J89" si="1">(E68+F68+G68)/3</f>
        <v>2.5</v>
      </c>
    </row>
    <row r="69" spans="1:10">
      <c r="A69">
        <v>1</v>
      </c>
      <c r="B69" t="s">
        <v>11</v>
      </c>
      <c r="C69">
        <v>25</v>
      </c>
      <c r="D69">
        <v>202220</v>
      </c>
      <c r="E69">
        <v>4</v>
      </c>
      <c r="F69" s="2">
        <v>1.5</v>
      </c>
      <c r="G69">
        <v>4.5</v>
      </c>
      <c r="H69">
        <v>0</v>
      </c>
      <c r="J69">
        <f t="shared" si="1"/>
        <v>3.3333333333333335</v>
      </c>
    </row>
    <row r="70" spans="1:10">
      <c r="A70">
        <v>1</v>
      </c>
      <c r="B70" t="s">
        <v>15</v>
      </c>
      <c r="C70">
        <v>25</v>
      </c>
      <c r="D70">
        <v>202220</v>
      </c>
      <c r="E70">
        <v>3</v>
      </c>
      <c r="F70" s="2">
        <v>4.5</v>
      </c>
      <c r="J70">
        <f t="shared" si="1"/>
        <v>2.5</v>
      </c>
    </row>
    <row r="71" spans="1:10">
      <c r="A71">
        <v>1</v>
      </c>
      <c r="B71" t="s">
        <v>9</v>
      </c>
      <c r="C71">
        <v>25</v>
      </c>
      <c r="D71">
        <v>202220</v>
      </c>
      <c r="E71">
        <v>2.5</v>
      </c>
      <c r="F71" s="2">
        <v>0</v>
      </c>
      <c r="G71">
        <v>2.5</v>
      </c>
      <c r="H71">
        <v>4</v>
      </c>
      <c r="J71">
        <f t="shared" si="1"/>
        <v>1.6666666666666667</v>
      </c>
    </row>
    <row r="72" spans="1:10">
      <c r="A72">
        <v>0</v>
      </c>
      <c r="B72" t="s">
        <v>9</v>
      </c>
      <c r="C72">
        <v>25</v>
      </c>
      <c r="D72">
        <v>202220</v>
      </c>
      <c r="E72">
        <v>2.5</v>
      </c>
      <c r="F72" s="2">
        <v>2</v>
      </c>
      <c r="G72">
        <v>5</v>
      </c>
      <c r="H72">
        <v>4.5</v>
      </c>
      <c r="J72">
        <f t="shared" si="1"/>
        <v>3.1666666666666665</v>
      </c>
    </row>
    <row r="73" spans="1:10">
      <c r="A73">
        <v>0</v>
      </c>
      <c r="B73" t="s">
        <v>13</v>
      </c>
      <c r="C73">
        <v>25</v>
      </c>
      <c r="D73">
        <v>202220</v>
      </c>
      <c r="E73">
        <v>1</v>
      </c>
      <c r="F73" s="2">
        <v>2.5</v>
      </c>
      <c r="G73">
        <v>4.4000000000000004</v>
      </c>
      <c r="J73">
        <f t="shared" si="1"/>
        <v>2.6333333333333333</v>
      </c>
    </row>
    <row r="74" spans="1:10">
      <c r="A74">
        <v>1</v>
      </c>
      <c r="B74" t="s">
        <v>16</v>
      </c>
      <c r="C74">
        <v>25</v>
      </c>
      <c r="D74">
        <v>202220</v>
      </c>
      <c r="E74">
        <v>4.5</v>
      </c>
      <c r="F74" s="2">
        <v>1</v>
      </c>
      <c r="G74">
        <v>5</v>
      </c>
      <c r="H74">
        <v>0.7</v>
      </c>
      <c r="J74">
        <f t="shared" si="1"/>
        <v>3.5</v>
      </c>
    </row>
    <row r="75" spans="1:10">
      <c r="A75">
        <v>0</v>
      </c>
      <c r="B75" t="s">
        <v>11</v>
      </c>
      <c r="C75">
        <v>25</v>
      </c>
      <c r="D75">
        <v>202220</v>
      </c>
      <c r="E75">
        <v>0</v>
      </c>
      <c r="F75" s="2">
        <v>2</v>
      </c>
      <c r="G75">
        <v>5</v>
      </c>
      <c r="H75">
        <v>3.9</v>
      </c>
      <c r="J75">
        <f t="shared" si="1"/>
        <v>2.3333333333333335</v>
      </c>
    </row>
    <row r="76" spans="1:10">
      <c r="A76">
        <v>0</v>
      </c>
      <c r="B76" t="s">
        <v>12</v>
      </c>
      <c r="C76">
        <v>25</v>
      </c>
      <c r="D76">
        <v>202220</v>
      </c>
      <c r="E76">
        <v>5</v>
      </c>
      <c r="F76" s="2">
        <v>0</v>
      </c>
      <c r="G76">
        <v>5</v>
      </c>
      <c r="H76">
        <v>3.4</v>
      </c>
      <c r="J76">
        <f t="shared" si="1"/>
        <v>3.3333333333333335</v>
      </c>
    </row>
    <row r="77" spans="1:10">
      <c r="A77">
        <v>0</v>
      </c>
      <c r="B77" t="s">
        <v>12</v>
      </c>
      <c r="C77">
        <v>25</v>
      </c>
      <c r="D77">
        <v>202220</v>
      </c>
      <c r="E77">
        <v>5</v>
      </c>
      <c r="F77" s="2">
        <v>5</v>
      </c>
      <c r="G77">
        <v>5</v>
      </c>
      <c r="H77">
        <v>2.5</v>
      </c>
      <c r="J77">
        <f t="shared" si="1"/>
        <v>5</v>
      </c>
    </row>
    <row r="78" spans="1:10">
      <c r="A78">
        <v>0</v>
      </c>
      <c r="B78" t="s">
        <v>9</v>
      </c>
      <c r="C78">
        <v>25</v>
      </c>
      <c r="D78">
        <v>202220</v>
      </c>
      <c r="E78">
        <v>2</v>
      </c>
      <c r="F78" s="2">
        <v>4.5</v>
      </c>
      <c r="G78">
        <v>3.5</v>
      </c>
      <c r="H78">
        <v>4.5</v>
      </c>
      <c r="J78">
        <f t="shared" si="1"/>
        <v>3.3333333333333335</v>
      </c>
    </row>
    <row r="79" spans="1:10">
      <c r="A79">
        <v>0</v>
      </c>
      <c r="B79" t="s">
        <v>11</v>
      </c>
      <c r="C79">
        <v>25</v>
      </c>
      <c r="D79">
        <v>202220</v>
      </c>
      <c r="E79">
        <v>0</v>
      </c>
      <c r="F79" s="2">
        <v>0</v>
      </c>
      <c r="G79">
        <v>0</v>
      </c>
      <c r="H79">
        <v>0.8</v>
      </c>
      <c r="J79">
        <f t="shared" si="1"/>
        <v>0</v>
      </c>
    </row>
    <row r="80" spans="1:10">
      <c r="A80">
        <v>1</v>
      </c>
      <c r="B80" t="s">
        <v>9</v>
      </c>
      <c r="C80">
        <v>25</v>
      </c>
      <c r="D80">
        <v>202220</v>
      </c>
      <c r="E80">
        <v>2.5</v>
      </c>
      <c r="F80" s="2">
        <v>5</v>
      </c>
      <c r="G80">
        <v>5</v>
      </c>
      <c r="H80">
        <v>4.5</v>
      </c>
      <c r="J80">
        <f t="shared" si="1"/>
        <v>4.166666666666667</v>
      </c>
    </row>
    <row r="81" spans="1:10">
      <c r="A81">
        <v>0</v>
      </c>
      <c r="B81" t="s">
        <v>11</v>
      </c>
      <c r="C81">
        <v>25</v>
      </c>
      <c r="D81">
        <v>202220</v>
      </c>
      <c r="E81">
        <v>2.5</v>
      </c>
      <c r="F81" s="2">
        <v>2</v>
      </c>
      <c r="G81">
        <v>5</v>
      </c>
      <c r="H81">
        <v>4.3</v>
      </c>
      <c r="J81">
        <f t="shared" si="1"/>
        <v>3.1666666666666665</v>
      </c>
    </row>
    <row r="82" spans="1:10">
      <c r="A82">
        <v>1</v>
      </c>
      <c r="B82" t="s">
        <v>9</v>
      </c>
      <c r="C82">
        <v>25</v>
      </c>
      <c r="D82">
        <v>202220</v>
      </c>
      <c r="E82">
        <v>1.5</v>
      </c>
      <c r="F82" s="2"/>
      <c r="H82">
        <v>3</v>
      </c>
      <c r="J82">
        <f t="shared" si="1"/>
        <v>0.5</v>
      </c>
    </row>
    <row r="83" spans="1:10">
      <c r="A83">
        <v>1</v>
      </c>
      <c r="B83" t="s">
        <v>14</v>
      </c>
      <c r="C83">
        <v>25</v>
      </c>
      <c r="D83">
        <v>202220</v>
      </c>
      <c r="E83">
        <v>1.5</v>
      </c>
      <c r="F83" s="2"/>
      <c r="G83">
        <v>5</v>
      </c>
      <c r="H83">
        <v>1</v>
      </c>
      <c r="J83">
        <f t="shared" si="1"/>
        <v>2.1666666666666665</v>
      </c>
    </row>
    <row r="84" spans="1:10">
      <c r="A84">
        <v>1</v>
      </c>
      <c r="B84" t="s">
        <v>13</v>
      </c>
      <c r="C84">
        <v>25</v>
      </c>
      <c r="D84">
        <v>202220</v>
      </c>
      <c r="E84">
        <v>5</v>
      </c>
      <c r="F84" s="2">
        <v>5</v>
      </c>
      <c r="G84">
        <v>5</v>
      </c>
      <c r="H84">
        <v>4.5</v>
      </c>
      <c r="J84">
        <f t="shared" si="1"/>
        <v>5</v>
      </c>
    </row>
    <row r="85" spans="1:10">
      <c r="A85">
        <v>0</v>
      </c>
      <c r="B85" t="s">
        <v>11</v>
      </c>
      <c r="C85">
        <v>25</v>
      </c>
      <c r="D85">
        <v>202220</v>
      </c>
      <c r="E85" t="s">
        <v>17</v>
      </c>
      <c r="F85" s="2"/>
      <c r="J85" t="e">
        <f t="shared" si="1"/>
        <v>#VALUE!</v>
      </c>
    </row>
    <row r="86" spans="1:10">
      <c r="A86">
        <v>0</v>
      </c>
      <c r="B86" t="s">
        <v>9</v>
      </c>
      <c r="C86">
        <v>25</v>
      </c>
      <c r="D86">
        <v>202220</v>
      </c>
      <c r="E86">
        <v>0.5</v>
      </c>
      <c r="F86" s="2">
        <v>0</v>
      </c>
      <c r="G86">
        <v>2.5</v>
      </c>
      <c r="J86">
        <f t="shared" si="1"/>
        <v>1</v>
      </c>
    </row>
    <row r="87" spans="1:10">
      <c r="A87">
        <v>1</v>
      </c>
      <c r="B87" t="s">
        <v>14</v>
      </c>
      <c r="C87">
        <v>25</v>
      </c>
      <c r="D87">
        <v>202220</v>
      </c>
      <c r="F87" s="2"/>
      <c r="J87">
        <f t="shared" si="1"/>
        <v>0</v>
      </c>
    </row>
    <row r="88" spans="1:10">
      <c r="A88">
        <v>1</v>
      </c>
      <c r="B88" t="s">
        <v>12</v>
      </c>
      <c r="C88">
        <v>25</v>
      </c>
      <c r="D88">
        <v>202220</v>
      </c>
      <c r="E88">
        <v>2</v>
      </c>
      <c r="F88" s="2">
        <v>2.5</v>
      </c>
      <c r="G88">
        <v>5</v>
      </c>
      <c r="H88">
        <v>3.2</v>
      </c>
      <c r="J88">
        <f t="shared" si="1"/>
        <v>3.1666666666666665</v>
      </c>
    </row>
    <row r="89" spans="1:10">
      <c r="A89">
        <v>1</v>
      </c>
      <c r="B89" t="s">
        <v>12</v>
      </c>
      <c r="C89">
        <v>25</v>
      </c>
      <c r="D89">
        <v>202220</v>
      </c>
      <c r="E89">
        <v>2.5</v>
      </c>
      <c r="F89" s="3">
        <v>5</v>
      </c>
      <c r="G89">
        <v>5</v>
      </c>
      <c r="H89">
        <v>4.8</v>
      </c>
      <c r="J89">
        <f t="shared" si="1"/>
        <v>4.166666666666667</v>
      </c>
    </row>
  </sheetData>
  <pageMargins left="0" right="0" top="0" bottom="0" header="0" footer="0"/>
  <ignoredErrors>
    <ignoredError sqref="D1 D3:D8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9"/>
  <sheetViews>
    <sheetView workbookViewId="0">
      <pane xSplit="1" topLeftCell="B1" activePane="topRight" state="frozen"/>
      <selection pane="topRight" sqref="A1:B1048576"/>
    </sheetView>
  </sheetViews>
  <sheetFormatPr defaultColWidth="9" defaultRowHeight="15.75"/>
  <cols>
    <col min="1" max="1" width="18.625" customWidth="1"/>
    <col min="2" max="2" width="11.875" bestFit="1" customWidth="1"/>
    <col min="3" max="3" width="7.125" bestFit="1" customWidth="1"/>
    <col min="4" max="4" width="16" bestFit="1" customWidth="1"/>
    <col min="12" max="12" width="17" bestFit="1" customWidth="1"/>
    <col min="13" max="13" width="11.25" bestFit="1" customWidth="1"/>
    <col min="14" max="14" width="13.25" bestFit="1" customWidth="1"/>
    <col min="15" max="15" width="14.87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s="11" t="s">
        <v>18</v>
      </c>
      <c r="F1" s="11"/>
      <c r="G1" s="11"/>
      <c r="H1" s="11"/>
      <c r="I1" s="11"/>
      <c r="J1" s="11"/>
      <c r="K1" s="11"/>
      <c r="L1" t="s">
        <v>19</v>
      </c>
      <c r="M1" t="s">
        <v>20</v>
      </c>
      <c r="N1" t="s">
        <v>21</v>
      </c>
      <c r="O1" t="s">
        <v>22</v>
      </c>
    </row>
    <row r="2" spans="1:15"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</row>
    <row r="3" spans="1:15">
      <c r="A3">
        <v>0</v>
      </c>
      <c r="B3" t="s">
        <v>9</v>
      </c>
      <c r="C3">
        <v>23</v>
      </c>
      <c r="D3">
        <v>202220</v>
      </c>
      <c r="E3">
        <v>3.5</v>
      </c>
      <c r="F3" s="6">
        <v>8</v>
      </c>
      <c r="G3">
        <v>4</v>
      </c>
      <c r="H3">
        <v>0</v>
      </c>
      <c r="I3">
        <v>1.5</v>
      </c>
      <c r="J3">
        <v>8</v>
      </c>
      <c r="K3" s="6">
        <f>IF(L3=0,(SUM(E3:J3)-MIN(H3:J3))*(5/42),(SUM(E3:J3))*(5/35))</f>
        <v>2.9761904761904758</v>
      </c>
      <c r="L3">
        <v>0</v>
      </c>
      <c r="M3" s="7">
        <f>IF(L3=0,(SUM(E3:J3)-MIN(H3:J3)),(SUM(E3:J3)))</f>
        <v>25</v>
      </c>
      <c r="N3">
        <f>IF(L3=0,MAX(M3*(5/42), (M3-F3)*(5/32)),M3*(5/35))</f>
        <v>2.9761904761904758</v>
      </c>
      <c r="O3">
        <v>1</v>
      </c>
    </row>
    <row r="4" spans="1:15">
      <c r="A4">
        <v>0</v>
      </c>
      <c r="B4" t="s">
        <v>10</v>
      </c>
      <c r="C4">
        <v>23</v>
      </c>
      <c r="D4">
        <v>202220</v>
      </c>
      <c r="E4">
        <v>4.5999999999999996</v>
      </c>
      <c r="F4">
        <v>8</v>
      </c>
      <c r="G4">
        <v>7</v>
      </c>
      <c r="H4">
        <v>10</v>
      </c>
      <c r="I4">
        <v>10</v>
      </c>
      <c r="J4">
        <v>0</v>
      </c>
      <c r="K4" s="6">
        <f t="shared" ref="K4:K67" si="0">IF(L4=0,(SUM(E4:J4)-MIN(H4:J4))*(5/42),(SUM(E4:J4))*(5/35))</f>
        <v>4.7142857142857144</v>
      </c>
      <c r="L4">
        <v>0</v>
      </c>
      <c r="M4" s="7">
        <f t="shared" ref="M4:M67" si="1">IF(L4=0,(SUM(E4:J4)-MIN(H4:J4)),(SUM(E4:J4)))</f>
        <v>39.6</v>
      </c>
      <c r="N4">
        <f t="shared" ref="N4:N67" si="2">IF(L4=0,MAX(M4*(5/42), (M4-F4)*(5/32)),M4*(5/35))</f>
        <v>4.9375</v>
      </c>
      <c r="O4">
        <v>1</v>
      </c>
    </row>
    <row r="5" spans="1:15">
      <c r="A5">
        <v>0</v>
      </c>
      <c r="B5" t="s">
        <v>9</v>
      </c>
      <c r="C5">
        <v>23</v>
      </c>
      <c r="D5">
        <v>202220</v>
      </c>
      <c r="E5">
        <v>3.3</v>
      </c>
      <c r="F5">
        <v>8</v>
      </c>
      <c r="G5">
        <v>7</v>
      </c>
      <c r="H5">
        <v>0</v>
      </c>
      <c r="I5">
        <v>2</v>
      </c>
      <c r="J5">
        <v>9</v>
      </c>
      <c r="K5" s="6">
        <f t="shared" si="0"/>
        <v>3.4880952380952381</v>
      </c>
      <c r="L5">
        <v>0</v>
      </c>
      <c r="M5" s="7">
        <f t="shared" si="1"/>
        <v>29.3</v>
      </c>
      <c r="N5">
        <f t="shared" si="2"/>
        <v>3.4880952380952381</v>
      </c>
      <c r="O5">
        <v>1</v>
      </c>
    </row>
    <row r="6" spans="1:15">
      <c r="A6">
        <v>1</v>
      </c>
      <c r="B6" t="s">
        <v>11</v>
      </c>
      <c r="C6">
        <v>23</v>
      </c>
      <c r="D6">
        <v>202220</v>
      </c>
      <c r="E6">
        <v>3.4</v>
      </c>
      <c r="F6">
        <v>3</v>
      </c>
      <c r="G6">
        <v>6</v>
      </c>
      <c r="H6">
        <v>10</v>
      </c>
      <c r="I6">
        <v>3</v>
      </c>
      <c r="J6">
        <v>8.5</v>
      </c>
      <c r="K6" s="6">
        <f t="shared" si="0"/>
        <v>3.6785714285714284</v>
      </c>
      <c r="L6">
        <v>0</v>
      </c>
      <c r="M6" s="7">
        <f t="shared" si="1"/>
        <v>30.9</v>
      </c>
      <c r="N6">
        <f t="shared" si="2"/>
        <v>4.359375</v>
      </c>
      <c r="O6">
        <v>1</v>
      </c>
    </row>
    <row r="7" spans="1:15">
      <c r="A7">
        <v>1</v>
      </c>
      <c r="B7" t="s">
        <v>9</v>
      </c>
      <c r="C7">
        <v>23</v>
      </c>
      <c r="D7">
        <v>202220</v>
      </c>
      <c r="E7">
        <v>5</v>
      </c>
      <c r="F7">
        <v>10</v>
      </c>
      <c r="G7">
        <v>6</v>
      </c>
      <c r="H7">
        <v>0</v>
      </c>
      <c r="I7">
        <v>10</v>
      </c>
      <c r="J7">
        <v>0</v>
      </c>
      <c r="K7" s="6">
        <f t="shared" si="0"/>
        <v>3.6904761904761902</v>
      </c>
      <c r="L7">
        <v>0</v>
      </c>
      <c r="M7" s="7">
        <f t="shared" si="1"/>
        <v>31</v>
      </c>
      <c r="N7">
        <f t="shared" si="2"/>
        <v>3.6904761904761902</v>
      </c>
      <c r="O7">
        <v>0</v>
      </c>
    </row>
    <row r="8" spans="1:15">
      <c r="A8">
        <v>1</v>
      </c>
      <c r="B8" t="s">
        <v>11</v>
      </c>
      <c r="C8">
        <v>23</v>
      </c>
      <c r="D8">
        <v>202220</v>
      </c>
      <c r="E8">
        <v>2.9</v>
      </c>
      <c r="F8">
        <v>8</v>
      </c>
      <c r="G8">
        <v>4</v>
      </c>
      <c r="H8">
        <v>0</v>
      </c>
      <c r="I8">
        <v>10</v>
      </c>
      <c r="J8">
        <v>5</v>
      </c>
      <c r="K8" s="6">
        <f t="shared" si="0"/>
        <v>3.5595238095238093</v>
      </c>
      <c r="L8">
        <v>0</v>
      </c>
      <c r="M8" s="7">
        <f t="shared" si="1"/>
        <v>29.9</v>
      </c>
      <c r="N8">
        <f t="shared" si="2"/>
        <v>3.5595238095238093</v>
      </c>
      <c r="O8">
        <v>1</v>
      </c>
    </row>
    <row r="9" spans="1:15">
      <c r="A9">
        <v>1</v>
      </c>
      <c r="B9" t="s">
        <v>11</v>
      </c>
      <c r="C9">
        <v>23</v>
      </c>
      <c r="D9">
        <v>202220</v>
      </c>
      <c r="E9">
        <v>3.9</v>
      </c>
      <c r="F9">
        <v>8</v>
      </c>
      <c r="G9">
        <v>5</v>
      </c>
      <c r="H9">
        <v>10</v>
      </c>
      <c r="I9">
        <v>0</v>
      </c>
      <c r="J9">
        <v>10</v>
      </c>
      <c r="K9" s="6">
        <f t="shared" si="0"/>
        <v>4.3928571428571423</v>
      </c>
      <c r="L9">
        <v>0</v>
      </c>
      <c r="M9" s="7">
        <f t="shared" si="1"/>
        <v>36.9</v>
      </c>
      <c r="N9">
        <f t="shared" si="2"/>
        <v>4.515625</v>
      </c>
      <c r="O9">
        <v>1</v>
      </c>
    </row>
    <row r="10" spans="1:15">
      <c r="A10">
        <v>1</v>
      </c>
      <c r="B10" t="s">
        <v>11</v>
      </c>
      <c r="C10">
        <v>23</v>
      </c>
      <c r="D10">
        <v>202220</v>
      </c>
      <c r="E10">
        <v>0</v>
      </c>
      <c r="F10">
        <v>0</v>
      </c>
      <c r="G10">
        <v>5</v>
      </c>
      <c r="H10">
        <v>0</v>
      </c>
      <c r="I10">
        <v>10</v>
      </c>
      <c r="J10">
        <v>10</v>
      </c>
      <c r="K10" s="6">
        <f t="shared" si="0"/>
        <v>2.9761904761904758</v>
      </c>
      <c r="L10">
        <v>0</v>
      </c>
      <c r="M10" s="7">
        <f t="shared" si="1"/>
        <v>25</v>
      </c>
      <c r="N10">
        <f t="shared" si="2"/>
        <v>3.90625</v>
      </c>
      <c r="O10">
        <v>1</v>
      </c>
    </row>
    <row r="11" spans="1:15">
      <c r="A11">
        <v>1</v>
      </c>
      <c r="B11" t="s">
        <v>9</v>
      </c>
      <c r="C11">
        <v>23</v>
      </c>
      <c r="D11">
        <v>202220</v>
      </c>
      <c r="E11">
        <v>0.9</v>
      </c>
      <c r="F11">
        <v>3</v>
      </c>
      <c r="G11">
        <v>0</v>
      </c>
      <c r="H11">
        <v>0</v>
      </c>
      <c r="I11">
        <v>10</v>
      </c>
      <c r="J11">
        <v>0</v>
      </c>
      <c r="K11" s="6">
        <f t="shared" si="0"/>
        <v>1.6547619047619047</v>
      </c>
      <c r="L11">
        <v>0</v>
      </c>
      <c r="M11" s="7">
        <f t="shared" si="1"/>
        <v>13.9</v>
      </c>
      <c r="N11">
        <f t="shared" si="2"/>
        <v>1.703125</v>
      </c>
      <c r="O11">
        <v>1</v>
      </c>
    </row>
    <row r="12" spans="1:15">
      <c r="A12">
        <v>1</v>
      </c>
      <c r="B12" t="s">
        <v>12</v>
      </c>
      <c r="C12">
        <v>23</v>
      </c>
      <c r="D12">
        <v>202220</v>
      </c>
      <c r="E12">
        <v>3.75</v>
      </c>
      <c r="F12">
        <v>0</v>
      </c>
      <c r="G12">
        <v>6</v>
      </c>
      <c r="H12">
        <v>2</v>
      </c>
      <c r="I12">
        <v>0</v>
      </c>
      <c r="J12">
        <v>0</v>
      </c>
      <c r="K12" s="6">
        <f t="shared" si="0"/>
        <v>1.3988095238095237</v>
      </c>
      <c r="L12">
        <v>0</v>
      </c>
      <c r="M12" s="7">
        <f t="shared" si="1"/>
        <v>11.75</v>
      </c>
      <c r="N12">
        <f t="shared" si="2"/>
        <v>1.8359375</v>
      </c>
      <c r="O12">
        <v>0</v>
      </c>
    </row>
    <row r="13" spans="1:15">
      <c r="A13">
        <v>0</v>
      </c>
      <c r="B13" t="s">
        <v>13</v>
      </c>
      <c r="C13">
        <v>23</v>
      </c>
      <c r="D13">
        <v>202220</v>
      </c>
      <c r="E13">
        <v>4.5</v>
      </c>
      <c r="F13">
        <v>8</v>
      </c>
      <c r="G13">
        <v>6</v>
      </c>
      <c r="H13">
        <v>10</v>
      </c>
      <c r="I13">
        <v>9</v>
      </c>
      <c r="J13">
        <v>0</v>
      </c>
      <c r="K13" s="6">
        <f t="shared" si="0"/>
        <v>4.4642857142857144</v>
      </c>
      <c r="L13">
        <v>0</v>
      </c>
      <c r="M13" s="7">
        <f t="shared" si="1"/>
        <v>37.5</v>
      </c>
      <c r="N13">
        <f t="shared" si="2"/>
        <v>4.609375</v>
      </c>
      <c r="O13">
        <v>0</v>
      </c>
    </row>
    <row r="14" spans="1:15">
      <c r="A14">
        <v>1</v>
      </c>
      <c r="B14" t="s">
        <v>11</v>
      </c>
      <c r="C14">
        <v>23</v>
      </c>
      <c r="D14">
        <v>202220</v>
      </c>
      <c r="E14">
        <v>4.0999999999999996</v>
      </c>
      <c r="F14">
        <v>10</v>
      </c>
      <c r="G14">
        <v>6</v>
      </c>
      <c r="H14">
        <v>10</v>
      </c>
      <c r="I14">
        <v>5</v>
      </c>
      <c r="J14">
        <v>2</v>
      </c>
      <c r="K14" s="6">
        <f t="shared" si="0"/>
        <v>4.1785714285714288</v>
      </c>
      <c r="L14">
        <v>0</v>
      </c>
      <c r="M14" s="7">
        <f t="shared" si="1"/>
        <v>35.1</v>
      </c>
      <c r="N14">
        <f t="shared" si="2"/>
        <v>4.1785714285714288</v>
      </c>
      <c r="O14">
        <v>0</v>
      </c>
    </row>
    <row r="15" spans="1:15">
      <c r="A15">
        <v>1</v>
      </c>
      <c r="B15" t="s">
        <v>11</v>
      </c>
      <c r="C15">
        <v>23</v>
      </c>
      <c r="D15">
        <v>202220</v>
      </c>
      <c r="E15">
        <v>2.2999999999999998</v>
      </c>
      <c r="F15">
        <v>8</v>
      </c>
      <c r="G15">
        <v>1</v>
      </c>
      <c r="H15">
        <v>0</v>
      </c>
      <c r="I15">
        <v>10</v>
      </c>
      <c r="J15">
        <v>8</v>
      </c>
      <c r="K15" s="6">
        <f t="shared" si="0"/>
        <v>3.4880952380952381</v>
      </c>
      <c r="L15">
        <v>0</v>
      </c>
      <c r="M15" s="7">
        <f t="shared" si="1"/>
        <v>29.3</v>
      </c>
      <c r="N15">
        <f t="shared" si="2"/>
        <v>3.4880952380952381</v>
      </c>
      <c r="O15">
        <v>1</v>
      </c>
    </row>
    <row r="16" spans="1:15">
      <c r="A16">
        <v>1</v>
      </c>
      <c r="B16" t="s">
        <v>11</v>
      </c>
      <c r="C16">
        <v>23</v>
      </c>
      <c r="D16">
        <v>202220</v>
      </c>
      <c r="E16">
        <v>5</v>
      </c>
      <c r="F16">
        <v>8</v>
      </c>
      <c r="G16">
        <v>6</v>
      </c>
      <c r="H16">
        <v>0</v>
      </c>
      <c r="I16">
        <v>8</v>
      </c>
      <c r="J16">
        <v>10</v>
      </c>
      <c r="K16" s="6">
        <f t="shared" si="0"/>
        <v>4.4047619047619042</v>
      </c>
      <c r="L16">
        <v>0</v>
      </c>
      <c r="M16" s="7">
        <f t="shared" si="1"/>
        <v>37</v>
      </c>
      <c r="N16">
        <f t="shared" si="2"/>
        <v>4.53125</v>
      </c>
      <c r="O16">
        <v>0</v>
      </c>
    </row>
    <row r="17" spans="1:15">
      <c r="A17">
        <v>1</v>
      </c>
      <c r="B17" t="s">
        <v>11</v>
      </c>
      <c r="C17">
        <v>23</v>
      </c>
      <c r="D17">
        <v>202220</v>
      </c>
      <c r="E17">
        <v>2.1</v>
      </c>
      <c r="F17">
        <v>0</v>
      </c>
      <c r="G17">
        <v>6</v>
      </c>
      <c r="H17">
        <v>10</v>
      </c>
      <c r="I17">
        <v>10</v>
      </c>
      <c r="J17">
        <v>0</v>
      </c>
      <c r="K17" s="6">
        <f t="shared" si="0"/>
        <v>3.3452380952380953</v>
      </c>
      <c r="L17">
        <v>0</v>
      </c>
      <c r="M17" s="7">
        <f t="shared" si="1"/>
        <v>28.1</v>
      </c>
      <c r="N17">
        <f t="shared" si="2"/>
        <v>4.390625</v>
      </c>
      <c r="O17">
        <v>1</v>
      </c>
    </row>
    <row r="18" spans="1:15">
      <c r="A18">
        <v>1</v>
      </c>
      <c r="B18" t="s">
        <v>11</v>
      </c>
      <c r="C18">
        <v>23</v>
      </c>
      <c r="D18">
        <v>202220</v>
      </c>
      <c r="E18">
        <v>4</v>
      </c>
      <c r="F18">
        <v>4</v>
      </c>
      <c r="G18">
        <v>6</v>
      </c>
      <c r="H18">
        <v>3</v>
      </c>
      <c r="I18">
        <v>0</v>
      </c>
      <c r="J18">
        <v>10</v>
      </c>
      <c r="K18" s="6">
        <f t="shared" si="0"/>
        <v>3.214285714285714</v>
      </c>
      <c r="L18">
        <v>0</v>
      </c>
      <c r="M18" s="7">
        <f t="shared" si="1"/>
        <v>27</v>
      </c>
      <c r="N18">
        <f t="shared" si="2"/>
        <v>3.59375</v>
      </c>
      <c r="O18">
        <v>0</v>
      </c>
    </row>
    <row r="19" spans="1:15">
      <c r="A19">
        <v>1</v>
      </c>
      <c r="B19" t="s">
        <v>13</v>
      </c>
      <c r="C19">
        <v>23</v>
      </c>
      <c r="D19">
        <v>202220</v>
      </c>
      <c r="E19">
        <v>1.9</v>
      </c>
      <c r="F19">
        <v>3</v>
      </c>
      <c r="G19">
        <v>6</v>
      </c>
      <c r="H19">
        <v>10</v>
      </c>
      <c r="I19">
        <v>5</v>
      </c>
      <c r="J19">
        <v>8</v>
      </c>
      <c r="K19" s="6">
        <f t="shared" si="0"/>
        <v>3.4404761904761902</v>
      </c>
      <c r="L19">
        <v>0</v>
      </c>
      <c r="M19" s="7">
        <f t="shared" si="1"/>
        <v>28.9</v>
      </c>
      <c r="N19">
        <f t="shared" si="2"/>
        <v>4.046875</v>
      </c>
      <c r="O19">
        <v>0</v>
      </c>
    </row>
    <row r="20" spans="1:15">
      <c r="A20">
        <v>1</v>
      </c>
      <c r="B20" t="s">
        <v>9</v>
      </c>
      <c r="C20">
        <v>23</v>
      </c>
      <c r="D20">
        <v>202220</v>
      </c>
      <c r="E20">
        <v>3.2</v>
      </c>
      <c r="F20">
        <v>8</v>
      </c>
      <c r="G20">
        <v>7</v>
      </c>
      <c r="H20">
        <v>10</v>
      </c>
      <c r="I20">
        <v>10</v>
      </c>
      <c r="J20">
        <v>10</v>
      </c>
      <c r="K20" s="6">
        <f t="shared" si="0"/>
        <v>4.5476190476190474</v>
      </c>
      <c r="L20">
        <v>0</v>
      </c>
      <c r="M20" s="7">
        <f t="shared" si="1"/>
        <v>38.200000000000003</v>
      </c>
      <c r="N20">
        <f t="shared" si="2"/>
        <v>4.71875</v>
      </c>
      <c r="O20">
        <v>0</v>
      </c>
    </row>
    <row r="21" spans="1:15">
      <c r="A21">
        <v>0</v>
      </c>
      <c r="B21" t="s">
        <v>9</v>
      </c>
      <c r="C21">
        <v>23</v>
      </c>
      <c r="D21">
        <v>202220</v>
      </c>
      <c r="E21">
        <v>5</v>
      </c>
      <c r="F21">
        <v>8</v>
      </c>
      <c r="G21">
        <v>7</v>
      </c>
      <c r="H21">
        <v>0</v>
      </c>
      <c r="I21">
        <v>10</v>
      </c>
      <c r="J21">
        <v>8</v>
      </c>
      <c r="K21" s="6">
        <f t="shared" si="0"/>
        <v>4.5238095238095237</v>
      </c>
      <c r="L21">
        <v>0</v>
      </c>
      <c r="M21" s="7">
        <f t="shared" si="1"/>
        <v>38</v>
      </c>
      <c r="N21">
        <f t="shared" si="2"/>
        <v>4.6875</v>
      </c>
      <c r="O21">
        <v>1</v>
      </c>
    </row>
    <row r="22" spans="1:15">
      <c r="A22">
        <v>1</v>
      </c>
      <c r="B22" t="s">
        <v>11</v>
      </c>
      <c r="C22">
        <v>23</v>
      </c>
      <c r="D22">
        <v>202220</v>
      </c>
      <c r="E22">
        <v>2.2000000000000002</v>
      </c>
      <c r="F22">
        <v>8</v>
      </c>
      <c r="G22">
        <v>7</v>
      </c>
      <c r="H22">
        <v>5</v>
      </c>
      <c r="I22">
        <v>10</v>
      </c>
      <c r="J22">
        <v>0</v>
      </c>
      <c r="K22" s="6">
        <f t="shared" si="0"/>
        <v>3.8333333333333335</v>
      </c>
      <c r="L22">
        <v>0</v>
      </c>
      <c r="M22" s="7">
        <f t="shared" si="1"/>
        <v>32.200000000000003</v>
      </c>
      <c r="N22">
        <f t="shared" si="2"/>
        <v>3.8333333333333335</v>
      </c>
      <c r="O22">
        <v>1</v>
      </c>
    </row>
    <row r="23" spans="1:15">
      <c r="A23">
        <v>0</v>
      </c>
      <c r="B23" t="s">
        <v>9</v>
      </c>
      <c r="C23">
        <v>23</v>
      </c>
      <c r="D23">
        <v>202220</v>
      </c>
      <c r="E23">
        <v>5</v>
      </c>
      <c r="F23">
        <v>10</v>
      </c>
      <c r="G23">
        <v>6</v>
      </c>
      <c r="H23">
        <v>10</v>
      </c>
      <c r="I23">
        <v>10</v>
      </c>
      <c r="J23">
        <v>0</v>
      </c>
      <c r="K23" s="6">
        <f t="shared" si="0"/>
        <v>4.8809523809523805</v>
      </c>
      <c r="L23">
        <v>0</v>
      </c>
      <c r="M23" s="7">
        <f t="shared" si="1"/>
        <v>41</v>
      </c>
      <c r="N23">
        <f t="shared" si="2"/>
        <v>4.8809523809523805</v>
      </c>
      <c r="O23">
        <v>1</v>
      </c>
    </row>
    <row r="24" spans="1:15">
      <c r="A24">
        <v>1</v>
      </c>
      <c r="B24" t="s">
        <v>11</v>
      </c>
      <c r="C24">
        <v>23</v>
      </c>
      <c r="D24">
        <v>202220</v>
      </c>
      <c r="E24">
        <v>4.9000000000000004</v>
      </c>
      <c r="F24">
        <v>8</v>
      </c>
      <c r="G24">
        <v>6</v>
      </c>
      <c r="H24">
        <v>0</v>
      </c>
      <c r="I24">
        <v>10</v>
      </c>
      <c r="J24">
        <v>8</v>
      </c>
      <c r="K24" s="6">
        <f t="shared" si="0"/>
        <v>4.3928571428571423</v>
      </c>
      <c r="L24">
        <v>0</v>
      </c>
      <c r="M24" s="7">
        <f t="shared" si="1"/>
        <v>36.9</v>
      </c>
      <c r="N24">
        <f t="shared" si="2"/>
        <v>4.515625</v>
      </c>
      <c r="O24">
        <v>1</v>
      </c>
    </row>
    <row r="25" spans="1:15">
      <c r="A25">
        <v>0</v>
      </c>
      <c r="B25" t="s">
        <v>9</v>
      </c>
      <c r="C25">
        <v>23</v>
      </c>
      <c r="D25">
        <v>202220</v>
      </c>
      <c r="E25">
        <v>4.5</v>
      </c>
      <c r="F25">
        <v>8</v>
      </c>
      <c r="G25">
        <v>5</v>
      </c>
      <c r="H25">
        <v>5</v>
      </c>
      <c r="I25">
        <v>10</v>
      </c>
      <c r="J25">
        <v>8</v>
      </c>
      <c r="K25" s="6">
        <f t="shared" si="0"/>
        <v>4.2261904761904763</v>
      </c>
      <c r="L25">
        <v>0</v>
      </c>
      <c r="M25" s="7">
        <f t="shared" si="1"/>
        <v>35.5</v>
      </c>
      <c r="N25">
        <f t="shared" si="2"/>
        <v>4.296875</v>
      </c>
      <c r="O25">
        <v>0</v>
      </c>
    </row>
    <row r="26" spans="1:15">
      <c r="A26">
        <v>0</v>
      </c>
      <c r="B26" t="s">
        <v>9</v>
      </c>
      <c r="C26">
        <v>23</v>
      </c>
      <c r="D26">
        <v>202220</v>
      </c>
      <c r="E26">
        <v>2.2000000000000002</v>
      </c>
      <c r="F26">
        <v>0</v>
      </c>
      <c r="G26">
        <v>4</v>
      </c>
      <c r="H26">
        <v>0</v>
      </c>
      <c r="I26">
        <v>0</v>
      </c>
      <c r="J26">
        <v>0</v>
      </c>
      <c r="K26" s="6">
        <f t="shared" si="0"/>
        <v>0.73809523809523803</v>
      </c>
      <c r="L26">
        <v>0</v>
      </c>
      <c r="M26" s="7">
        <f t="shared" si="1"/>
        <v>6.2</v>
      </c>
      <c r="N26">
        <f t="shared" si="2"/>
        <v>0.96875</v>
      </c>
      <c r="O26">
        <v>0</v>
      </c>
    </row>
    <row r="27" spans="1:15">
      <c r="A27">
        <v>1</v>
      </c>
      <c r="B27" t="s">
        <v>9</v>
      </c>
      <c r="C27">
        <v>23</v>
      </c>
      <c r="D27">
        <v>202220</v>
      </c>
      <c r="E27">
        <v>4.5</v>
      </c>
      <c r="F27">
        <v>8</v>
      </c>
      <c r="G27">
        <v>7</v>
      </c>
      <c r="H27">
        <v>10</v>
      </c>
      <c r="I27">
        <v>10</v>
      </c>
      <c r="J27">
        <v>0</v>
      </c>
      <c r="K27" s="6">
        <f t="shared" si="0"/>
        <v>4.7023809523809526</v>
      </c>
      <c r="L27">
        <v>0</v>
      </c>
      <c r="M27" s="7">
        <f t="shared" si="1"/>
        <v>39.5</v>
      </c>
      <c r="N27">
        <f t="shared" si="2"/>
        <v>4.921875</v>
      </c>
      <c r="O27">
        <v>0</v>
      </c>
    </row>
    <row r="28" spans="1:15">
      <c r="A28">
        <v>1</v>
      </c>
      <c r="B28" t="s">
        <v>10</v>
      </c>
      <c r="C28">
        <v>23</v>
      </c>
      <c r="D28">
        <v>202220</v>
      </c>
      <c r="E28">
        <v>0</v>
      </c>
      <c r="F28">
        <v>0</v>
      </c>
      <c r="G28">
        <v>0</v>
      </c>
      <c r="H28">
        <v>0</v>
      </c>
      <c r="I28">
        <v>0</v>
      </c>
      <c r="J28">
        <v>2</v>
      </c>
      <c r="K28" s="6">
        <f t="shared" si="0"/>
        <v>0.23809523809523808</v>
      </c>
      <c r="L28">
        <v>0</v>
      </c>
      <c r="M28" s="7">
        <f t="shared" si="1"/>
        <v>2</v>
      </c>
      <c r="N28">
        <f t="shared" si="2"/>
        <v>0.3125</v>
      </c>
      <c r="O28">
        <v>0</v>
      </c>
    </row>
    <row r="29" spans="1:15">
      <c r="A29">
        <v>0</v>
      </c>
      <c r="B29" t="s">
        <v>10</v>
      </c>
      <c r="C29">
        <v>23</v>
      </c>
      <c r="D29">
        <v>202220</v>
      </c>
      <c r="K29" s="6">
        <f t="shared" si="0"/>
        <v>0</v>
      </c>
      <c r="L29">
        <v>0</v>
      </c>
      <c r="M29" s="7">
        <f t="shared" si="1"/>
        <v>0</v>
      </c>
      <c r="N29">
        <f t="shared" si="2"/>
        <v>0</v>
      </c>
      <c r="O29">
        <v>1</v>
      </c>
    </row>
    <row r="30" spans="1:15">
      <c r="A30">
        <v>1</v>
      </c>
      <c r="B30" t="s">
        <v>11</v>
      </c>
      <c r="C30">
        <v>23</v>
      </c>
      <c r="D30">
        <v>202220</v>
      </c>
      <c r="E30">
        <v>4.3</v>
      </c>
      <c r="F30">
        <v>4</v>
      </c>
      <c r="G30">
        <v>6</v>
      </c>
      <c r="H30">
        <v>0</v>
      </c>
      <c r="I30">
        <v>5</v>
      </c>
      <c r="J30">
        <v>10</v>
      </c>
      <c r="K30" s="6">
        <f t="shared" si="0"/>
        <v>3.4880952380952381</v>
      </c>
      <c r="L30">
        <v>0</v>
      </c>
      <c r="M30" s="7">
        <f t="shared" si="1"/>
        <v>29.3</v>
      </c>
      <c r="N30">
        <f t="shared" si="2"/>
        <v>3.953125</v>
      </c>
      <c r="O30">
        <v>0</v>
      </c>
    </row>
    <row r="31" spans="1:15">
      <c r="A31">
        <v>0</v>
      </c>
      <c r="B31" t="s">
        <v>9</v>
      </c>
      <c r="C31">
        <v>24</v>
      </c>
      <c r="D31">
        <v>202220</v>
      </c>
      <c r="E31">
        <v>0.9</v>
      </c>
      <c r="F31">
        <v>0</v>
      </c>
      <c r="G31">
        <v>2</v>
      </c>
      <c r="H31">
        <v>0</v>
      </c>
      <c r="I31">
        <v>2</v>
      </c>
      <c r="J31">
        <v>1</v>
      </c>
      <c r="K31" s="6">
        <f t="shared" si="0"/>
        <v>0.70238095238095244</v>
      </c>
      <c r="L31">
        <v>0</v>
      </c>
      <c r="M31" s="7">
        <f t="shared" si="1"/>
        <v>5.9</v>
      </c>
      <c r="N31">
        <f t="shared" si="2"/>
        <v>0.921875</v>
      </c>
      <c r="O31">
        <v>0</v>
      </c>
    </row>
    <row r="32" spans="1:15">
      <c r="A32">
        <v>1</v>
      </c>
      <c r="B32" t="s">
        <v>11</v>
      </c>
      <c r="C32">
        <v>24</v>
      </c>
      <c r="D32">
        <v>202220</v>
      </c>
      <c r="E32">
        <v>5</v>
      </c>
      <c r="F32">
        <v>8</v>
      </c>
      <c r="G32">
        <v>7</v>
      </c>
      <c r="H32">
        <v>10</v>
      </c>
      <c r="I32">
        <v>0</v>
      </c>
      <c r="J32">
        <v>10</v>
      </c>
      <c r="K32" s="6">
        <f t="shared" si="0"/>
        <v>4.7619047619047619</v>
      </c>
      <c r="L32">
        <v>0</v>
      </c>
      <c r="M32" s="7">
        <f t="shared" si="1"/>
        <v>40</v>
      </c>
      <c r="N32">
        <f t="shared" si="2"/>
        <v>5</v>
      </c>
      <c r="O32">
        <v>0</v>
      </c>
    </row>
    <row r="33" spans="1:15">
      <c r="A33">
        <v>0</v>
      </c>
      <c r="B33" t="s">
        <v>9</v>
      </c>
      <c r="C33">
        <v>24</v>
      </c>
      <c r="D33">
        <v>202220</v>
      </c>
      <c r="E33">
        <v>5</v>
      </c>
      <c r="F33">
        <v>0</v>
      </c>
      <c r="G33">
        <v>4</v>
      </c>
      <c r="H33">
        <v>0</v>
      </c>
      <c r="I33">
        <v>0</v>
      </c>
      <c r="J33">
        <v>7.5</v>
      </c>
      <c r="K33" s="6">
        <f t="shared" si="0"/>
        <v>1.9642857142857142</v>
      </c>
      <c r="L33">
        <v>0</v>
      </c>
      <c r="M33" s="7">
        <f t="shared" si="1"/>
        <v>16.5</v>
      </c>
      <c r="N33">
        <f t="shared" si="2"/>
        <v>2.578125</v>
      </c>
      <c r="O33">
        <v>1</v>
      </c>
    </row>
    <row r="34" spans="1:15">
      <c r="A34">
        <v>0</v>
      </c>
      <c r="B34" t="s">
        <v>9</v>
      </c>
      <c r="C34">
        <v>24</v>
      </c>
      <c r="D34">
        <v>202220</v>
      </c>
      <c r="E34">
        <v>5</v>
      </c>
      <c r="F34">
        <v>1</v>
      </c>
      <c r="G34">
        <v>4</v>
      </c>
      <c r="H34">
        <v>1</v>
      </c>
      <c r="I34">
        <v>0</v>
      </c>
      <c r="J34">
        <v>0</v>
      </c>
      <c r="K34" s="6">
        <f t="shared" si="0"/>
        <v>1.3095238095238095</v>
      </c>
      <c r="L34">
        <v>0</v>
      </c>
      <c r="M34" s="7">
        <f t="shared" si="1"/>
        <v>11</v>
      </c>
      <c r="N34">
        <f t="shared" si="2"/>
        <v>1.5625</v>
      </c>
      <c r="O34">
        <v>1</v>
      </c>
    </row>
    <row r="35" spans="1:15">
      <c r="A35">
        <v>0</v>
      </c>
      <c r="B35" t="s">
        <v>9</v>
      </c>
      <c r="C35">
        <v>24</v>
      </c>
      <c r="D35">
        <v>202220</v>
      </c>
      <c r="E35">
        <v>4.7</v>
      </c>
      <c r="F35">
        <v>0</v>
      </c>
      <c r="G35">
        <v>6</v>
      </c>
      <c r="H35">
        <v>0</v>
      </c>
      <c r="I35">
        <v>10</v>
      </c>
      <c r="J35">
        <v>6</v>
      </c>
      <c r="K35" s="6">
        <f t="shared" si="0"/>
        <v>3.1785714285714284</v>
      </c>
      <c r="L35">
        <v>0</v>
      </c>
      <c r="M35" s="7">
        <f t="shared" si="1"/>
        <v>26.7</v>
      </c>
      <c r="N35">
        <f t="shared" si="2"/>
        <v>4.171875</v>
      </c>
      <c r="O35">
        <v>1</v>
      </c>
    </row>
    <row r="36" spans="1:15">
      <c r="A36">
        <v>0</v>
      </c>
      <c r="B36" t="s">
        <v>11</v>
      </c>
      <c r="C36">
        <v>24</v>
      </c>
      <c r="D36">
        <v>202220</v>
      </c>
      <c r="E36">
        <v>4.5</v>
      </c>
      <c r="F36">
        <v>8</v>
      </c>
      <c r="G36">
        <v>7</v>
      </c>
      <c r="H36">
        <v>10</v>
      </c>
      <c r="I36">
        <v>0</v>
      </c>
      <c r="J36">
        <v>8</v>
      </c>
      <c r="K36" s="6">
        <f t="shared" si="0"/>
        <v>4.4642857142857144</v>
      </c>
      <c r="L36">
        <v>0</v>
      </c>
      <c r="M36" s="7">
        <f t="shared" si="1"/>
        <v>37.5</v>
      </c>
      <c r="N36">
        <f t="shared" si="2"/>
        <v>4.609375</v>
      </c>
      <c r="O36">
        <v>1</v>
      </c>
    </row>
    <row r="37" spans="1:15">
      <c r="A37">
        <v>1</v>
      </c>
      <c r="B37" t="s">
        <v>9</v>
      </c>
      <c r="C37">
        <v>24</v>
      </c>
      <c r="D37">
        <v>202220</v>
      </c>
      <c r="E37">
        <v>3.2</v>
      </c>
      <c r="F37">
        <v>0</v>
      </c>
      <c r="G37">
        <v>6</v>
      </c>
      <c r="H37">
        <v>10</v>
      </c>
      <c r="I37">
        <v>10</v>
      </c>
      <c r="J37">
        <v>8</v>
      </c>
      <c r="K37" s="6">
        <f t="shared" si="0"/>
        <v>3.4761904761904763</v>
      </c>
      <c r="L37">
        <v>0</v>
      </c>
      <c r="M37" s="7">
        <f t="shared" si="1"/>
        <v>29.200000000000003</v>
      </c>
      <c r="N37">
        <f t="shared" si="2"/>
        <v>4.5625</v>
      </c>
      <c r="O37">
        <v>0</v>
      </c>
    </row>
    <row r="38" spans="1:15">
      <c r="A38">
        <v>0</v>
      </c>
      <c r="B38" t="s">
        <v>11</v>
      </c>
      <c r="C38">
        <v>24</v>
      </c>
      <c r="D38">
        <v>202220</v>
      </c>
      <c r="E38">
        <v>1.7</v>
      </c>
      <c r="F38">
        <v>0</v>
      </c>
      <c r="G38">
        <v>3</v>
      </c>
      <c r="H38">
        <v>6</v>
      </c>
      <c r="I38">
        <v>0</v>
      </c>
      <c r="J38">
        <v>2</v>
      </c>
      <c r="K38" s="6">
        <f t="shared" si="0"/>
        <v>1.5119047619047616</v>
      </c>
      <c r="L38">
        <v>0</v>
      </c>
      <c r="M38" s="7">
        <f t="shared" si="1"/>
        <v>12.7</v>
      </c>
      <c r="N38">
        <f t="shared" si="2"/>
        <v>1.984375</v>
      </c>
      <c r="O38">
        <v>0</v>
      </c>
    </row>
    <row r="39" spans="1:15">
      <c r="A39">
        <v>1</v>
      </c>
      <c r="B39" t="s">
        <v>14</v>
      </c>
      <c r="C39">
        <v>24</v>
      </c>
      <c r="D39">
        <v>202220</v>
      </c>
      <c r="E39">
        <v>0</v>
      </c>
      <c r="F39">
        <v>0</v>
      </c>
      <c r="G39">
        <v>3</v>
      </c>
      <c r="H39">
        <v>0</v>
      </c>
      <c r="I39">
        <v>5</v>
      </c>
      <c r="J39">
        <v>4</v>
      </c>
      <c r="K39" s="6">
        <f t="shared" si="0"/>
        <v>1.4285714285714284</v>
      </c>
      <c r="L39">
        <v>0</v>
      </c>
      <c r="M39" s="7">
        <f t="shared" si="1"/>
        <v>12</v>
      </c>
      <c r="N39">
        <f t="shared" si="2"/>
        <v>1.875</v>
      </c>
      <c r="O39">
        <v>0</v>
      </c>
    </row>
    <row r="40" spans="1:15">
      <c r="A40">
        <v>1</v>
      </c>
      <c r="B40" t="s">
        <v>11</v>
      </c>
      <c r="C40">
        <v>24</v>
      </c>
      <c r="D40">
        <v>202220</v>
      </c>
      <c r="E40">
        <v>4.5</v>
      </c>
      <c r="F40">
        <v>8</v>
      </c>
      <c r="G40">
        <v>7</v>
      </c>
      <c r="H40">
        <v>10</v>
      </c>
      <c r="I40">
        <v>10</v>
      </c>
      <c r="J40">
        <v>0</v>
      </c>
      <c r="K40" s="6">
        <f t="shared" si="0"/>
        <v>4.7023809523809526</v>
      </c>
      <c r="L40">
        <v>0</v>
      </c>
      <c r="M40" s="7">
        <f t="shared" si="1"/>
        <v>39.5</v>
      </c>
      <c r="N40">
        <f t="shared" si="2"/>
        <v>4.921875</v>
      </c>
      <c r="O40">
        <v>0</v>
      </c>
    </row>
    <row r="41" spans="1:15">
      <c r="A41">
        <v>0</v>
      </c>
      <c r="B41" t="s">
        <v>13</v>
      </c>
      <c r="C41">
        <v>24</v>
      </c>
      <c r="D41">
        <v>202220</v>
      </c>
      <c r="E41">
        <v>4.3</v>
      </c>
      <c r="F41">
        <v>0</v>
      </c>
      <c r="G41">
        <v>7</v>
      </c>
      <c r="H41">
        <v>0</v>
      </c>
      <c r="I41">
        <v>5</v>
      </c>
      <c r="J41">
        <v>10</v>
      </c>
      <c r="K41" s="6">
        <f t="shared" si="0"/>
        <v>3.1309523809523809</v>
      </c>
      <c r="L41">
        <v>0</v>
      </c>
      <c r="M41" s="7">
        <f t="shared" si="1"/>
        <v>26.3</v>
      </c>
      <c r="N41">
        <f t="shared" si="2"/>
        <v>4.109375</v>
      </c>
      <c r="O41">
        <v>0</v>
      </c>
    </row>
    <row r="42" spans="1:15">
      <c r="A42">
        <v>0</v>
      </c>
      <c r="B42" t="s">
        <v>9</v>
      </c>
      <c r="C42">
        <v>24</v>
      </c>
      <c r="D42">
        <v>202220</v>
      </c>
      <c r="E42">
        <v>3.3</v>
      </c>
      <c r="F42">
        <v>0</v>
      </c>
      <c r="G42">
        <v>3</v>
      </c>
      <c r="H42">
        <v>10</v>
      </c>
      <c r="I42">
        <v>0</v>
      </c>
      <c r="J42">
        <v>3</v>
      </c>
      <c r="K42" s="6">
        <f t="shared" si="0"/>
        <v>2.2976190476190474</v>
      </c>
      <c r="L42">
        <v>0</v>
      </c>
      <c r="M42" s="7">
        <f t="shared" si="1"/>
        <v>19.3</v>
      </c>
      <c r="N42">
        <f t="shared" si="2"/>
        <v>3.015625</v>
      </c>
      <c r="O42">
        <v>0</v>
      </c>
    </row>
    <row r="43" spans="1:15">
      <c r="A43">
        <v>0</v>
      </c>
      <c r="B43" t="s">
        <v>9</v>
      </c>
      <c r="C43">
        <v>24</v>
      </c>
      <c r="D43">
        <v>202220</v>
      </c>
      <c r="E43">
        <v>5</v>
      </c>
      <c r="F43">
        <v>2</v>
      </c>
      <c r="G43">
        <v>5</v>
      </c>
      <c r="H43">
        <v>10</v>
      </c>
      <c r="I43">
        <v>10</v>
      </c>
      <c r="J43">
        <v>0</v>
      </c>
      <c r="K43" s="6">
        <f t="shared" si="0"/>
        <v>3.8095238095238093</v>
      </c>
      <c r="L43">
        <v>0</v>
      </c>
      <c r="M43" s="7">
        <f t="shared" si="1"/>
        <v>32</v>
      </c>
      <c r="N43">
        <f t="shared" si="2"/>
        <v>4.6875</v>
      </c>
      <c r="O43">
        <v>1</v>
      </c>
    </row>
    <row r="44" spans="1:15">
      <c r="A44">
        <v>1</v>
      </c>
      <c r="B44" t="s">
        <v>11</v>
      </c>
      <c r="C44">
        <v>24</v>
      </c>
      <c r="D44">
        <v>202220</v>
      </c>
      <c r="E44">
        <v>0.6</v>
      </c>
      <c r="F44">
        <v>0</v>
      </c>
      <c r="G44">
        <v>7</v>
      </c>
      <c r="H44">
        <v>8</v>
      </c>
      <c r="I44">
        <v>2</v>
      </c>
      <c r="J44">
        <v>0</v>
      </c>
      <c r="K44" s="6">
        <f t="shared" si="0"/>
        <v>2.0952380952380953</v>
      </c>
      <c r="L44">
        <v>0</v>
      </c>
      <c r="M44" s="7">
        <f t="shared" si="1"/>
        <v>17.600000000000001</v>
      </c>
      <c r="N44">
        <f t="shared" si="2"/>
        <v>2.75</v>
      </c>
      <c r="O44">
        <v>0</v>
      </c>
    </row>
    <row r="45" spans="1:15">
      <c r="A45">
        <v>1</v>
      </c>
      <c r="B45" t="s">
        <v>9</v>
      </c>
      <c r="C45">
        <v>24</v>
      </c>
      <c r="D45">
        <v>202220</v>
      </c>
      <c r="E45">
        <v>4.8</v>
      </c>
      <c r="F45">
        <v>0</v>
      </c>
      <c r="G45">
        <v>5</v>
      </c>
      <c r="H45">
        <v>0</v>
      </c>
      <c r="I45">
        <v>10</v>
      </c>
      <c r="J45">
        <v>10</v>
      </c>
      <c r="K45" s="6">
        <f t="shared" si="0"/>
        <v>3.5476190476190474</v>
      </c>
      <c r="L45">
        <v>0</v>
      </c>
      <c r="M45" s="7">
        <f t="shared" si="1"/>
        <v>29.8</v>
      </c>
      <c r="N45">
        <f t="shared" si="2"/>
        <v>4.65625</v>
      </c>
      <c r="O45">
        <v>0</v>
      </c>
    </row>
    <row r="46" spans="1:15">
      <c r="A46">
        <v>1</v>
      </c>
      <c r="B46" t="s">
        <v>9</v>
      </c>
      <c r="C46">
        <v>24</v>
      </c>
      <c r="D46">
        <v>202220</v>
      </c>
      <c r="E46">
        <v>4.5</v>
      </c>
      <c r="F46">
        <v>2</v>
      </c>
      <c r="G46">
        <v>5</v>
      </c>
      <c r="H46">
        <v>0</v>
      </c>
      <c r="I46">
        <v>5</v>
      </c>
      <c r="J46">
        <v>10</v>
      </c>
      <c r="K46" s="6">
        <f t="shared" si="0"/>
        <v>3.1547619047619047</v>
      </c>
      <c r="L46">
        <v>0</v>
      </c>
      <c r="M46" s="7">
        <f t="shared" si="1"/>
        <v>26.5</v>
      </c>
      <c r="N46">
        <f t="shared" si="2"/>
        <v>3.828125</v>
      </c>
      <c r="O46">
        <v>0</v>
      </c>
    </row>
    <row r="47" spans="1:15">
      <c r="A47">
        <v>1</v>
      </c>
      <c r="B47" t="s">
        <v>11</v>
      </c>
      <c r="C47">
        <v>24</v>
      </c>
      <c r="D47">
        <v>202220</v>
      </c>
      <c r="K47" s="6">
        <f t="shared" si="0"/>
        <v>0</v>
      </c>
      <c r="L47">
        <v>0</v>
      </c>
      <c r="M47" s="7">
        <f t="shared" si="1"/>
        <v>0</v>
      </c>
      <c r="N47">
        <f t="shared" si="2"/>
        <v>0</v>
      </c>
      <c r="O47">
        <v>0</v>
      </c>
    </row>
    <row r="48" spans="1:15">
      <c r="A48">
        <v>1</v>
      </c>
      <c r="B48" t="s">
        <v>9</v>
      </c>
      <c r="C48">
        <v>24</v>
      </c>
      <c r="D48">
        <v>202220</v>
      </c>
      <c r="E48">
        <v>4</v>
      </c>
      <c r="F48">
        <v>8</v>
      </c>
      <c r="G48">
        <v>7</v>
      </c>
      <c r="H48">
        <v>8</v>
      </c>
      <c r="I48">
        <v>10</v>
      </c>
      <c r="J48">
        <v>0</v>
      </c>
      <c r="K48" s="6">
        <f t="shared" si="0"/>
        <v>4.4047619047619042</v>
      </c>
      <c r="L48">
        <v>0</v>
      </c>
      <c r="M48" s="7">
        <f t="shared" si="1"/>
        <v>37</v>
      </c>
      <c r="N48">
        <f t="shared" si="2"/>
        <v>4.53125</v>
      </c>
      <c r="O48">
        <v>1</v>
      </c>
    </row>
    <row r="49" spans="1:15">
      <c r="A49">
        <v>1</v>
      </c>
      <c r="B49" t="s">
        <v>9</v>
      </c>
      <c r="C49">
        <v>24</v>
      </c>
      <c r="D49">
        <v>202220</v>
      </c>
      <c r="E49">
        <v>4.7</v>
      </c>
      <c r="F49">
        <v>2</v>
      </c>
      <c r="G49">
        <v>5</v>
      </c>
      <c r="H49">
        <v>10</v>
      </c>
      <c r="I49">
        <v>10</v>
      </c>
      <c r="J49">
        <v>2</v>
      </c>
      <c r="K49" s="6">
        <f t="shared" si="0"/>
        <v>3.7738095238095237</v>
      </c>
      <c r="L49">
        <v>0</v>
      </c>
      <c r="M49" s="7">
        <f t="shared" si="1"/>
        <v>31.700000000000003</v>
      </c>
      <c r="N49">
        <f t="shared" si="2"/>
        <v>4.640625</v>
      </c>
      <c r="O49">
        <v>1</v>
      </c>
    </row>
    <row r="50" spans="1:15">
      <c r="A50">
        <v>1</v>
      </c>
      <c r="B50" t="s">
        <v>9</v>
      </c>
      <c r="C50">
        <v>24</v>
      </c>
      <c r="D50">
        <v>202220</v>
      </c>
      <c r="E50">
        <v>5</v>
      </c>
      <c r="F50">
        <v>8</v>
      </c>
      <c r="G50">
        <v>5</v>
      </c>
      <c r="H50">
        <v>10</v>
      </c>
      <c r="I50">
        <v>10</v>
      </c>
      <c r="J50">
        <v>0</v>
      </c>
      <c r="K50" s="6">
        <f t="shared" si="0"/>
        <v>4.5238095238095237</v>
      </c>
      <c r="L50">
        <v>0</v>
      </c>
      <c r="M50" s="7">
        <f t="shared" si="1"/>
        <v>38</v>
      </c>
      <c r="N50">
        <f t="shared" si="2"/>
        <v>4.6875</v>
      </c>
      <c r="O50">
        <v>0</v>
      </c>
    </row>
    <row r="51" spans="1:15">
      <c r="A51">
        <v>0</v>
      </c>
      <c r="B51" t="s">
        <v>9</v>
      </c>
      <c r="C51">
        <v>24</v>
      </c>
      <c r="D51">
        <v>202220</v>
      </c>
      <c r="E51">
        <v>4.8</v>
      </c>
      <c r="F51">
        <v>0</v>
      </c>
      <c r="G51">
        <v>6</v>
      </c>
      <c r="H51">
        <v>10</v>
      </c>
      <c r="I51">
        <v>5</v>
      </c>
      <c r="J51">
        <v>0</v>
      </c>
      <c r="K51" s="6">
        <f t="shared" si="0"/>
        <v>3.0714285714285712</v>
      </c>
      <c r="L51">
        <v>0</v>
      </c>
      <c r="M51" s="7">
        <f t="shared" si="1"/>
        <v>25.8</v>
      </c>
      <c r="N51">
        <f t="shared" si="2"/>
        <v>4.03125</v>
      </c>
      <c r="O51">
        <v>1</v>
      </c>
    </row>
    <row r="52" spans="1:15">
      <c r="A52">
        <v>1</v>
      </c>
      <c r="B52" t="s">
        <v>9</v>
      </c>
      <c r="C52">
        <v>24</v>
      </c>
      <c r="D52">
        <v>202220</v>
      </c>
      <c r="E52">
        <v>3.4</v>
      </c>
      <c r="F52">
        <v>0</v>
      </c>
      <c r="G52">
        <v>4</v>
      </c>
      <c r="H52">
        <v>0</v>
      </c>
      <c r="I52">
        <v>10</v>
      </c>
      <c r="J52">
        <v>0</v>
      </c>
      <c r="K52" s="6">
        <f t="shared" si="0"/>
        <v>2.0714285714285712</v>
      </c>
      <c r="L52">
        <v>0</v>
      </c>
      <c r="M52" s="7">
        <f t="shared" si="1"/>
        <v>17.399999999999999</v>
      </c>
      <c r="N52">
        <f t="shared" si="2"/>
        <v>2.71875</v>
      </c>
      <c r="O52">
        <v>0</v>
      </c>
    </row>
    <row r="53" spans="1:15">
      <c r="A53">
        <v>1</v>
      </c>
      <c r="B53" t="s">
        <v>10</v>
      </c>
      <c r="C53">
        <v>24</v>
      </c>
      <c r="D53">
        <v>202220</v>
      </c>
      <c r="E53">
        <v>1</v>
      </c>
      <c r="F53">
        <v>3</v>
      </c>
      <c r="G53">
        <v>1</v>
      </c>
      <c r="H53">
        <v>0</v>
      </c>
      <c r="I53">
        <v>0</v>
      </c>
      <c r="J53">
        <v>2</v>
      </c>
      <c r="K53" s="6">
        <f t="shared" si="0"/>
        <v>0.83333333333333326</v>
      </c>
      <c r="L53">
        <v>0</v>
      </c>
      <c r="M53" s="7">
        <f t="shared" si="1"/>
        <v>7</v>
      </c>
      <c r="N53">
        <f t="shared" si="2"/>
        <v>0.83333333333333326</v>
      </c>
      <c r="O53">
        <v>0</v>
      </c>
    </row>
    <row r="54" spans="1:15">
      <c r="A54">
        <v>1</v>
      </c>
      <c r="B54" t="s">
        <v>9</v>
      </c>
      <c r="C54">
        <v>24</v>
      </c>
      <c r="D54">
        <v>202220</v>
      </c>
      <c r="E54">
        <v>0</v>
      </c>
      <c r="F54">
        <v>0</v>
      </c>
      <c r="G54">
        <v>2</v>
      </c>
      <c r="H54">
        <v>0</v>
      </c>
      <c r="I54">
        <v>4</v>
      </c>
      <c r="J54">
        <v>0</v>
      </c>
      <c r="K54" s="6">
        <f t="shared" si="0"/>
        <v>0.71428571428571419</v>
      </c>
      <c r="L54">
        <v>0</v>
      </c>
      <c r="M54" s="7">
        <f t="shared" si="1"/>
        <v>6</v>
      </c>
      <c r="N54">
        <f t="shared" si="2"/>
        <v>0.9375</v>
      </c>
      <c r="O54">
        <v>1</v>
      </c>
    </row>
    <row r="55" spans="1:15">
      <c r="A55">
        <v>0</v>
      </c>
      <c r="B55" t="s">
        <v>9</v>
      </c>
      <c r="C55">
        <v>24</v>
      </c>
      <c r="D55">
        <v>202220</v>
      </c>
      <c r="E55">
        <v>3.5</v>
      </c>
      <c r="F55">
        <v>1</v>
      </c>
      <c r="G55">
        <v>2</v>
      </c>
      <c r="H55">
        <v>10</v>
      </c>
      <c r="I55">
        <v>10</v>
      </c>
      <c r="J55">
        <v>1</v>
      </c>
      <c r="K55" s="6">
        <f t="shared" si="0"/>
        <v>3.1547619047619047</v>
      </c>
      <c r="L55">
        <v>0</v>
      </c>
      <c r="M55" s="7">
        <f t="shared" si="1"/>
        <v>26.5</v>
      </c>
      <c r="N55">
        <f t="shared" si="2"/>
        <v>3.984375</v>
      </c>
      <c r="O55">
        <v>0</v>
      </c>
    </row>
    <row r="56" spans="1:15">
      <c r="A56">
        <v>1</v>
      </c>
      <c r="B56" t="s">
        <v>9</v>
      </c>
      <c r="C56">
        <v>24</v>
      </c>
      <c r="D56">
        <v>202220</v>
      </c>
      <c r="E56">
        <v>4.4000000000000004</v>
      </c>
      <c r="F56">
        <v>8</v>
      </c>
      <c r="G56">
        <v>7</v>
      </c>
      <c r="H56">
        <v>10</v>
      </c>
      <c r="I56">
        <v>5</v>
      </c>
      <c r="J56">
        <v>6</v>
      </c>
      <c r="K56" s="6">
        <f t="shared" si="0"/>
        <v>4.2142857142857135</v>
      </c>
      <c r="L56">
        <v>0</v>
      </c>
      <c r="M56" s="7">
        <f t="shared" si="1"/>
        <v>35.4</v>
      </c>
      <c r="N56">
        <f t="shared" si="2"/>
        <v>4.28125</v>
      </c>
      <c r="O56">
        <v>0</v>
      </c>
    </row>
    <row r="57" spans="1:15">
      <c r="A57">
        <v>1</v>
      </c>
      <c r="B57" t="s">
        <v>9</v>
      </c>
      <c r="C57">
        <v>24</v>
      </c>
      <c r="D57">
        <v>202220</v>
      </c>
      <c r="E57">
        <v>2.8</v>
      </c>
      <c r="F57">
        <v>7</v>
      </c>
      <c r="G57">
        <v>2</v>
      </c>
      <c r="H57">
        <v>10</v>
      </c>
      <c r="I57">
        <v>0</v>
      </c>
      <c r="J57">
        <v>1</v>
      </c>
      <c r="K57" s="6">
        <f t="shared" si="0"/>
        <v>2.7142857142857144</v>
      </c>
      <c r="L57">
        <v>0</v>
      </c>
      <c r="M57" s="7">
        <f t="shared" si="1"/>
        <v>22.8</v>
      </c>
      <c r="N57">
        <f t="shared" si="2"/>
        <v>2.7142857142857144</v>
      </c>
      <c r="O57">
        <v>1</v>
      </c>
    </row>
    <row r="58" spans="1:15">
      <c r="A58">
        <v>0</v>
      </c>
      <c r="B58" t="s">
        <v>11</v>
      </c>
      <c r="C58">
        <v>24</v>
      </c>
      <c r="D58">
        <v>202220</v>
      </c>
      <c r="E58">
        <v>3.2</v>
      </c>
      <c r="F58">
        <v>0</v>
      </c>
      <c r="G58">
        <v>2</v>
      </c>
      <c r="H58">
        <v>0</v>
      </c>
      <c r="I58">
        <v>10</v>
      </c>
      <c r="J58">
        <v>2</v>
      </c>
      <c r="K58" s="6">
        <f t="shared" si="0"/>
        <v>2.0476190476190474</v>
      </c>
      <c r="L58">
        <v>0</v>
      </c>
      <c r="M58" s="7">
        <f t="shared" si="1"/>
        <v>17.2</v>
      </c>
      <c r="N58">
        <f t="shared" si="2"/>
        <v>2.6875</v>
      </c>
      <c r="O58">
        <v>0</v>
      </c>
    </row>
    <row r="59" spans="1:15">
      <c r="A59">
        <v>0</v>
      </c>
      <c r="B59" t="s">
        <v>13</v>
      </c>
      <c r="C59">
        <v>24</v>
      </c>
      <c r="D59">
        <v>202220</v>
      </c>
      <c r="E59">
        <v>4.9000000000000004</v>
      </c>
      <c r="F59">
        <v>1.2</v>
      </c>
      <c r="G59">
        <v>4</v>
      </c>
      <c r="H59">
        <v>0</v>
      </c>
      <c r="I59">
        <v>5</v>
      </c>
      <c r="J59">
        <v>4</v>
      </c>
      <c r="K59" s="6">
        <f t="shared" si="0"/>
        <v>2.2738095238095237</v>
      </c>
      <c r="L59">
        <v>0</v>
      </c>
      <c r="M59" s="7">
        <f t="shared" si="1"/>
        <v>19.100000000000001</v>
      </c>
      <c r="N59">
        <f t="shared" si="2"/>
        <v>2.7968750000000004</v>
      </c>
      <c r="O59">
        <v>0</v>
      </c>
    </row>
    <row r="60" spans="1:15">
      <c r="A60">
        <v>0</v>
      </c>
      <c r="B60" t="s">
        <v>9</v>
      </c>
      <c r="C60">
        <v>25</v>
      </c>
      <c r="D60">
        <v>202220</v>
      </c>
      <c r="E60">
        <v>4.1500000000000004</v>
      </c>
      <c r="F60">
        <v>1</v>
      </c>
      <c r="G60">
        <v>3</v>
      </c>
      <c r="H60">
        <v>7.5</v>
      </c>
      <c r="I60">
        <v>10</v>
      </c>
      <c r="J60">
        <v>0</v>
      </c>
      <c r="K60" s="6">
        <f t="shared" si="0"/>
        <v>3.0535714285714284</v>
      </c>
      <c r="L60">
        <v>0</v>
      </c>
      <c r="M60" s="7">
        <f t="shared" si="1"/>
        <v>25.65</v>
      </c>
      <c r="N60">
        <f t="shared" si="2"/>
        <v>3.8515625</v>
      </c>
      <c r="O60">
        <v>1</v>
      </c>
    </row>
    <row r="61" spans="1:15">
      <c r="A61">
        <v>0</v>
      </c>
      <c r="B61" t="s">
        <v>11</v>
      </c>
      <c r="C61">
        <v>25</v>
      </c>
      <c r="D61">
        <v>202220</v>
      </c>
      <c r="E61">
        <v>4.5</v>
      </c>
      <c r="F61">
        <v>0</v>
      </c>
      <c r="G61">
        <v>6</v>
      </c>
      <c r="H61">
        <v>10</v>
      </c>
      <c r="I61">
        <v>4</v>
      </c>
      <c r="J61">
        <v>0</v>
      </c>
      <c r="K61" s="6">
        <f t="shared" si="0"/>
        <v>2.9166666666666665</v>
      </c>
      <c r="L61">
        <v>0</v>
      </c>
      <c r="M61" s="7">
        <f t="shared" si="1"/>
        <v>24.5</v>
      </c>
      <c r="N61">
        <f t="shared" si="2"/>
        <v>3.828125</v>
      </c>
      <c r="O61">
        <v>1</v>
      </c>
    </row>
    <row r="62" spans="1:15">
      <c r="A62">
        <v>1</v>
      </c>
      <c r="B62" t="s">
        <v>9</v>
      </c>
      <c r="C62">
        <v>25</v>
      </c>
      <c r="D62">
        <v>202220</v>
      </c>
      <c r="E62">
        <v>0</v>
      </c>
      <c r="F62">
        <v>0</v>
      </c>
      <c r="G62">
        <v>4</v>
      </c>
      <c r="H62">
        <v>0</v>
      </c>
      <c r="I62">
        <v>0</v>
      </c>
      <c r="J62">
        <v>0</v>
      </c>
      <c r="K62" s="6">
        <f t="shared" si="0"/>
        <v>0.47619047619047616</v>
      </c>
      <c r="L62">
        <v>0</v>
      </c>
      <c r="M62" s="7">
        <f t="shared" si="1"/>
        <v>4</v>
      </c>
      <c r="N62">
        <f t="shared" si="2"/>
        <v>0.625</v>
      </c>
      <c r="O62">
        <v>0</v>
      </c>
    </row>
    <row r="63" spans="1:15">
      <c r="A63">
        <v>1</v>
      </c>
      <c r="B63" t="s">
        <v>11</v>
      </c>
      <c r="C63">
        <v>25</v>
      </c>
      <c r="D63">
        <v>202220</v>
      </c>
      <c r="E63">
        <v>5</v>
      </c>
      <c r="F63">
        <v>10</v>
      </c>
      <c r="G63">
        <v>7</v>
      </c>
      <c r="H63">
        <v>10</v>
      </c>
      <c r="I63">
        <v>0</v>
      </c>
      <c r="J63">
        <v>0</v>
      </c>
      <c r="K63" s="6">
        <f t="shared" si="0"/>
        <v>3.8095238095238093</v>
      </c>
      <c r="L63">
        <v>0</v>
      </c>
      <c r="M63" s="7">
        <f t="shared" si="1"/>
        <v>32</v>
      </c>
      <c r="N63">
        <f t="shared" si="2"/>
        <v>3.8095238095238093</v>
      </c>
      <c r="O63">
        <v>0</v>
      </c>
    </row>
    <row r="64" spans="1:15">
      <c r="A64">
        <v>1</v>
      </c>
      <c r="B64" t="s">
        <v>11</v>
      </c>
      <c r="C64">
        <v>25</v>
      </c>
      <c r="D64">
        <v>202220</v>
      </c>
      <c r="K64" s="6">
        <f t="shared" si="0"/>
        <v>0</v>
      </c>
      <c r="L64">
        <v>0</v>
      </c>
      <c r="M64" s="7">
        <f t="shared" si="1"/>
        <v>0</v>
      </c>
      <c r="N64">
        <f t="shared" si="2"/>
        <v>0</v>
      </c>
      <c r="O64">
        <v>1</v>
      </c>
    </row>
    <row r="65" spans="1:15">
      <c r="A65">
        <v>1</v>
      </c>
      <c r="B65" t="s">
        <v>9</v>
      </c>
      <c r="C65">
        <v>25</v>
      </c>
      <c r="D65">
        <v>202220</v>
      </c>
      <c r="E65">
        <v>2.4</v>
      </c>
      <c r="F65">
        <v>0</v>
      </c>
      <c r="G65">
        <v>6</v>
      </c>
      <c r="H65">
        <v>0</v>
      </c>
      <c r="I65">
        <v>0</v>
      </c>
      <c r="J65">
        <v>10</v>
      </c>
      <c r="K65" s="6">
        <f t="shared" si="0"/>
        <v>2.1904761904761902</v>
      </c>
      <c r="L65">
        <v>0</v>
      </c>
      <c r="M65" s="7">
        <f t="shared" si="1"/>
        <v>18.399999999999999</v>
      </c>
      <c r="N65">
        <f t="shared" si="2"/>
        <v>2.875</v>
      </c>
      <c r="O65">
        <v>0</v>
      </c>
    </row>
    <row r="66" spans="1:15">
      <c r="A66">
        <v>1</v>
      </c>
      <c r="B66" t="s">
        <v>13</v>
      </c>
      <c r="C66">
        <v>25</v>
      </c>
      <c r="D66">
        <v>202220</v>
      </c>
      <c r="E66">
        <v>6</v>
      </c>
      <c r="F66">
        <v>4</v>
      </c>
      <c r="G66">
        <v>6</v>
      </c>
      <c r="H66">
        <v>3.5</v>
      </c>
      <c r="I66">
        <v>6</v>
      </c>
      <c r="K66" s="6">
        <f t="shared" si="0"/>
        <v>3.6428571428571428</v>
      </c>
      <c r="L66">
        <v>1</v>
      </c>
      <c r="M66" s="7">
        <f t="shared" si="1"/>
        <v>25.5</v>
      </c>
      <c r="N66">
        <f t="shared" si="2"/>
        <v>3.6428571428571428</v>
      </c>
      <c r="O66">
        <v>1</v>
      </c>
    </row>
    <row r="67" spans="1:15">
      <c r="A67">
        <v>0</v>
      </c>
      <c r="B67" t="s">
        <v>9</v>
      </c>
      <c r="C67">
        <v>25</v>
      </c>
      <c r="D67">
        <v>202220</v>
      </c>
      <c r="E67">
        <v>4.25</v>
      </c>
      <c r="F67">
        <v>10</v>
      </c>
      <c r="G67">
        <v>6</v>
      </c>
      <c r="H67">
        <v>6</v>
      </c>
      <c r="I67">
        <v>0</v>
      </c>
      <c r="J67">
        <v>2</v>
      </c>
      <c r="K67" s="6">
        <f t="shared" si="0"/>
        <v>3.3630952380952377</v>
      </c>
      <c r="L67">
        <v>0</v>
      </c>
      <c r="M67" s="7">
        <f t="shared" si="1"/>
        <v>28.25</v>
      </c>
      <c r="N67">
        <f t="shared" si="2"/>
        <v>3.3630952380952377</v>
      </c>
      <c r="O67">
        <v>0</v>
      </c>
    </row>
    <row r="68" spans="1:15">
      <c r="A68">
        <v>0</v>
      </c>
      <c r="B68" t="s">
        <v>11</v>
      </c>
      <c r="C68">
        <v>25</v>
      </c>
      <c r="D68">
        <v>202220</v>
      </c>
      <c r="E68">
        <v>2.6</v>
      </c>
      <c r="F68">
        <v>3</v>
      </c>
      <c r="G68">
        <v>2</v>
      </c>
      <c r="H68">
        <v>6.5</v>
      </c>
      <c r="I68">
        <v>10</v>
      </c>
      <c r="J68">
        <v>0</v>
      </c>
      <c r="K68" s="6">
        <f t="shared" ref="K68:K89" si="3">IF(L68=0,(SUM(E68:J68)-MIN(H68:J68))*(5/42),(SUM(E68:J68))*(5/35))</f>
        <v>2.8690476190476191</v>
      </c>
      <c r="L68">
        <v>0</v>
      </c>
      <c r="M68" s="7">
        <f t="shared" ref="M68:M89" si="4">IF(L68=0,(SUM(E68:J68)-MIN(H68:J68)),(SUM(E68:J68)))</f>
        <v>24.1</v>
      </c>
      <c r="N68">
        <f t="shared" ref="N68:N89" si="5">IF(L68=0,MAX(M68*(5/42), (M68-F68)*(5/32)),M68*(5/35))</f>
        <v>3.296875</v>
      </c>
      <c r="O68">
        <v>1</v>
      </c>
    </row>
    <row r="69" spans="1:15">
      <c r="A69">
        <v>1</v>
      </c>
      <c r="B69" t="s">
        <v>11</v>
      </c>
      <c r="C69">
        <v>25</v>
      </c>
      <c r="D69">
        <v>202220</v>
      </c>
      <c r="E69">
        <v>3.2</v>
      </c>
      <c r="F69">
        <v>0</v>
      </c>
      <c r="G69">
        <v>1</v>
      </c>
      <c r="H69">
        <v>0</v>
      </c>
      <c r="I69">
        <v>10</v>
      </c>
      <c r="J69">
        <v>2.5</v>
      </c>
      <c r="K69" s="6">
        <f t="shared" si="3"/>
        <v>1.9880952380952379</v>
      </c>
      <c r="L69">
        <v>0</v>
      </c>
      <c r="M69" s="7">
        <f t="shared" si="4"/>
        <v>16.7</v>
      </c>
      <c r="N69">
        <f t="shared" si="5"/>
        <v>2.609375</v>
      </c>
      <c r="O69">
        <v>1</v>
      </c>
    </row>
    <row r="70" spans="1:15">
      <c r="A70">
        <v>1</v>
      </c>
      <c r="B70" t="s">
        <v>15</v>
      </c>
      <c r="C70">
        <v>25</v>
      </c>
      <c r="D70">
        <v>202220</v>
      </c>
      <c r="E70">
        <v>4.2</v>
      </c>
      <c r="F70">
        <v>2</v>
      </c>
      <c r="G70">
        <v>7</v>
      </c>
      <c r="H70">
        <v>10</v>
      </c>
      <c r="I70">
        <v>0</v>
      </c>
      <c r="J70">
        <v>2</v>
      </c>
      <c r="K70" s="6">
        <f t="shared" si="3"/>
        <v>2.9999999999999996</v>
      </c>
      <c r="L70">
        <v>0</v>
      </c>
      <c r="M70" s="7">
        <f t="shared" si="4"/>
        <v>25.2</v>
      </c>
      <c r="N70">
        <f t="shared" si="5"/>
        <v>3.625</v>
      </c>
      <c r="O70">
        <v>0</v>
      </c>
    </row>
    <row r="71" spans="1:15">
      <c r="A71">
        <v>1</v>
      </c>
      <c r="B71" t="s">
        <v>9</v>
      </c>
      <c r="C71">
        <v>25</v>
      </c>
      <c r="D71">
        <v>202220</v>
      </c>
      <c r="E71">
        <v>1</v>
      </c>
      <c r="F71">
        <v>3</v>
      </c>
      <c r="G71">
        <v>4</v>
      </c>
      <c r="H71">
        <v>10</v>
      </c>
      <c r="I71">
        <v>0</v>
      </c>
      <c r="J71">
        <v>2</v>
      </c>
      <c r="K71" s="6">
        <f t="shared" si="3"/>
        <v>2.3809523809523809</v>
      </c>
      <c r="L71">
        <v>0</v>
      </c>
      <c r="M71" s="7">
        <f t="shared" si="4"/>
        <v>20</v>
      </c>
      <c r="N71">
        <f t="shared" si="5"/>
        <v>2.65625</v>
      </c>
      <c r="O71">
        <v>0</v>
      </c>
    </row>
    <row r="72" spans="1:15">
      <c r="A72">
        <v>0</v>
      </c>
      <c r="B72" t="s">
        <v>9</v>
      </c>
      <c r="C72">
        <v>25</v>
      </c>
      <c r="D72">
        <v>202220</v>
      </c>
      <c r="E72">
        <v>4.0999999999999996</v>
      </c>
      <c r="F72">
        <v>8</v>
      </c>
      <c r="G72">
        <v>6</v>
      </c>
      <c r="H72">
        <v>8</v>
      </c>
      <c r="I72">
        <v>0</v>
      </c>
      <c r="J72">
        <v>8</v>
      </c>
      <c r="K72" s="6">
        <f t="shared" si="3"/>
        <v>4.0595238095238093</v>
      </c>
      <c r="L72">
        <v>0</v>
      </c>
      <c r="M72" s="7">
        <f t="shared" si="4"/>
        <v>34.1</v>
      </c>
      <c r="N72">
        <f t="shared" si="5"/>
        <v>4.078125</v>
      </c>
      <c r="O72">
        <v>1</v>
      </c>
    </row>
    <row r="73" spans="1:15">
      <c r="A73">
        <v>0</v>
      </c>
      <c r="B73" t="s">
        <v>13</v>
      </c>
      <c r="C73">
        <v>25</v>
      </c>
      <c r="D73">
        <v>202220</v>
      </c>
      <c r="E73">
        <v>6</v>
      </c>
      <c r="F73">
        <v>3</v>
      </c>
      <c r="G73">
        <v>0</v>
      </c>
      <c r="H73">
        <v>0</v>
      </c>
      <c r="I73">
        <v>1.5</v>
      </c>
      <c r="J73">
        <v>0</v>
      </c>
      <c r="K73" s="6">
        <f t="shared" si="3"/>
        <v>1.5</v>
      </c>
      <c r="L73">
        <v>1</v>
      </c>
      <c r="M73" s="7">
        <f t="shared" si="4"/>
        <v>10.5</v>
      </c>
      <c r="N73">
        <f t="shared" si="5"/>
        <v>1.5</v>
      </c>
      <c r="O73">
        <v>1</v>
      </c>
    </row>
    <row r="74" spans="1:15">
      <c r="A74">
        <v>1</v>
      </c>
      <c r="B74" t="s">
        <v>16</v>
      </c>
      <c r="C74">
        <v>25</v>
      </c>
      <c r="D74">
        <v>202220</v>
      </c>
      <c r="E74">
        <v>3.15</v>
      </c>
      <c r="F74">
        <v>8</v>
      </c>
      <c r="G74">
        <v>6</v>
      </c>
      <c r="H74">
        <v>0</v>
      </c>
      <c r="I74">
        <v>10</v>
      </c>
      <c r="J74">
        <v>4</v>
      </c>
      <c r="K74" s="6">
        <f t="shared" si="3"/>
        <v>3.708333333333333</v>
      </c>
      <c r="L74">
        <v>0</v>
      </c>
      <c r="M74" s="7">
        <f t="shared" si="4"/>
        <v>31.15</v>
      </c>
      <c r="N74">
        <f t="shared" si="5"/>
        <v>3.708333333333333</v>
      </c>
      <c r="O74">
        <v>1</v>
      </c>
    </row>
    <row r="75" spans="1:15">
      <c r="A75">
        <v>0</v>
      </c>
      <c r="B75" t="s">
        <v>11</v>
      </c>
      <c r="C75">
        <v>25</v>
      </c>
      <c r="D75">
        <v>202220</v>
      </c>
      <c r="E75">
        <v>3.2</v>
      </c>
      <c r="F75">
        <v>8</v>
      </c>
      <c r="G75">
        <v>1</v>
      </c>
      <c r="H75">
        <v>10</v>
      </c>
      <c r="I75">
        <v>0</v>
      </c>
      <c r="J75">
        <v>2</v>
      </c>
      <c r="K75" s="6">
        <f t="shared" si="3"/>
        <v>2.8809523809523805</v>
      </c>
      <c r="L75">
        <v>0</v>
      </c>
      <c r="M75" s="7">
        <f t="shared" si="4"/>
        <v>24.2</v>
      </c>
      <c r="N75">
        <f t="shared" si="5"/>
        <v>2.8809523809523805</v>
      </c>
      <c r="O75">
        <v>1</v>
      </c>
    </row>
    <row r="76" spans="1:15">
      <c r="A76">
        <v>0</v>
      </c>
      <c r="B76" t="s">
        <v>12</v>
      </c>
      <c r="C76">
        <v>25</v>
      </c>
      <c r="D76">
        <v>202220</v>
      </c>
      <c r="E76">
        <v>4.5</v>
      </c>
      <c r="F76">
        <v>2</v>
      </c>
      <c r="G76">
        <v>7</v>
      </c>
      <c r="H76">
        <v>0</v>
      </c>
      <c r="I76">
        <v>8</v>
      </c>
      <c r="J76">
        <v>10</v>
      </c>
      <c r="K76" s="6">
        <f t="shared" si="3"/>
        <v>3.75</v>
      </c>
      <c r="L76">
        <v>0</v>
      </c>
      <c r="M76" s="7">
        <f t="shared" si="4"/>
        <v>31.5</v>
      </c>
      <c r="N76">
        <f t="shared" si="5"/>
        <v>4.609375</v>
      </c>
      <c r="O76">
        <v>1</v>
      </c>
    </row>
    <row r="77" spans="1:15">
      <c r="A77">
        <v>0</v>
      </c>
      <c r="B77" t="s">
        <v>12</v>
      </c>
      <c r="C77">
        <v>25</v>
      </c>
      <c r="D77">
        <v>202220</v>
      </c>
      <c r="E77">
        <v>5</v>
      </c>
      <c r="F77">
        <v>3</v>
      </c>
      <c r="G77">
        <v>7</v>
      </c>
      <c r="H77">
        <v>10</v>
      </c>
      <c r="I77">
        <v>10</v>
      </c>
      <c r="J77">
        <v>10</v>
      </c>
      <c r="K77" s="6">
        <f t="shared" si="3"/>
        <v>4.1666666666666661</v>
      </c>
      <c r="L77">
        <v>0</v>
      </c>
      <c r="M77" s="7">
        <f t="shared" si="4"/>
        <v>35</v>
      </c>
      <c r="N77">
        <f t="shared" si="5"/>
        <v>5</v>
      </c>
      <c r="O77">
        <v>0</v>
      </c>
    </row>
    <row r="78" spans="1:15">
      <c r="A78">
        <v>0</v>
      </c>
      <c r="B78" t="s">
        <v>9</v>
      </c>
      <c r="C78">
        <v>25</v>
      </c>
      <c r="D78">
        <v>202220</v>
      </c>
      <c r="E78">
        <v>1.7</v>
      </c>
      <c r="F78">
        <v>10</v>
      </c>
      <c r="G78">
        <v>5</v>
      </c>
      <c r="H78">
        <v>6</v>
      </c>
      <c r="I78">
        <v>5</v>
      </c>
      <c r="J78">
        <v>8</v>
      </c>
      <c r="K78" s="6">
        <f t="shared" si="3"/>
        <v>3.6547619047619051</v>
      </c>
      <c r="L78">
        <v>0</v>
      </c>
      <c r="M78" s="7">
        <f t="shared" si="4"/>
        <v>30.700000000000003</v>
      </c>
      <c r="N78">
        <f t="shared" si="5"/>
        <v>3.6547619047619051</v>
      </c>
      <c r="O78">
        <v>0</v>
      </c>
    </row>
    <row r="79" spans="1:15">
      <c r="A79">
        <v>0</v>
      </c>
      <c r="B79" t="s">
        <v>11</v>
      </c>
      <c r="C79">
        <v>25</v>
      </c>
      <c r="D79">
        <v>202220</v>
      </c>
      <c r="E79">
        <v>0</v>
      </c>
      <c r="F79">
        <v>0</v>
      </c>
      <c r="G79">
        <v>6</v>
      </c>
      <c r="H79">
        <v>10</v>
      </c>
      <c r="I79">
        <v>0</v>
      </c>
      <c r="J79">
        <v>0</v>
      </c>
      <c r="K79" s="6">
        <f t="shared" si="3"/>
        <v>1.9047619047619047</v>
      </c>
      <c r="L79">
        <v>0</v>
      </c>
      <c r="M79" s="7">
        <f t="shared" si="4"/>
        <v>16</v>
      </c>
      <c r="N79">
        <f t="shared" si="5"/>
        <v>2.5</v>
      </c>
      <c r="O79">
        <v>0</v>
      </c>
    </row>
    <row r="80" spans="1:15">
      <c r="A80">
        <v>1</v>
      </c>
      <c r="B80" t="s">
        <v>9</v>
      </c>
      <c r="C80">
        <v>25</v>
      </c>
      <c r="D80">
        <v>202220</v>
      </c>
      <c r="E80">
        <v>5</v>
      </c>
      <c r="F80">
        <v>8</v>
      </c>
      <c r="G80">
        <v>7</v>
      </c>
      <c r="H80">
        <v>10</v>
      </c>
      <c r="I80">
        <v>0</v>
      </c>
      <c r="J80">
        <v>2</v>
      </c>
      <c r="K80" s="6">
        <f t="shared" si="3"/>
        <v>3.8095238095238093</v>
      </c>
      <c r="L80">
        <v>0</v>
      </c>
      <c r="M80" s="7">
        <f t="shared" si="4"/>
        <v>32</v>
      </c>
      <c r="N80">
        <f t="shared" si="5"/>
        <v>3.8095238095238093</v>
      </c>
      <c r="O80">
        <v>0</v>
      </c>
    </row>
    <row r="81" spans="1:15">
      <c r="A81">
        <v>0</v>
      </c>
      <c r="B81" t="s">
        <v>11</v>
      </c>
      <c r="C81">
        <v>25</v>
      </c>
      <c r="D81">
        <v>202220</v>
      </c>
      <c r="E81">
        <v>4.2</v>
      </c>
      <c r="F81">
        <v>0</v>
      </c>
      <c r="G81">
        <v>2</v>
      </c>
      <c r="H81">
        <v>7</v>
      </c>
      <c r="I81">
        <v>0</v>
      </c>
      <c r="J81">
        <v>5</v>
      </c>
      <c r="K81" s="6">
        <f t="shared" si="3"/>
        <v>2.1666666666666665</v>
      </c>
      <c r="L81">
        <v>0</v>
      </c>
      <c r="M81" s="7">
        <f t="shared" si="4"/>
        <v>18.2</v>
      </c>
      <c r="N81">
        <f t="shared" si="5"/>
        <v>2.84375</v>
      </c>
      <c r="O81">
        <v>1</v>
      </c>
    </row>
    <row r="82" spans="1:15">
      <c r="A82">
        <v>1</v>
      </c>
      <c r="B82" t="s">
        <v>9</v>
      </c>
      <c r="C82">
        <v>25</v>
      </c>
      <c r="D82">
        <v>202220</v>
      </c>
      <c r="E82">
        <v>3.4</v>
      </c>
      <c r="F82">
        <v>0</v>
      </c>
      <c r="G82">
        <v>6</v>
      </c>
      <c r="H82">
        <v>0</v>
      </c>
      <c r="I82">
        <v>3</v>
      </c>
      <c r="J82">
        <v>10</v>
      </c>
      <c r="K82" s="6">
        <f t="shared" si="3"/>
        <v>2.6666666666666665</v>
      </c>
      <c r="L82">
        <v>0</v>
      </c>
      <c r="M82" s="7">
        <f t="shared" si="4"/>
        <v>22.4</v>
      </c>
      <c r="N82">
        <f t="shared" si="5"/>
        <v>3.5</v>
      </c>
      <c r="O82">
        <v>0</v>
      </c>
    </row>
    <row r="83" spans="1:15">
      <c r="A83">
        <v>1</v>
      </c>
      <c r="B83" t="s">
        <v>14</v>
      </c>
      <c r="C83">
        <v>25</v>
      </c>
      <c r="D83">
        <v>202220</v>
      </c>
      <c r="E83">
        <v>0</v>
      </c>
      <c r="F83">
        <v>5.5</v>
      </c>
      <c r="G83">
        <v>4</v>
      </c>
      <c r="H83">
        <v>0</v>
      </c>
      <c r="I83">
        <v>0</v>
      </c>
      <c r="J83">
        <v>0</v>
      </c>
      <c r="K83" s="6">
        <f t="shared" si="3"/>
        <v>1.1309523809523809</v>
      </c>
      <c r="L83">
        <v>0</v>
      </c>
      <c r="M83" s="7">
        <f t="shared" si="4"/>
        <v>9.5</v>
      </c>
      <c r="N83">
        <f t="shared" si="5"/>
        <v>1.1309523809523809</v>
      </c>
      <c r="O83">
        <v>0</v>
      </c>
    </row>
    <row r="84" spans="1:15">
      <c r="A84">
        <v>1</v>
      </c>
      <c r="B84" t="s">
        <v>13</v>
      </c>
      <c r="C84">
        <v>25</v>
      </c>
      <c r="D84">
        <v>202220</v>
      </c>
      <c r="E84">
        <v>3.3</v>
      </c>
      <c r="F84">
        <v>3.5</v>
      </c>
      <c r="G84">
        <v>7</v>
      </c>
      <c r="H84">
        <v>0</v>
      </c>
      <c r="I84">
        <v>10</v>
      </c>
      <c r="J84">
        <v>8</v>
      </c>
      <c r="K84" s="6">
        <f t="shared" si="3"/>
        <v>3.7857142857142856</v>
      </c>
      <c r="L84">
        <v>0</v>
      </c>
      <c r="M84" s="7">
        <f t="shared" si="4"/>
        <v>31.8</v>
      </c>
      <c r="N84">
        <f t="shared" si="5"/>
        <v>4.421875</v>
      </c>
      <c r="O84">
        <v>1</v>
      </c>
    </row>
    <row r="85" spans="1:15">
      <c r="A85">
        <v>0</v>
      </c>
      <c r="B85" t="s">
        <v>11</v>
      </c>
      <c r="C85">
        <v>25</v>
      </c>
      <c r="D85">
        <v>202220</v>
      </c>
      <c r="K85" s="6">
        <f t="shared" si="3"/>
        <v>0</v>
      </c>
      <c r="L85">
        <v>0</v>
      </c>
      <c r="M85" s="7">
        <f t="shared" si="4"/>
        <v>0</v>
      </c>
      <c r="N85">
        <f t="shared" si="5"/>
        <v>0</v>
      </c>
      <c r="O85">
        <v>0</v>
      </c>
    </row>
    <row r="86" spans="1:15">
      <c r="A86">
        <v>0</v>
      </c>
      <c r="B86" t="s">
        <v>9</v>
      </c>
      <c r="C86">
        <v>25</v>
      </c>
      <c r="D86">
        <v>202220</v>
      </c>
      <c r="E86">
        <v>2</v>
      </c>
      <c r="F86">
        <v>1</v>
      </c>
      <c r="G86">
        <v>0</v>
      </c>
      <c r="H86">
        <v>0</v>
      </c>
      <c r="I86">
        <v>5</v>
      </c>
      <c r="J86">
        <v>0</v>
      </c>
      <c r="K86" s="6">
        <f t="shared" si="3"/>
        <v>0.95238095238095233</v>
      </c>
      <c r="L86">
        <v>0</v>
      </c>
      <c r="M86" s="7">
        <f t="shared" si="4"/>
        <v>8</v>
      </c>
      <c r="N86">
        <f t="shared" si="5"/>
        <v>1.09375</v>
      </c>
      <c r="O86">
        <v>0</v>
      </c>
    </row>
    <row r="87" spans="1:15">
      <c r="A87">
        <v>1</v>
      </c>
      <c r="B87" t="s">
        <v>14</v>
      </c>
      <c r="C87">
        <v>25</v>
      </c>
      <c r="D87">
        <v>202220</v>
      </c>
      <c r="E87">
        <v>4.4000000000000004</v>
      </c>
      <c r="F87">
        <v>0</v>
      </c>
      <c r="G87">
        <v>7</v>
      </c>
      <c r="H87">
        <v>5</v>
      </c>
      <c r="I87">
        <v>7</v>
      </c>
      <c r="J87">
        <v>8</v>
      </c>
      <c r="K87" s="6">
        <f t="shared" si="3"/>
        <v>3.1428571428571423</v>
      </c>
      <c r="L87">
        <v>0</v>
      </c>
      <c r="M87" s="7">
        <f t="shared" si="4"/>
        <v>26.4</v>
      </c>
      <c r="N87">
        <f t="shared" si="5"/>
        <v>4.125</v>
      </c>
      <c r="O87">
        <v>0</v>
      </c>
    </row>
    <row r="88" spans="1:15">
      <c r="A88">
        <v>1</v>
      </c>
      <c r="B88" t="s">
        <v>12</v>
      </c>
      <c r="C88">
        <v>25</v>
      </c>
      <c r="D88">
        <v>202220</v>
      </c>
      <c r="E88">
        <v>3.7</v>
      </c>
      <c r="F88">
        <v>3</v>
      </c>
      <c r="G88">
        <v>0</v>
      </c>
      <c r="H88">
        <v>8</v>
      </c>
      <c r="I88">
        <v>0</v>
      </c>
      <c r="J88">
        <v>0</v>
      </c>
      <c r="K88" s="6">
        <f t="shared" si="3"/>
        <v>1.7499999999999998</v>
      </c>
      <c r="L88">
        <v>0</v>
      </c>
      <c r="M88" s="7">
        <f t="shared" si="4"/>
        <v>14.7</v>
      </c>
      <c r="N88">
        <f t="shared" si="5"/>
        <v>1.828125</v>
      </c>
      <c r="O88">
        <v>0</v>
      </c>
    </row>
    <row r="89" spans="1:15">
      <c r="A89">
        <v>1</v>
      </c>
      <c r="B89" t="s">
        <v>12</v>
      </c>
      <c r="C89">
        <v>25</v>
      </c>
      <c r="D89">
        <v>202220</v>
      </c>
      <c r="E89">
        <v>4</v>
      </c>
      <c r="F89">
        <v>3</v>
      </c>
      <c r="G89">
        <v>6</v>
      </c>
      <c r="H89">
        <v>10</v>
      </c>
      <c r="I89">
        <v>8</v>
      </c>
      <c r="J89">
        <v>10</v>
      </c>
      <c r="K89" s="6">
        <f t="shared" si="3"/>
        <v>3.9285714285714284</v>
      </c>
      <c r="L89">
        <v>0</v>
      </c>
      <c r="M89" s="7">
        <f t="shared" si="4"/>
        <v>33</v>
      </c>
      <c r="N89">
        <f t="shared" si="5"/>
        <v>4.6875</v>
      </c>
      <c r="O89">
        <v>0</v>
      </c>
    </row>
  </sheetData>
  <mergeCells count="1">
    <mergeCell ref="E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89"/>
  <sheetViews>
    <sheetView workbookViewId="0">
      <pane xSplit="1" topLeftCell="B1" activePane="topRight" state="frozen"/>
      <selection pane="topRight" activeCell="C1" sqref="C1:C1048576"/>
    </sheetView>
  </sheetViews>
  <sheetFormatPr defaultColWidth="9" defaultRowHeight="15.75"/>
  <cols>
    <col min="1" max="1" width="18.625" customWidth="1"/>
    <col min="2" max="2" width="11.875" bestFit="1" customWidth="1"/>
    <col min="4" max="4" width="16" bestFit="1" customWidth="1"/>
    <col min="10" max="10" width="17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s="11" t="s">
        <v>30</v>
      </c>
      <c r="F1" s="11"/>
      <c r="G1" s="11"/>
      <c r="H1" s="11"/>
      <c r="I1" s="11"/>
      <c r="J1" s="11"/>
      <c r="K1" s="11"/>
    </row>
    <row r="2" spans="1:11"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19</v>
      </c>
      <c r="K2" t="s">
        <v>29</v>
      </c>
    </row>
    <row r="3" spans="1:11">
      <c r="A3">
        <v>0</v>
      </c>
      <c r="B3" t="s">
        <v>9</v>
      </c>
      <c r="C3">
        <v>23</v>
      </c>
      <c r="D3">
        <v>202220</v>
      </c>
      <c r="E3">
        <v>10</v>
      </c>
      <c r="F3">
        <v>6</v>
      </c>
      <c r="G3">
        <v>2</v>
      </c>
      <c r="H3">
        <v>2</v>
      </c>
      <c r="I3">
        <v>7</v>
      </c>
      <c r="J3">
        <v>0</v>
      </c>
      <c r="K3">
        <f>SUM(E3:I3)/10</f>
        <v>2.7</v>
      </c>
    </row>
    <row r="4" spans="1:11">
      <c r="A4">
        <v>0</v>
      </c>
      <c r="B4" t="s">
        <v>10</v>
      </c>
      <c r="C4">
        <v>23</v>
      </c>
      <c r="D4">
        <v>202220</v>
      </c>
      <c r="E4">
        <v>7</v>
      </c>
      <c r="F4">
        <v>9</v>
      </c>
      <c r="G4">
        <v>10</v>
      </c>
      <c r="H4">
        <v>10</v>
      </c>
      <c r="I4">
        <v>10</v>
      </c>
      <c r="J4">
        <v>0</v>
      </c>
      <c r="K4">
        <f t="shared" ref="K4:K67" si="0">SUM(E4:I4)/10</f>
        <v>4.5999999999999996</v>
      </c>
    </row>
    <row r="5" spans="1:11">
      <c r="A5">
        <v>0</v>
      </c>
      <c r="B5" t="s">
        <v>9</v>
      </c>
      <c r="C5">
        <v>23</v>
      </c>
      <c r="D5">
        <v>202220</v>
      </c>
      <c r="E5">
        <v>7</v>
      </c>
      <c r="F5">
        <v>8</v>
      </c>
      <c r="G5">
        <v>4</v>
      </c>
      <c r="H5">
        <v>0</v>
      </c>
      <c r="I5">
        <v>5</v>
      </c>
      <c r="J5">
        <v>0</v>
      </c>
      <c r="K5">
        <f t="shared" si="0"/>
        <v>2.4</v>
      </c>
    </row>
    <row r="6" spans="1:11">
      <c r="A6">
        <v>1</v>
      </c>
      <c r="B6" t="s">
        <v>11</v>
      </c>
      <c r="C6">
        <v>23</v>
      </c>
      <c r="D6">
        <v>202220</v>
      </c>
      <c r="E6">
        <v>10</v>
      </c>
      <c r="F6">
        <v>0</v>
      </c>
      <c r="G6">
        <v>0</v>
      </c>
      <c r="H6">
        <v>0</v>
      </c>
      <c r="I6">
        <v>8.5</v>
      </c>
      <c r="J6">
        <v>0</v>
      </c>
      <c r="K6">
        <f t="shared" si="0"/>
        <v>1.85</v>
      </c>
    </row>
    <row r="7" spans="1:11">
      <c r="A7">
        <v>1</v>
      </c>
      <c r="B7" t="s">
        <v>9</v>
      </c>
      <c r="C7">
        <v>23</v>
      </c>
      <c r="D7">
        <v>202220</v>
      </c>
      <c r="E7">
        <v>10</v>
      </c>
      <c r="F7">
        <v>10</v>
      </c>
      <c r="G7">
        <v>10</v>
      </c>
      <c r="H7">
        <v>10</v>
      </c>
      <c r="I7">
        <v>10</v>
      </c>
      <c r="J7">
        <v>0</v>
      </c>
      <c r="K7">
        <f t="shared" si="0"/>
        <v>5</v>
      </c>
    </row>
    <row r="8" spans="1:11">
      <c r="A8">
        <v>1</v>
      </c>
      <c r="B8" t="s">
        <v>11</v>
      </c>
      <c r="C8">
        <v>23</v>
      </c>
      <c r="D8">
        <v>202220</v>
      </c>
      <c r="E8">
        <v>1</v>
      </c>
      <c r="F8">
        <v>0</v>
      </c>
      <c r="G8">
        <v>2</v>
      </c>
      <c r="H8">
        <v>1</v>
      </c>
      <c r="I8">
        <v>3.5</v>
      </c>
      <c r="J8">
        <v>0</v>
      </c>
      <c r="K8">
        <f t="shared" si="0"/>
        <v>0.75</v>
      </c>
    </row>
    <row r="9" spans="1:11">
      <c r="A9">
        <v>1</v>
      </c>
      <c r="B9" t="s">
        <v>11</v>
      </c>
      <c r="C9">
        <v>23</v>
      </c>
      <c r="D9">
        <v>202220</v>
      </c>
      <c r="E9">
        <v>10</v>
      </c>
      <c r="F9">
        <v>10</v>
      </c>
      <c r="G9">
        <v>2</v>
      </c>
      <c r="H9">
        <v>0</v>
      </c>
      <c r="I9">
        <v>7.5</v>
      </c>
      <c r="J9">
        <v>0</v>
      </c>
      <c r="K9">
        <f t="shared" si="0"/>
        <v>2.95</v>
      </c>
    </row>
    <row r="10" spans="1:11">
      <c r="A10">
        <v>1</v>
      </c>
      <c r="B10" t="s">
        <v>11</v>
      </c>
      <c r="C10">
        <v>23</v>
      </c>
      <c r="D10">
        <v>202220</v>
      </c>
      <c r="E10">
        <v>6</v>
      </c>
      <c r="F10">
        <v>6</v>
      </c>
      <c r="G10">
        <v>3.25</v>
      </c>
      <c r="H10">
        <v>1</v>
      </c>
      <c r="I10">
        <v>6.5</v>
      </c>
      <c r="J10">
        <v>0</v>
      </c>
      <c r="K10">
        <f t="shared" si="0"/>
        <v>2.2749999999999999</v>
      </c>
    </row>
    <row r="11" spans="1:11">
      <c r="A11">
        <v>1</v>
      </c>
      <c r="B11" t="s">
        <v>9</v>
      </c>
      <c r="C11">
        <v>23</v>
      </c>
      <c r="D11">
        <v>202220</v>
      </c>
      <c r="E11">
        <v>8</v>
      </c>
      <c r="F11">
        <v>0</v>
      </c>
      <c r="G11">
        <v>4</v>
      </c>
      <c r="H11">
        <v>2</v>
      </c>
      <c r="I11">
        <v>0</v>
      </c>
      <c r="J11">
        <v>0</v>
      </c>
      <c r="K11">
        <f t="shared" si="0"/>
        <v>1.4</v>
      </c>
    </row>
    <row r="12" spans="1:11">
      <c r="A12">
        <v>1</v>
      </c>
      <c r="B12" t="s">
        <v>12</v>
      </c>
      <c r="C12">
        <v>23</v>
      </c>
      <c r="D12">
        <v>202220</v>
      </c>
      <c r="J12">
        <v>0</v>
      </c>
      <c r="K12">
        <f t="shared" si="0"/>
        <v>0</v>
      </c>
    </row>
    <row r="13" spans="1:11">
      <c r="A13">
        <v>0</v>
      </c>
      <c r="B13" t="s">
        <v>13</v>
      </c>
      <c r="C13">
        <v>23</v>
      </c>
      <c r="D13">
        <v>202220</v>
      </c>
      <c r="E13">
        <v>10</v>
      </c>
      <c r="F13">
        <v>10</v>
      </c>
      <c r="G13">
        <v>9</v>
      </c>
      <c r="H13">
        <v>8</v>
      </c>
      <c r="I13">
        <v>9</v>
      </c>
      <c r="J13">
        <v>0</v>
      </c>
      <c r="K13">
        <f t="shared" si="0"/>
        <v>4.5999999999999996</v>
      </c>
    </row>
    <row r="14" spans="1:11">
      <c r="A14">
        <v>1</v>
      </c>
      <c r="B14" t="s">
        <v>11</v>
      </c>
      <c r="C14">
        <v>23</v>
      </c>
      <c r="D14">
        <v>202220</v>
      </c>
      <c r="E14">
        <v>9</v>
      </c>
      <c r="F14">
        <v>10</v>
      </c>
      <c r="G14">
        <v>6.5</v>
      </c>
      <c r="H14">
        <v>0</v>
      </c>
      <c r="I14">
        <v>8.5</v>
      </c>
      <c r="J14">
        <v>0</v>
      </c>
      <c r="K14">
        <f t="shared" si="0"/>
        <v>3.4</v>
      </c>
    </row>
    <row r="15" spans="1:11">
      <c r="A15">
        <v>1</v>
      </c>
      <c r="B15" t="s">
        <v>11</v>
      </c>
      <c r="C15">
        <v>23</v>
      </c>
      <c r="D15">
        <v>202220</v>
      </c>
      <c r="E15">
        <v>7</v>
      </c>
      <c r="F15">
        <v>3</v>
      </c>
      <c r="G15">
        <v>0</v>
      </c>
      <c r="H15">
        <v>0</v>
      </c>
      <c r="I15">
        <v>9</v>
      </c>
      <c r="J15">
        <v>0</v>
      </c>
      <c r="K15">
        <f t="shared" si="0"/>
        <v>1.9</v>
      </c>
    </row>
    <row r="16" spans="1:11">
      <c r="A16">
        <v>1</v>
      </c>
      <c r="B16" t="s">
        <v>11</v>
      </c>
      <c r="C16">
        <v>23</v>
      </c>
      <c r="D16">
        <v>202220</v>
      </c>
      <c r="E16">
        <v>6</v>
      </c>
      <c r="F16">
        <v>10</v>
      </c>
      <c r="G16">
        <v>2</v>
      </c>
      <c r="H16">
        <v>1</v>
      </c>
      <c r="I16">
        <v>2.5</v>
      </c>
      <c r="J16">
        <v>0</v>
      </c>
      <c r="K16">
        <f t="shared" si="0"/>
        <v>2.15</v>
      </c>
    </row>
    <row r="17" spans="1:11">
      <c r="A17">
        <v>1</v>
      </c>
      <c r="B17" t="s">
        <v>11</v>
      </c>
      <c r="C17">
        <v>23</v>
      </c>
      <c r="D17">
        <v>202220</v>
      </c>
      <c r="E17">
        <v>6</v>
      </c>
      <c r="F17">
        <v>9</v>
      </c>
      <c r="G17">
        <v>4</v>
      </c>
      <c r="H17">
        <v>0</v>
      </c>
      <c r="I17">
        <v>7.5</v>
      </c>
      <c r="J17">
        <v>0</v>
      </c>
      <c r="K17">
        <f t="shared" si="0"/>
        <v>2.65</v>
      </c>
    </row>
    <row r="18" spans="1:11">
      <c r="A18">
        <v>1</v>
      </c>
      <c r="B18" t="s">
        <v>11</v>
      </c>
      <c r="C18">
        <v>23</v>
      </c>
      <c r="D18">
        <v>202220</v>
      </c>
      <c r="E18">
        <v>10</v>
      </c>
      <c r="F18">
        <v>10</v>
      </c>
      <c r="G18">
        <v>8.5</v>
      </c>
      <c r="H18">
        <v>0</v>
      </c>
      <c r="I18">
        <v>2.5</v>
      </c>
      <c r="J18">
        <v>0</v>
      </c>
      <c r="K18">
        <f t="shared" si="0"/>
        <v>3.1</v>
      </c>
    </row>
    <row r="19" spans="1:11">
      <c r="A19">
        <v>1</v>
      </c>
      <c r="B19" t="s">
        <v>13</v>
      </c>
      <c r="C19">
        <v>23</v>
      </c>
      <c r="D19">
        <v>202220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0"/>
        <v>0</v>
      </c>
    </row>
    <row r="20" spans="1:11">
      <c r="A20">
        <v>1</v>
      </c>
      <c r="B20" t="s">
        <v>9</v>
      </c>
      <c r="C20">
        <v>23</v>
      </c>
      <c r="D20">
        <v>202220</v>
      </c>
      <c r="E20">
        <v>10</v>
      </c>
      <c r="F20">
        <v>7</v>
      </c>
      <c r="G20">
        <v>7.5</v>
      </c>
      <c r="H20">
        <v>3</v>
      </c>
      <c r="I20">
        <v>10</v>
      </c>
      <c r="J20">
        <v>0</v>
      </c>
      <c r="K20">
        <f t="shared" si="0"/>
        <v>3.75</v>
      </c>
    </row>
    <row r="21" spans="1:11">
      <c r="A21">
        <v>0</v>
      </c>
      <c r="B21" t="s">
        <v>9</v>
      </c>
      <c r="C21">
        <v>23</v>
      </c>
      <c r="D21">
        <v>202220</v>
      </c>
      <c r="E21">
        <v>5</v>
      </c>
      <c r="F21">
        <v>10</v>
      </c>
      <c r="G21">
        <v>10</v>
      </c>
      <c r="H21">
        <v>0</v>
      </c>
      <c r="I21">
        <v>2.5</v>
      </c>
      <c r="J21">
        <v>0</v>
      </c>
      <c r="K21">
        <f t="shared" si="0"/>
        <v>2.75</v>
      </c>
    </row>
    <row r="22" spans="1:11">
      <c r="A22">
        <v>1</v>
      </c>
      <c r="B22" t="s">
        <v>11</v>
      </c>
      <c r="C22">
        <v>23</v>
      </c>
      <c r="D22">
        <v>202220</v>
      </c>
      <c r="E22">
        <v>5</v>
      </c>
      <c r="F22">
        <v>0</v>
      </c>
      <c r="G22">
        <v>6.8</v>
      </c>
      <c r="H22">
        <v>3</v>
      </c>
      <c r="I22">
        <v>7.5</v>
      </c>
      <c r="J22">
        <v>0</v>
      </c>
      <c r="K22">
        <f t="shared" si="0"/>
        <v>2.23</v>
      </c>
    </row>
    <row r="23" spans="1:11">
      <c r="A23">
        <v>0</v>
      </c>
      <c r="B23" t="s">
        <v>9</v>
      </c>
      <c r="C23">
        <v>23</v>
      </c>
      <c r="D23">
        <v>202220</v>
      </c>
      <c r="E23">
        <v>10</v>
      </c>
      <c r="F23">
        <v>10</v>
      </c>
      <c r="G23">
        <v>7.5</v>
      </c>
      <c r="H23">
        <v>1</v>
      </c>
      <c r="I23">
        <v>10</v>
      </c>
      <c r="J23">
        <v>0</v>
      </c>
      <c r="K23">
        <f t="shared" si="0"/>
        <v>3.85</v>
      </c>
    </row>
    <row r="24" spans="1:11">
      <c r="A24">
        <v>1</v>
      </c>
      <c r="B24" t="s">
        <v>11</v>
      </c>
      <c r="C24">
        <v>23</v>
      </c>
      <c r="D24">
        <v>202220</v>
      </c>
      <c r="E24">
        <v>6</v>
      </c>
      <c r="F24">
        <v>0</v>
      </c>
      <c r="G24">
        <v>0</v>
      </c>
      <c r="H24">
        <v>1</v>
      </c>
      <c r="I24">
        <v>0</v>
      </c>
      <c r="J24">
        <v>0</v>
      </c>
      <c r="K24">
        <f t="shared" si="0"/>
        <v>0.7</v>
      </c>
    </row>
    <row r="25" spans="1:11">
      <c r="A25">
        <v>0</v>
      </c>
      <c r="B25" t="s">
        <v>9</v>
      </c>
      <c r="C25">
        <v>23</v>
      </c>
      <c r="D25">
        <v>202220</v>
      </c>
      <c r="E25">
        <v>10</v>
      </c>
      <c r="F25">
        <v>10</v>
      </c>
      <c r="G25">
        <v>10</v>
      </c>
      <c r="H25">
        <v>10</v>
      </c>
      <c r="I25">
        <v>10</v>
      </c>
      <c r="J25">
        <v>0</v>
      </c>
      <c r="K25">
        <f t="shared" si="0"/>
        <v>5</v>
      </c>
    </row>
    <row r="26" spans="1:11">
      <c r="A26">
        <v>0</v>
      </c>
      <c r="B26" t="s">
        <v>9</v>
      </c>
      <c r="C26">
        <v>23</v>
      </c>
      <c r="D26">
        <v>202220</v>
      </c>
      <c r="E26">
        <v>0</v>
      </c>
      <c r="F26">
        <v>0</v>
      </c>
      <c r="G26">
        <v>0</v>
      </c>
      <c r="H26">
        <v>0</v>
      </c>
      <c r="I26">
        <v>2.5</v>
      </c>
      <c r="J26">
        <v>0</v>
      </c>
      <c r="K26">
        <f t="shared" si="0"/>
        <v>0.25</v>
      </c>
    </row>
    <row r="27" spans="1:11">
      <c r="A27">
        <v>1</v>
      </c>
      <c r="B27" t="s">
        <v>9</v>
      </c>
      <c r="C27">
        <v>23</v>
      </c>
      <c r="D27">
        <v>202220</v>
      </c>
      <c r="E27">
        <v>10</v>
      </c>
      <c r="F27">
        <v>10</v>
      </c>
      <c r="G27">
        <v>8.5</v>
      </c>
      <c r="H27">
        <v>9</v>
      </c>
      <c r="I27">
        <v>9</v>
      </c>
      <c r="J27">
        <v>0</v>
      </c>
      <c r="K27">
        <f t="shared" si="0"/>
        <v>4.6500000000000004</v>
      </c>
    </row>
    <row r="28" spans="1:11">
      <c r="A28">
        <v>1</v>
      </c>
      <c r="B28" t="s">
        <v>10</v>
      </c>
      <c r="C28">
        <v>23</v>
      </c>
      <c r="D28">
        <v>202220</v>
      </c>
      <c r="E28">
        <v>3.5</v>
      </c>
      <c r="F28">
        <v>4</v>
      </c>
      <c r="G28">
        <v>0</v>
      </c>
      <c r="H28">
        <v>5</v>
      </c>
      <c r="I28">
        <v>0</v>
      </c>
      <c r="J28">
        <v>1</v>
      </c>
      <c r="K28">
        <f t="shared" si="0"/>
        <v>1.25</v>
      </c>
    </row>
    <row r="29" spans="1:11">
      <c r="A29">
        <v>0</v>
      </c>
      <c r="B29" t="s">
        <v>10</v>
      </c>
      <c r="C29">
        <v>23</v>
      </c>
      <c r="D29">
        <v>202220</v>
      </c>
      <c r="J29">
        <v>0</v>
      </c>
      <c r="K29">
        <f t="shared" si="0"/>
        <v>0</v>
      </c>
    </row>
    <row r="30" spans="1:11">
      <c r="A30">
        <v>1</v>
      </c>
      <c r="B30" t="s">
        <v>11</v>
      </c>
      <c r="C30">
        <v>23</v>
      </c>
      <c r="D30">
        <v>202220</v>
      </c>
      <c r="E30">
        <v>10</v>
      </c>
      <c r="F30">
        <v>6</v>
      </c>
      <c r="G30">
        <v>6.5</v>
      </c>
      <c r="H30">
        <v>6</v>
      </c>
      <c r="I30">
        <v>10</v>
      </c>
      <c r="J30">
        <v>0</v>
      </c>
      <c r="K30">
        <f t="shared" si="0"/>
        <v>3.85</v>
      </c>
    </row>
    <row r="31" spans="1:11">
      <c r="A31">
        <v>0</v>
      </c>
      <c r="B31" t="s">
        <v>9</v>
      </c>
      <c r="C31">
        <v>24</v>
      </c>
      <c r="D31">
        <v>202220</v>
      </c>
      <c r="E31">
        <v>0</v>
      </c>
      <c r="F31">
        <v>0</v>
      </c>
      <c r="G31">
        <v>0.5</v>
      </c>
      <c r="H31">
        <v>0</v>
      </c>
      <c r="I31">
        <v>0</v>
      </c>
      <c r="J31">
        <v>0</v>
      </c>
      <c r="K31">
        <f t="shared" si="0"/>
        <v>0.05</v>
      </c>
    </row>
    <row r="32" spans="1:11">
      <c r="A32">
        <v>1</v>
      </c>
      <c r="B32" t="s">
        <v>11</v>
      </c>
      <c r="C32">
        <v>24</v>
      </c>
      <c r="D32">
        <v>202220</v>
      </c>
      <c r="E32">
        <v>10</v>
      </c>
      <c r="F32">
        <v>10</v>
      </c>
      <c r="G32">
        <v>10</v>
      </c>
      <c r="H32">
        <v>10</v>
      </c>
      <c r="I32">
        <v>10</v>
      </c>
      <c r="J32">
        <v>0</v>
      </c>
      <c r="K32">
        <f t="shared" si="0"/>
        <v>5</v>
      </c>
    </row>
    <row r="33" spans="1:11">
      <c r="A33">
        <v>0</v>
      </c>
      <c r="B33" t="s">
        <v>9</v>
      </c>
      <c r="C33">
        <v>24</v>
      </c>
      <c r="D33">
        <v>202220</v>
      </c>
      <c r="E33">
        <v>0</v>
      </c>
      <c r="F33">
        <v>9</v>
      </c>
      <c r="G33">
        <v>7.5</v>
      </c>
      <c r="H33">
        <v>0</v>
      </c>
      <c r="I33">
        <v>2.5</v>
      </c>
      <c r="J33">
        <v>0</v>
      </c>
      <c r="K33">
        <f t="shared" si="0"/>
        <v>1.9</v>
      </c>
    </row>
    <row r="34" spans="1:11">
      <c r="A34">
        <v>0</v>
      </c>
      <c r="B34" t="s">
        <v>9</v>
      </c>
      <c r="C34">
        <v>24</v>
      </c>
      <c r="D34">
        <v>202220</v>
      </c>
      <c r="E34">
        <v>6</v>
      </c>
      <c r="F34">
        <v>6</v>
      </c>
      <c r="G34">
        <v>1</v>
      </c>
      <c r="H34">
        <v>0</v>
      </c>
      <c r="I34">
        <v>5</v>
      </c>
      <c r="J34">
        <v>0</v>
      </c>
      <c r="K34">
        <f t="shared" si="0"/>
        <v>1.8</v>
      </c>
    </row>
    <row r="35" spans="1:11">
      <c r="A35">
        <v>0</v>
      </c>
      <c r="B35" t="s">
        <v>9</v>
      </c>
      <c r="C35">
        <v>24</v>
      </c>
      <c r="D35">
        <v>202220</v>
      </c>
      <c r="E35">
        <v>8</v>
      </c>
      <c r="F35">
        <v>10</v>
      </c>
      <c r="G35">
        <v>8.5</v>
      </c>
      <c r="H35">
        <v>10</v>
      </c>
      <c r="I35">
        <v>10</v>
      </c>
      <c r="J35">
        <v>0</v>
      </c>
      <c r="K35">
        <f t="shared" si="0"/>
        <v>4.6500000000000004</v>
      </c>
    </row>
    <row r="36" spans="1:11">
      <c r="A36">
        <v>0</v>
      </c>
      <c r="B36" t="s">
        <v>11</v>
      </c>
      <c r="C36">
        <v>24</v>
      </c>
      <c r="D36">
        <v>202220</v>
      </c>
      <c r="E36">
        <v>10</v>
      </c>
      <c r="F36">
        <v>10</v>
      </c>
      <c r="G36">
        <v>3</v>
      </c>
      <c r="H36">
        <v>10</v>
      </c>
      <c r="I36">
        <v>10</v>
      </c>
      <c r="J36">
        <v>0</v>
      </c>
      <c r="K36">
        <f t="shared" si="0"/>
        <v>4.3</v>
      </c>
    </row>
    <row r="37" spans="1:11">
      <c r="A37">
        <v>1</v>
      </c>
      <c r="B37" t="s">
        <v>9</v>
      </c>
      <c r="C37">
        <v>24</v>
      </c>
      <c r="D37">
        <v>202220</v>
      </c>
      <c r="E37">
        <v>0</v>
      </c>
      <c r="F37">
        <v>0</v>
      </c>
      <c r="G37">
        <v>6</v>
      </c>
      <c r="H37">
        <v>8</v>
      </c>
      <c r="I37">
        <v>7.5</v>
      </c>
      <c r="J37">
        <v>0</v>
      </c>
      <c r="K37">
        <f t="shared" si="0"/>
        <v>2.15</v>
      </c>
    </row>
    <row r="38" spans="1:11">
      <c r="A38">
        <v>0</v>
      </c>
      <c r="B38" t="s">
        <v>11</v>
      </c>
      <c r="C38">
        <v>24</v>
      </c>
      <c r="D38">
        <v>202220</v>
      </c>
      <c r="E38">
        <v>3</v>
      </c>
      <c r="F38">
        <v>4</v>
      </c>
      <c r="G38">
        <v>5.5</v>
      </c>
      <c r="H38">
        <v>0</v>
      </c>
      <c r="I38">
        <v>0</v>
      </c>
      <c r="J38">
        <v>0</v>
      </c>
      <c r="K38">
        <f t="shared" si="0"/>
        <v>1.25</v>
      </c>
    </row>
    <row r="39" spans="1:11">
      <c r="A39">
        <v>1</v>
      </c>
      <c r="B39" t="s">
        <v>14</v>
      </c>
      <c r="C39">
        <v>24</v>
      </c>
      <c r="D39">
        <v>202220</v>
      </c>
      <c r="E39">
        <v>0</v>
      </c>
      <c r="F39">
        <v>0</v>
      </c>
      <c r="G39">
        <v>0</v>
      </c>
      <c r="H39">
        <v>0</v>
      </c>
      <c r="I39">
        <v>2.5</v>
      </c>
      <c r="J39">
        <v>0</v>
      </c>
      <c r="K39">
        <f t="shared" si="0"/>
        <v>0.25</v>
      </c>
    </row>
    <row r="40" spans="1:11">
      <c r="A40">
        <v>1</v>
      </c>
      <c r="B40" t="s">
        <v>11</v>
      </c>
      <c r="C40">
        <v>24</v>
      </c>
      <c r="D40">
        <v>202220</v>
      </c>
      <c r="E40">
        <v>10</v>
      </c>
      <c r="F40">
        <v>10</v>
      </c>
      <c r="G40">
        <v>8</v>
      </c>
      <c r="H40">
        <v>10</v>
      </c>
      <c r="I40">
        <v>10</v>
      </c>
      <c r="J40">
        <v>0</v>
      </c>
      <c r="K40">
        <f t="shared" si="0"/>
        <v>4.8</v>
      </c>
    </row>
    <row r="41" spans="1:11">
      <c r="A41">
        <v>0</v>
      </c>
      <c r="B41" t="s">
        <v>13</v>
      </c>
      <c r="C41">
        <v>24</v>
      </c>
      <c r="D41">
        <v>202220</v>
      </c>
      <c r="E41">
        <v>6</v>
      </c>
      <c r="F41">
        <v>10</v>
      </c>
      <c r="G41">
        <v>0</v>
      </c>
      <c r="H41">
        <v>0</v>
      </c>
      <c r="I41">
        <v>10</v>
      </c>
      <c r="J41">
        <v>0</v>
      </c>
      <c r="K41">
        <f t="shared" si="0"/>
        <v>2.6</v>
      </c>
    </row>
    <row r="42" spans="1:11">
      <c r="A42">
        <v>0</v>
      </c>
      <c r="B42" t="s">
        <v>9</v>
      </c>
      <c r="C42">
        <v>24</v>
      </c>
      <c r="D42">
        <v>202220</v>
      </c>
      <c r="E42">
        <v>3</v>
      </c>
      <c r="F42">
        <v>10</v>
      </c>
      <c r="G42">
        <v>3</v>
      </c>
      <c r="H42">
        <v>2</v>
      </c>
      <c r="I42">
        <v>2.5</v>
      </c>
      <c r="J42">
        <v>0</v>
      </c>
      <c r="K42">
        <f t="shared" si="0"/>
        <v>2.0499999999999998</v>
      </c>
    </row>
    <row r="43" spans="1:11">
      <c r="A43">
        <v>0</v>
      </c>
      <c r="B43" t="s">
        <v>9</v>
      </c>
      <c r="C43">
        <v>24</v>
      </c>
      <c r="D43">
        <v>202220</v>
      </c>
      <c r="E43">
        <v>10</v>
      </c>
      <c r="F43">
        <v>10</v>
      </c>
      <c r="G43">
        <v>10</v>
      </c>
      <c r="H43">
        <v>10</v>
      </c>
      <c r="I43">
        <v>10</v>
      </c>
      <c r="J43">
        <v>0</v>
      </c>
      <c r="K43">
        <f t="shared" si="0"/>
        <v>5</v>
      </c>
    </row>
    <row r="44" spans="1:11">
      <c r="A44">
        <v>1</v>
      </c>
      <c r="B44" t="s">
        <v>11</v>
      </c>
      <c r="C44">
        <v>24</v>
      </c>
      <c r="D44">
        <v>202220</v>
      </c>
      <c r="E44">
        <v>10</v>
      </c>
      <c r="F44">
        <v>8</v>
      </c>
      <c r="G44">
        <v>7</v>
      </c>
      <c r="H44">
        <v>1</v>
      </c>
      <c r="I44">
        <v>5</v>
      </c>
      <c r="J44">
        <v>0</v>
      </c>
      <c r="K44">
        <f t="shared" si="0"/>
        <v>3.1</v>
      </c>
    </row>
    <row r="45" spans="1:11">
      <c r="A45">
        <v>1</v>
      </c>
      <c r="B45" t="s">
        <v>9</v>
      </c>
      <c r="C45">
        <v>24</v>
      </c>
      <c r="D45">
        <v>202220</v>
      </c>
      <c r="E45">
        <v>10</v>
      </c>
      <c r="F45">
        <v>7</v>
      </c>
      <c r="G45">
        <v>10</v>
      </c>
      <c r="H45">
        <v>10</v>
      </c>
      <c r="I45">
        <v>7.5</v>
      </c>
      <c r="J45">
        <v>0</v>
      </c>
      <c r="K45">
        <f t="shared" si="0"/>
        <v>4.45</v>
      </c>
    </row>
    <row r="46" spans="1:11">
      <c r="A46">
        <v>1</v>
      </c>
      <c r="B46" t="s">
        <v>9</v>
      </c>
      <c r="C46">
        <v>24</v>
      </c>
      <c r="D46">
        <v>202220</v>
      </c>
      <c r="E46">
        <v>6</v>
      </c>
      <c r="F46">
        <v>10</v>
      </c>
      <c r="G46">
        <v>8.5</v>
      </c>
      <c r="H46">
        <v>0</v>
      </c>
      <c r="I46">
        <v>9</v>
      </c>
      <c r="J46">
        <v>0</v>
      </c>
      <c r="K46">
        <f t="shared" si="0"/>
        <v>3.35</v>
      </c>
    </row>
    <row r="47" spans="1:11">
      <c r="A47">
        <v>1</v>
      </c>
      <c r="B47" t="s">
        <v>11</v>
      </c>
      <c r="C47">
        <v>24</v>
      </c>
      <c r="D47">
        <v>202220</v>
      </c>
      <c r="J47">
        <v>0</v>
      </c>
      <c r="K47">
        <f t="shared" si="0"/>
        <v>0</v>
      </c>
    </row>
    <row r="48" spans="1:11">
      <c r="A48">
        <v>1</v>
      </c>
      <c r="B48" t="s">
        <v>9</v>
      </c>
      <c r="C48">
        <v>24</v>
      </c>
      <c r="D48">
        <v>202220</v>
      </c>
      <c r="E48">
        <v>10</v>
      </c>
      <c r="F48">
        <v>10</v>
      </c>
      <c r="G48">
        <v>10</v>
      </c>
      <c r="H48">
        <v>10</v>
      </c>
      <c r="I48">
        <v>10</v>
      </c>
      <c r="J48">
        <v>0</v>
      </c>
      <c r="K48">
        <f t="shared" si="0"/>
        <v>5</v>
      </c>
    </row>
    <row r="49" spans="1:11">
      <c r="A49">
        <v>1</v>
      </c>
      <c r="B49" t="s">
        <v>9</v>
      </c>
      <c r="C49">
        <v>24</v>
      </c>
      <c r="D49">
        <v>202220</v>
      </c>
      <c r="E49">
        <v>10</v>
      </c>
      <c r="F49">
        <v>4</v>
      </c>
      <c r="G49">
        <v>6</v>
      </c>
      <c r="H49">
        <v>8</v>
      </c>
      <c r="I49">
        <v>10</v>
      </c>
      <c r="J49">
        <v>0</v>
      </c>
      <c r="K49">
        <f t="shared" si="0"/>
        <v>3.8</v>
      </c>
    </row>
    <row r="50" spans="1:11">
      <c r="A50">
        <v>1</v>
      </c>
      <c r="B50" t="s">
        <v>9</v>
      </c>
      <c r="C50">
        <v>24</v>
      </c>
      <c r="D50">
        <v>202220</v>
      </c>
      <c r="E50">
        <v>10</v>
      </c>
      <c r="F50">
        <v>7</v>
      </c>
      <c r="G50">
        <v>9</v>
      </c>
      <c r="H50">
        <v>8</v>
      </c>
      <c r="I50">
        <v>7</v>
      </c>
      <c r="J50">
        <v>0</v>
      </c>
      <c r="K50">
        <f t="shared" si="0"/>
        <v>4.0999999999999996</v>
      </c>
    </row>
    <row r="51" spans="1:11">
      <c r="A51">
        <v>0</v>
      </c>
      <c r="B51" t="s">
        <v>9</v>
      </c>
      <c r="C51">
        <v>24</v>
      </c>
      <c r="D51">
        <v>202220</v>
      </c>
      <c r="E51">
        <v>10</v>
      </c>
      <c r="F51">
        <v>10</v>
      </c>
      <c r="G51">
        <v>7.5</v>
      </c>
      <c r="H51">
        <v>8</v>
      </c>
      <c r="I51">
        <v>10</v>
      </c>
      <c r="J51">
        <v>0</v>
      </c>
      <c r="K51">
        <f t="shared" si="0"/>
        <v>4.55</v>
      </c>
    </row>
    <row r="52" spans="1:11">
      <c r="A52">
        <v>1</v>
      </c>
      <c r="B52" t="s">
        <v>9</v>
      </c>
      <c r="C52">
        <v>24</v>
      </c>
      <c r="D52">
        <v>202220</v>
      </c>
      <c r="E52">
        <v>6</v>
      </c>
      <c r="F52">
        <v>4</v>
      </c>
      <c r="G52">
        <v>4.5</v>
      </c>
      <c r="H52">
        <v>2</v>
      </c>
      <c r="I52">
        <v>0</v>
      </c>
      <c r="J52">
        <v>0</v>
      </c>
      <c r="K52">
        <f t="shared" si="0"/>
        <v>1.65</v>
      </c>
    </row>
    <row r="53" spans="1:11">
      <c r="A53">
        <v>1</v>
      </c>
      <c r="B53" t="s">
        <v>10</v>
      </c>
      <c r="C53">
        <v>24</v>
      </c>
      <c r="D53">
        <v>202220</v>
      </c>
      <c r="E53">
        <v>1.5</v>
      </c>
      <c r="F53">
        <v>0</v>
      </c>
      <c r="G53">
        <v>0</v>
      </c>
      <c r="H53">
        <v>0</v>
      </c>
      <c r="I53">
        <v>0</v>
      </c>
      <c r="J53">
        <v>1</v>
      </c>
      <c r="K53">
        <f t="shared" si="0"/>
        <v>0.15</v>
      </c>
    </row>
    <row r="54" spans="1:11">
      <c r="A54">
        <v>1</v>
      </c>
      <c r="B54" t="s">
        <v>9</v>
      </c>
      <c r="C54">
        <v>24</v>
      </c>
      <c r="D54">
        <v>202220</v>
      </c>
      <c r="E54">
        <v>7</v>
      </c>
      <c r="F54">
        <v>3</v>
      </c>
      <c r="G54">
        <v>3</v>
      </c>
      <c r="H54">
        <v>4</v>
      </c>
      <c r="I54">
        <v>5</v>
      </c>
      <c r="J54">
        <v>0</v>
      </c>
      <c r="K54">
        <f t="shared" si="0"/>
        <v>2.2000000000000002</v>
      </c>
    </row>
    <row r="55" spans="1:11">
      <c r="A55">
        <v>0</v>
      </c>
      <c r="B55" t="s">
        <v>9</v>
      </c>
      <c r="C55">
        <v>24</v>
      </c>
      <c r="D55">
        <v>202220</v>
      </c>
      <c r="E55">
        <v>10</v>
      </c>
      <c r="F55">
        <v>10</v>
      </c>
      <c r="G55">
        <v>9</v>
      </c>
      <c r="H55">
        <v>1</v>
      </c>
      <c r="I55">
        <v>2.5</v>
      </c>
      <c r="J55">
        <v>0</v>
      </c>
      <c r="K55">
        <f t="shared" si="0"/>
        <v>3.25</v>
      </c>
    </row>
    <row r="56" spans="1:11">
      <c r="A56">
        <v>1</v>
      </c>
      <c r="B56" t="s">
        <v>9</v>
      </c>
      <c r="C56">
        <v>24</v>
      </c>
      <c r="D56">
        <v>202220</v>
      </c>
      <c r="E56">
        <v>10</v>
      </c>
      <c r="F56">
        <v>10</v>
      </c>
      <c r="G56">
        <v>5.5</v>
      </c>
      <c r="H56">
        <v>6</v>
      </c>
      <c r="I56">
        <v>2.5</v>
      </c>
      <c r="J56">
        <v>0</v>
      </c>
      <c r="K56">
        <f t="shared" si="0"/>
        <v>3.4</v>
      </c>
    </row>
    <row r="57" spans="1:11">
      <c r="A57">
        <v>1</v>
      </c>
      <c r="B57" t="s">
        <v>9</v>
      </c>
      <c r="C57">
        <v>24</v>
      </c>
      <c r="D57">
        <v>202220</v>
      </c>
      <c r="J57">
        <v>0</v>
      </c>
      <c r="K57">
        <f t="shared" si="0"/>
        <v>0</v>
      </c>
    </row>
    <row r="58" spans="1:11">
      <c r="A58">
        <v>0</v>
      </c>
      <c r="B58" t="s">
        <v>11</v>
      </c>
      <c r="C58">
        <v>24</v>
      </c>
      <c r="D58">
        <v>202220</v>
      </c>
      <c r="E58">
        <v>10</v>
      </c>
      <c r="F58">
        <v>6</v>
      </c>
      <c r="G58">
        <v>5.5</v>
      </c>
      <c r="H58">
        <v>0</v>
      </c>
      <c r="I58">
        <v>8.5</v>
      </c>
      <c r="J58">
        <v>0</v>
      </c>
      <c r="K58">
        <f t="shared" si="0"/>
        <v>3</v>
      </c>
    </row>
    <row r="59" spans="1:11">
      <c r="A59">
        <v>0</v>
      </c>
      <c r="B59" t="s">
        <v>13</v>
      </c>
      <c r="C59">
        <v>24</v>
      </c>
      <c r="D59">
        <v>202220</v>
      </c>
      <c r="E59">
        <v>8</v>
      </c>
      <c r="F59">
        <v>10</v>
      </c>
      <c r="G59">
        <v>8</v>
      </c>
      <c r="H59">
        <v>2</v>
      </c>
      <c r="I59">
        <v>1</v>
      </c>
      <c r="J59">
        <v>0</v>
      </c>
      <c r="K59">
        <f t="shared" si="0"/>
        <v>2.9</v>
      </c>
    </row>
    <row r="60" spans="1:11">
      <c r="A60">
        <v>0</v>
      </c>
      <c r="B60" t="s">
        <v>9</v>
      </c>
      <c r="C60">
        <v>25</v>
      </c>
      <c r="D60">
        <v>202220</v>
      </c>
      <c r="E60">
        <v>0</v>
      </c>
      <c r="F60">
        <v>10</v>
      </c>
      <c r="G60">
        <v>4.5</v>
      </c>
      <c r="H60">
        <v>0</v>
      </c>
      <c r="I60">
        <v>5</v>
      </c>
      <c r="J60">
        <v>0</v>
      </c>
      <c r="K60">
        <f t="shared" si="0"/>
        <v>1.95</v>
      </c>
    </row>
    <row r="61" spans="1:11">
      <c r="A61">
        <v>0</v>
      </c>
      <c r="B61" t="s">
        <v>11</v>
      </c>
      <c r="C61">
        <v>25</v>
      </c>
      <c r="D61">
        <v>202220</v>
      </c>
      <c r="E61">
        <v>6</v>
      </c>
      <c r="F61">
        <v>10</v>
      </c>
      <c r="G61">
        <v>5</v>
      </c>
      <c r="H61">
        <v>0</v>
      </c>
      <c r="I61">
        <v>7.5</v>
      </c>
      <c r="J61">
        <v>0</v>
      </c>
      <c r="K61">
        <f t="shared" si="0"/>
        <v>2.85</v>
      </c>
    </row>
    <row r="62" spans="1:11">
      <c r="A62">
        <v>1</v>
      </c>
      <c r="B62" t="s">
        <v>9</v>
      </c>
      <c r="C62">
        <v>25</v>
      </c>
      <c r="D62">
        <v>202220</v>
      </c>
      <c r="E62">
        <v>6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0"/>
        <v>0.6</v>
      </c>
    </row>
    <row r="63" spans="1:11">
      <c r="A63">
        <v>1</v>
      </c>
      <c r="B63" t="s">
        <v>11</v>
      </c>
      <c r="C63">
        <v>25</v>
      </c>
      <c r="D63">
        <v>202220</v>
      </c>
      <c r="E63">
        <v>10</v>
      </c>
      <c r="F63">
        <v>10</v>
      </c>
      <c r="G63">
        <v>9</v>
      </c>
      <c r="H63">
        <v>8</v>
      </c>
      <c r="I63">
        <v>10</v>
      </c>
      <c r="J63">
        <v>0</v>
      </c>
      <c r="K63">
        <f t="shared" si="0"/>
        <v>4.7</v>
      </c>
    </row>
    <row r="64" spans="1:11">
      <c r="A64">
        <v>1</v>
      </c>
      <c r="B64" t="s">
        <v>11</v>
      </c>
      <c r="C64">
        <v>25</v>
      </c>
      <c r="D64">
        <v>202220</v>
      </c>
      <c r="E64">
        <v>0</v>
      </c>
      <c r="F64">
        <v>0</v>
      </c>
      <c r="G64">
        <v>1.5</v>
      </c>
      <c r="H64">
        <v>0</v>
      </c>
      <c r="I64">
        <v>0</v>
      </c>
      <c r="J64">
        <v>0</v>
      </c>
      <c r="K64">
        <f t="shared" si="0"/>
        <v>0.15</v>
      </c>
    </row>
    <row r="65" spans="1:11">
      <c r="A65">
        <v>1</v>
      </c>
      <c r="B65" t="s">
        <v>9</v>
      </c>
      <c r="C65">
        <v>25</v>
      </c>
      <c r="D65">
        <v>202220</v>
      </c>
      <c r="E65">
        <v>0</v>
      </c>
      <c r="F65">
        <v>0</v>
      </c>
      <c r="G65">
        <v>3</v>
      </c>
      <c r="H65">
        <v>0</v>
      </c>
      <c r="I65">
        <v>0</v>
      </c>
      <c r="J65">
        <v>0</v>
      </c>
      <c r="K65">
        <f t="shared" si="0"/>
        <v>0.3</v>
      </c>
    </row>
    <row r="66" spans="1:11">
      <c r="A66">
        <v>1</v>
      </c>
      <c r="B66" t="s">
        <v>13</v>
      </c>
      <c r="C66">
        <v>25</v>
      </c>
      <c r="D66">
        <v>202220</v>
      </c>
      <c r="E66">
        <v>7.7</v>
      </c>
      <c r="F66">
        <v>10</v>
      </c>
      <c r="G66">
        <v>8</v>
      </c>
      <c r="H66">
        <v>10</v>
      </c>
      <c r="I66">
        <v>5</v>
      </c>
      <c r="J66">
        <v>1</v>
      </c>
      <c r="K66">
        <f t="shared" si="0"/>
        <v>4.07</v>
      </c>
    </row>
    <row r="67" spans="1:11">
      <c r="A67">
        <v>0</v>
      </c>
      <c r="B67" t="s">
        <v>9</v>
      </c>
      <c r="C67">
        <v>25</v>
      </c>
      <c r="D67">
        <v>202220</v>
      </c>
      <c r="E67">
        <v>6</v>
      </c>
      <c r="F67">
        <v>10</v>
      </c>
      <c r="G67">
        <v>2</v>
      </c>
      <c r="H67">
        <v>1</v>
      </c>
      <c r="I67">
        <v>8.5</v>
      </c>
      <c r="J67">
        <v>0</v>
      </c>
      <c r="K67">
        <f t="shared" si="0"/>
        <v>2.75</v>
      </c>
    </row>
    <row r="68" spans="1:11">
      <c r="A68">
        <v>0</v>
      </c>
      <c r="B68" t="s">
        <v>11</v>
      </c>
      <c r="C68">
        <v>25</v>
      </c>
      <c r="D68">
        <v>202220</v>
      </c>
      <c r="E68">
        <v>10</v>
      </c>
      <c r="F68">
        <v>4</v>
      </c>
      <c r="G68">
        <v>6</v>
      </c>
      <c r="H68">
        <v>2</v>
      </c>
      <c r="I68">
        <v>0</v>
      </c>
      <c r="J68">
        <v>0</v>
      </c>
      <c r="K68">
        <f t="shared" ref="K68:K89" si="1">SUM(E68:I68)/10</f>
        <v>2.2000000000000002</v>
      </c>
    </row>
    <row r="69" spans="1:11">
      <c r="A69">
        <v>1</v>
      </c>
      <c r="B69" t="s">
        <v>11</v>
      </c>
      <c r="C69">
        <v>25</v>
      </c>
      <c r="D69">
        <v>202220</v>
      </c>
      <c r="E69">
        <v>7</v>
      </c>
      <c r="F69">
        <v>4</v>
      </c>
      <c r="G69">
        <v>4.5</v>
      </c>
      <c r="H69">
        <v>2</v>
      </c>
      <c r="I69">
        <v>2.5</v>
      </c>
      <c r="J69">
        <v>0</v>
      </c>
      <c r="K69">
        <f t="shared" si="1"/>
        <v>2</v>
      </c>
    </row>
    <row r="70" spans="1:11">
      <c r="A70">
        <v>1</v>
      </c>
      <c r="B70" t="s">
        <v>15</v>
      </c>
      <c r="C70">
        <v>25</v>
      </c>
      <c r="D70">
        <v>202220</v>
      </c>
      <c r="E70">
        <v>10</v>
      </c>
      <c r="F70">
        <v>0</v>
      </c>
      <c r="G70">
        <v>6</v>
      </c>
      <c r="H70">
        <v>2</v>
      </c>
      <c r="I70">
        <v>2.5</v>
      </c>
      <c r="J70">
        <v>0</v>
      </c>
      <c r="K70">
        <f t="shared" si="1"/>
        <v>2.0499999999999998</v>
      </c>
    </row>
    <row r="71" spans="1:11">
      <c r="A71">
        <v>1</v>
      </c>
      <c r="B71" t="s">
        <v>9</v>
      </c>
      <c r="C71">
        <v>25</v>
      </c>
      <c r="D71">
        <v>202220</v>
      </c>
      <c r="E71">
        <v>9</v>
      </c>
      <c r="F71">
        <v>10</v>
      </c>
      <c r="G71">
        <v>6</v>
      </c>
      <c r="H71">
        <v>3</v>
      </c>
      <c r="I71">
        <v>6</v>
      </c>
      <c r="J71">
        <v>0</v>
      </c>
      <c r="K71">
        <f t="shared" si="1"/>
        <v>3.4</v>
      </c>
    </row>
    <row r="72" spans="1:11">
      <c r="A72">
        <v>0</v>
      </c>
      <c r="B72" t="s">
        <v>9</v>
      </c>
      <c r="C72">
        <v>25</v>
      </c>
      <c r="D72">
        <v>202220</v>
      </c>
      <c r="E72">
        <v>8</v>
      </c>
      <c r="F72">
        <v>0</v>
      </c>
      <c r="G72">
        <v>5.5</v>
      </c>
      <c r="H72">
        <v>10</v>
      </c>
      <c r="I72">
        <v>9</v>
      </c>
      <c r="J72">
        <v>0</v>
      </c>
      <c r="K72">
        <f t="shared" si="1"/>
        <v>3.25</v>
      </c>
    </row>
    <row r="73" spans="1:11">
      <c r="A73">
        <v>0</v>
      </c>
      <c r="B73" t="s">
        <v>13</v>
      </c>
      <c r="C73">
        <v>25</v>
      </c>
      <c r="D73">
        <v>202220</v>
      </c>
      <c r="E73">
        <v>6</v>
      </c>
      <c r="F73">
        <v>10</v>
      </c>
      <c r="G73">
        <v>0.5</v>
      </c>
      <c r="H73">
        <v>0</v>
      </c>
      <c r="I73">
        <v>0</v>
      </c>
      <c r="J73">
        <v>0</v>
      </c>
      <c r="K73">
        <f t="shared" si="1"/>
        <v>1.65</v>
      </c>
    </row>
    <row r="74" spans="1:11">
      <c r="A74">
        <v>1</v>
      </c>
      <c r="B74" t="s">
        <v>16</v>
      </c>
      <c r="C74">
        <v>25</v>
      </c>
      <c r="D74">
        <v>202220</v>
      </c>
      <c r="E74">
        <v>7</v>
      </c>
      <c r="F74">
        <v>10</v>
      </c>
      <c r="G74">
        <v>6</v>
      </c>
      <c r="H74">
        <v>2</v>
      </c>
      <c r="I74">
        <v>6.5</v>
      </c>
      <c r="J74">
        <v>0</v>
      </c>
      <c r="K74">
        <f t="shared" si="1"/>
        <v>3.15</v>
      </c>
    </row>
    <row r="75" spans="1:11">
      <c r="A75">
        <v>0</v>
      </c>
      <c r="B75" t="s">
        <v>11</v>
      </c>
      <c r="C75">
        <v>25</v>
      </c>
      <c r="D75">
        <v>202220</v>
      </c>
      <c r="E75">
        <v>10</v>
      </c>
      <c r="F75">
        <v>10</v>
      </c>
      <c r="G75">
        <v>3.5</v>
      </c>
      <c r="H75">
        <v>2</v>
      </c>
      <c r="I75">
        <v>0</v>
      </c>
      <c r="J75">
        <v>0</v>
      </c>
      <c r="K75">
        <f t="shared" si="1"/>
        <v>2.5499999999999998</v>
      </c>
    </row>
    <row r="76" spans="1:11">
      <c r="A76">
        <v>0</v>
      </c>
      <c r="B76" t="s">
        <v>12</v>
      </c>
      <c r="C76">
        <v>25</v>
      </c>
      <c r="D76">
        <v>202220</v>
      </c>
      <c r="E76">
        <v>10</v>
      </c>
      <c r="F76">
        <v>6</v>
      </c>
      <c r="G76">
        <v>7.5</v>
      </c>
      <c r="H76">
        <v>10</v>
      </c>
      <c r="I76">
        <v>10</v>
      </c>
      <c r="J76">
        <v>0</v>
      </c>
      <c r="K76">
        <f t="shared" si="1"/>
        <v>4.3499999999999996</v>
      </c>
    </row>
    <row r="77" spans="1:11">
      <c r="A77">
        <v>0</v>
      </c>
      <c r="B77" t="s">
        <v>12</v>
      </c>
      <c r="C77">
        <v>25</v>
      </c>
      <c r="D77">
        <v>202220</v>
      </c>
      <c r="E77">
        <v>10</v>
      </c>
      <c r="F77">
        <v>10</v>
      </c>
      <c r="G77">
        <v>9</v>
      </c>
      <c r="H77">
        <v>10</v>
      </c>
      <c r="I77">
        <v>10</v>
      </c>
      <c r="J77">
        <v>0</v>
      </c>
      <c r="K77">
        <f t="shared" si="1"/>
        <v>4.9000000000000004</v>
      </c>
    </row>
    <row r="78" spans="1:11">
      <c r="A78">
        <v>0</v>
      </c>
      <c r="B78" t="s">
        <v>9</v>
      </c>
      <c r="C78">
        <v>25</v>
      </c>
      <c r="D78">
        <v>202220</v>
      </c>
      <c r="E78">
        <v>10</v>
      </c>
      <c r="F78">
        <v>10</v>
      </c>
      <c r="G78">
        <v>6</v>
      </c>
      <c r="H78">
        <v>9</v>
      </c>
      <c r="I78">
        <v>10</v>
      </c>
      <c r="J78">
        <v>0</v>
      </c>
      <c r="K78">
        <f t="shared" si="1"/>
        <v>4.5</v>
      </c>
    </row>
    <row r="79" spans="1:11">
      <c r="A79">
        <v>0</v>
      </c>
      <c r="B79" t="s">
        <v>11</v>
      </c>
      <c r="C79">
        <v>25</v>
      </c>
      <c r="D79">
        <v>202220</v>
      </c>
      <c r="E79">
        <v>0</v>
      </c>
      <c r="F79">
        <v>0</v>
      </c>
      <c r="G79">
        <v>2</v>
      </c>
      <c r="H79">
        <v>4</v>
      </c>
      <c r="I79">
        <v>5</v>
      </c>
      <c r="J79">
        <v>0</v>
      </c>
      <c r="K79">
        <f t="shared" si="1"/>
        <v>1.1000000000000001</v>
      </c>
    </row>
    <row r="80" spans="1:11">
      <c r="A80">
        <v>1</v>
      </c>
      <c r="B80" t="s">
        <v>9</v>
      </c>
      <c r="C80">
        <v>25</v>
      </c>
      <c r="D80">
        <v>202220</v>
      </c>
      <c r="E80">
        <v>10</v>
      </c>
      <c r="F80">
        <v>10</v>
      </c>
      <c r="G80">
        <v>10</v>
      </c>
      <c r="H80">
        <v>10</v>
      </c>
      <c r="I80">
        <v>10</v>
      </c>
      <c r="J80">
        <v>0</v>
      </c>
      <c r="K80">
        <f t="shared" si="1"/>
        <v>5</v>
      </c>
    </row>
    <row r="81" spans="1:11">
      <c r="A81">
        <v>0</v>
      </c>
      <c r="B81" t="s">
        <v>11</v>
      </c>
      <c r="C81">
        <v>25</v>
      </c>
      <c r="D81">
        <v>202220</v>
      </c>
      <c r="E81">
        <v>10</v>
      </c>
      <c r="F81">
        <v>10</v>
      </c>
      <c r="G81">
        <v>6.5</v>
      </c>
      <c r="H81">
        <v>3</v>
      </c>
      <c r="I81">
        <v>3.5</v>
      </c>
      <c r="J81">
        <v>0</v>
      </c>
      <c r="K81">
        <f t="shared" si="1"/>
        <v>3.3</v>
      </c>
    </row>
    <row r="82" spans="1:11">
      <c r="A82">
        <v>1</v>
      </c>
      <c r="B82" t="s">
        <v>9</v>
      </c>
      <c r="C82">
        <v>25</v>
      </c>
      <c r="D82">
        <v>202220</v>
      </c>
      <c r="E82">
        <v>9</v>
      </c>
      <c r="F82">
        <v>0</v>
      </c>
      <c r="G82">
        <v>4.5</v>
      </c>
      <c r="H82">
        <v>1</v>
      </c>
      <c r="I82">
        <v>0</v>
      </c>
      <c r="J82">
        <v>0</v>
      </c>
      <c r="K82">
        <f t="shared" si="1"/>
        <v>1.45</v>
      </c>
    </row>
    <row r="83" spans="1:11">
      <c r="A83">
        <v>1</v>
      </c>
      <c r="B83" t="s">
        <v>14</v>
      </c>
      <c r="C83">
        <v>25</v>
      </c>
      <c r="D83">
        <v>202220</v>
      </c>
      <c r="E83">
        <v>10</v>
      </c>
      <c r="F83">
        <v>10</v>
      </c>
      <c r="G83">
        <v>6.5</v>
      </c>
      <c r="H83">
        <v>1</v>
      </c>
      <c r="I83">
        <v>10</v>
      </c>
      <c r="J83">
        <v>0</v>
      </c>
      <c r="K83">
        <f t="shared" si="1"/>
        <v>3.75</v>
      </c>
    </row>
    <row r="84" spans="1:11">
      <c r="A84">
        <v>1</v>
      </c>
      <c r="B84" t="s">
        <v>13</v>
      </c>
      <c r="C84">
        <v>25</v>
      </c>
      <c r="D84">
        <v>202220</v>
      </c>
      <c r="E84">
        <v>10</v>
      </c>
      <c r="F84">
        <v>9</v>
      </c>
      <c r="G84">
        <v>10</v>
      </c>
      <c r="H84">
        <v>9</v>
      </c>
      <c r="I84">
        <v>8.5</v>
      </c>
      <c r="J84">
        <v>0</v>
      </c>
      <c r="K84">
        <f t="shared" si="1"/>
        <v>4.6500000000000004</v>
      </c>
    </row>
    <row r="85" spans="1:11">
      <c r="A85">
        <v>0</v>
      </c>
      <c r="B85" t="s">
        <v>11</v>
      </c>
      <c r="C85">
        <v>25</v>
      </c>
      <c r="D85">
        <v>202220</v>
      </c>
      <c r="J85">
        <v>0</v>
      </c>
      <c r="K85">
        <f t="shared" si="1"/>
        <v>0</v>
      </c>
    </row>
    <row r="86" spans="1:11">
      <c r="A86">
        <v>0</v>
      </c>
      <c r="B86" t="s">
        <v>9</v>
      </c>
      <c r="C86">
        <v>25</v>
      </c>
      <c r="D86">
        <v>202220</v>
      </c>
      <c r="E86">
        <v>5</v>
      </c>
      <c r="F86">
        <v>0</v>
      </c>
      <c r="G86">
        <v>0</v>
      </c>
      <c r="H86">
        <v>0</v>
      </c>
      <c r="I86">
        <v>2.5</v>
      </c>
      <c r="J86">
        <v>0</v>
      </c>
      <c r="K86">
        <f t="shared" si="1"/>
        <v>0.75</v>
      </c>
    </row>
    <row r="87" spans="1:11">
      <c r="A87">
        <v>1</v>
      </c>
      <c r="B87" t="s">
        <v>14</v>
      </c>
      <c r="C87">
        <v>25</v>
      </c>
      <c r="D87">
        <v>202220</v>
      </c>
      <c r="E87">
        <v>10</v>
      </c>
      <c r="F87">
        <v>0</v>
      </c>
      <c r="G87">
        <v>2.5</v>
      </c>
      <c r="H87">
        <v>0</v>
      </c>
      <c r="I87">
        <v>7.5</v>
      </c>
      <c r="J87">
        <v>0</v>
      </c>
      <c r="K87">
        <f t="shared" si="1"/>
        <v>2</v>
      </c>
    </row>
    <row r="88" spans="1:11">
      <c r="A88">
        <v>1</v>
      </c>
      <c r="B88" t="s">
        <v>12</v>
      </c>
      <c r="C88">
        <v>25</v>
      </c>
      <c r="D88">
        <v>202220</v>
      </c>
      <c r="E88">
        <v>10</v>
      </c>
      <c r="F88">
        <v>10</v>
      </c>
      <c r="G88">
        <v>6</v>
      </c>
      <c r="H88">
        <v>10</v>
      </c>
      <c r="I88">
        <v>8.5</v>
      </c>
      <c r="J88">
        <v>0</v>
      </c>
      <c r="K88">
        <f t="shared" si="1"/>
        <v>4.45</v>
      </c>
    </row>
    <row r="89" spans="1:11">
      <c r="A89">
        <v>1</v>
      </c>
      <c r="B89" t="s">
        <v>12</v>
      </c>
      <c r="C89">
        <v>25</v>
      </c>
      <c r="D89">
        <v>202220</v>
      </c>
      <c r="E89">
        <v>10</v>
      </c>
      <c r="F89">
        <v>10</v>
      </c>
      <c r="G89">
        <v>5</v>
      </c>
      <c r="H89">
        <v>8</v>
      </c>
      <c r="I89">
        <v>10</v>
      </c>
      <c r="J89">
        <v>0</v>
      </c>
      <c r="K89">
        <f t="shared" si="1"/>
        <v>4.3</v>
      </c>
    </row>
  </sheetData>
  <mergeCells count="1">
    <mergeCell ref="E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0"/>
  <sheetViews>
    <sheetView topLeftCell="A28" workbookViewId="0">
      <pane xSplit="1" topLeftCell="B1" activePane="topRight" state="frozen"/>
      <selection pane="topRight" activeCell="E1" sqref="E1:E1048576"/>
    </sheetView>
  </sheetViews>
  <sheetFormatPr defaultColWidth="9" defaultRowHeight="15.75"/>
  <cols>
    <col min="1" max="1" width="18.625" customWidth="1"/>
    <col min="2" max="2" width="11.875" bestFit="1" customWidth="1"/>
    <col min="4" max="4" width="16" bestFit="1" customWidth="1"/>
    <col min="10" max="10" width="17" bestFit="1" customWidth="1"/>
    <col min="12" max="12" width="14.875" bestFit="1" customWidth="1"/>
    <col min="13" max="13" width="40.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s="11" t="s">
        <v>30</v>
      </c>
      <c r="F1" s="11"/>
      <c r="G1" s="11"/>
      <c r="H1" s="11"/>
      <c r="I1" s="11"/>
      <c r="J1" s="11"/>
      <c r="K1" s="11"/>
    </row>
    <row r="2" spans="1:13"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19</v>
      </c>
      <c r="K2" t="s">
        <v>29</v>
      </c>
      <c r="L2" t="s">
        <v>22</v>
      </c>
      <c r="M2" t="s">
        <v>31</v>
      </c>
    </row>
    <row r="3" spans="1:13">
      <c r="A3">
        <v>0</v>
      </c>
      <c r="B3" t="s">
        <v>9</v>
      </c>
      <c r="C3">
        <v>23</v>
      </c>
      <c r="D3">
        <v>202220</v>
      </c>
      <c r="E3">
        <v>10</v>
      </c>
      <c r="F3">
        <v>8</v>
      </c>
      <c r="G3">
        <v>2</v>
      </c>
      <c r="H3">
        <v>2</v>
      </c>
      <c r="I3">
        <v>7</v>
      </c>
      <c r="J3">
        <v>0</v>
      </c>
      <c r="K3">
        <f>SUM(E3:I3)/10</f>
        <v>2.9</v>
      </c>
      <c r="L3">
        <v>1</v>
      </c>
      <c r="M3">
        <f>IF(J3=0,MAX(K3,(SUM(E3:I3)-H3)*(5/40)),K3)</f>
        <v>3.375</v>
      </c>
    </row>
    <row r="4" spans="1:13">
      <c r="A4">
        <v>0</v>
      </c>
      <c r="B4" t="s">
        <v>10</v>
      </c>
      <c r="C4">
        <v>23</v>
      </c>
      <c r="D4">
        <v>202220</v>
      </c>
      <c r="E4">
        <v>7</v>
      </c>
      <c r="F4">
        <v>9</v>
      </c>
      <c r="G4">
        <v>10</v>
      </c>
      <c r="H4">
        <v>10</v>
      </c>
      <c r="I4">
        <v>10</v>
      </c>
      <c r="J4">
        <v>0</v>
      </c>
      <c r="K4">
        <f t="shared" ref="K4:K67" si="0">SUM(E4:I4)/10</f>
        <v>4.5999999999999996</v>
      </c>
      <c r="L4">
        <v>1</v>
      </c>
      <c r="M4">
        <f t="shared" ref="M4:M67" si="1">IF(J4=0,MAX(K4,(SUM(E4:I4)-H4)*(5/40)),K4)</f>
        <v>4.5999999999999996</v>
      </c>
    </row>
    <row r="5" spans="1:13">
      <c r="A5">
        <v>0</v>
      </c>
      <c r="B5" t="s">
        <v>9</v>
      </c>
      <c r="C5">
        <v>23</v>
      </c>
      <c r="D5">
        <v>202220</v>
      </c>
      <c r="E5">
        <v>7</v>
      </c>
      <c r="F5">
        <v>8.5</v>
      </c>
      <c r="G5">
        <v>4</v>
      </c>
      <c r="H5">
        <v>0</v>
      </c>
      <c r="I5">
        <v>5</v>
      </c>
      <c r="J5">
        <v>0</v>
      </c>
      <c r="K5">
        <f t="shared" si="0"/>
        <v>2.4500000000000002</v>
      </c>
      <c r="L5">
        <v>1</v>
      </c>
      <c r="M5">
        <f t="shared" si="1"/>
        <v>3.0625</v>
      </c>
    </row>
    <row r="6" spans="1:13">
      <c r="A6">
        <v>1</v>
      </c>
      <c r="B6" t="s">
        <v>11</v>
      </c>
      <c r="C6">
        <v>23</v>
      </c>
      <c r="D6">
        <v>202220</v>
      </c>
      <c r="E6">
        <v>10</v>
      </c>
      <c r="F6">
        <v>0</v>
      </c>
      <c r="G6">
        <v>0</v>
      </c>
      <c r="H6">
        <v>0</v>
      </c>
      <c r="I6">
        <v>8.5</v>
      </c>
      <c r="J6">
        <v>0</v>
      </c>
      <c r="K6">
        <f t="shared" si="0"/>
        <v>1.85</v>
      </c>
      <c r="L6">
        <v>0</v>
      </c>
      <c r="M6">
        <f t="shared" si="1"/>
        <v>2.3125</v>
      </c>
    </row>
    <row r="7" spans="1:13">
      <c r="A7">
        <v>1</v>
      </c>
      <c r="B7" t="s">
        <v>9</v>
      </c>
      <c r="C7">
        <v>23</v>
      </c>
      <c r="D7">
        <v>202220</v>
      </c>
      <c r="E7">
        <v>10</v>
      </c>
      <c r="F7">
        <v>10</v>
      </c>
      <c r="G7">
        <v>10</v>
      </c>
      <c r="H7">
        <v>10</v>
      </c>
      <c r="I7">
        <v>10</v>
      </c>
      <c r="J7">
        <v>0</v>
      </c>
      <c r="K7">
        <f t="shared" si="0"/>
        <v>5</v>
      </c>
      <c r="L7">
        <v>0</v>
      </c>
      <c r="M7">
        <f t="shared" si="1"/>
        <v>5</v>
      </c>
    </row>
    <row r="8" spans="1:13">
      <c r="A8">
        <v>1</v>
      </c>
      <c r="B8" t="s">
        <v>11</v>
      </c>
      <c r="C8">
        <v>23</v>
      </c>
      <c r="D8">
        <v>202220</v>
      </c>
      <c r="E8">
        <v>1</v>
      </c>
      <c r="F8">
        <v>0</v>
      </c>
      <c r="G8">
        <v>2</v>
      </c>
      <c r="H8">
        <v>1</v>
      </c>
      <c r="I8">
        <v>3.5</v>
      </c>
      <c r="J8">
        <v>0</v>
      </c>
      <c r="K8">
        <f t="shared" si="0"/>
        <v>0.75</v>
      </c>
      <c r="L8">
        <v>0</v>
      </c>
      <c r="M8">
        <f t="shared" si="1"/>
        <v>0.8125</v>
      </c>
    </row>
    <row r="9" spans="1:13">
      <c r="A9">
        <v>1</v>
      </c>
      <c r="B9" t="s">
        <v>11</v>
      </c>
      <c r="C9">
        <v>23</v>
      </c>
      <c r="D9">
        <v>202220</v>
      </c>
      <c r="E9">
        <v>10</v>
      </c>
      <c r="F9">
        <v>10</v>
      </c>
      <c r="G9">
        <v>2</v>
      </c>
      <c r="H9">
        <v>0</v>
      </c>
      <c r="I9">
        <v>7.5</v>
      </c>
      <c r="J9">
        <v>0</v>
      </c>
      <c r="K9">
        <f t="shared" si="0"/>
        <v>2.95</v>
      </c>
      <c r="L9">
        <v>0</v>
      </c>
      <c r="M9">
        <f t="shared" si="1"/>
        <v>3.6875</v>
      </c>
    </row>
    <row r="10" spans="1:13">
      <c r="A10">
        <v>1</v>
      </c>
      <c r="B10" t="s">
        <v>11</v>
      </c>
      <c r="C10">
        <v>23</v>
      </c>
      <c r="D10">
        <v>202220</v>
      </c>
      <c r="E10">
        <v>6</v>
      </c>
      <c r="F10">
        <v>6</v>
      </c>
      <c r="G10">
        <v>3.25</v>
      </c>
      <c r="H10">
        <v>1</v>
      </c>
      <c r="I10">
        <v>6.5</v>
      </c>
      <c r="J10">
        <v>0</v>
      </c>
      <c r="K10">
        <f t="shared" si="0"/>
        <v>2.2749999999999999</v>
      </c>
      <c r="L10">
        <v>1</v>
      </c>
      <c r="M10">
        <f t="shared" si="1"/>
        <v>2.71875</v>
      </c>
    </row>
    <row r="11" spans="1:13">
      <c r="A11">
        <v>1</v>
      </c>
      <c r="B11" t="s">
        <v>9</v>
      </c>
      <c r="C11">
        <v>23</v>
      </c>
      <c r="D11">
        <v>202220</v>
      </c>
      <c r="E11">
        <v>8</v>
      </c>
      <c r="F11">
        <v>0</v>
      </c>
      <c r="G11">
        <v>4</v>
      </c>
      <c r="H11">
        <v>2</v>
      </c>
      <c r="I11">
        <v>0</v>
      </c>
      <c r="J11">
        <v>0</v>
      </c>
      <c r="K11">
        <f t="shared" si="0"/>
        <v>1.4</v>
      </c>
      <c r="L11">
        <v>0</v>
      </c>
      <c r="M11">
        <f t="shared" si="1"/>
        <v>1.5</v>
      </c>
    </row>
    <row r="12" spans="1:13">
      <c r="A12">
        <v>1</v>
      </c>
      <c r="B12" t="s">
        <v>12</v>
      </c>
      <c r="C12">
        <v>23</v>
      </c>
      <c r="D12">
        <v>202220</v>
      </c>
      <c r="J12">
        <v>0</v>
      </c>
      <c r="K12">
        <f t="shared" si="0"/>
        <v>0</v>
      </c>
      <c r="L12">
        <v>0</v>
      </c>
      <c r="M12">
        <f t="shared" si="1"/>
        <v>0</v>
      </c>
    </row>
    <row r="13" spans="1:13">
      <c r="A13">
        <v>0</v>
      </c>
      <c r="B13" t="s">
        <v>13</v>
      </c>
      <c r="C13">
        <v>23</v>
      </c>
      <c r="D13">
        <v>202220</v>
      </c>
      <c r="E13">
        <v>10</v>
      </c>
      <c r="F13">
        <v>10</v>
      </c>
      <c r="G13">
        <v>9</v>
      </c>
      <c r="H13">
        <v>9</v>
      </c>
      <c r="I13">
        <v>9</v>
      </c>
      <c r="J13">
        <v>0</v>
      </c>
      <c r="K13">
        <f t="shared" si="0"/>
        <v>4.7</v>
      </c>
      <c r="L13">
        <v>1</v>
      </c>
      <c r="M13">
        <f t="shared" si="1"/>
        <v>4.75</v>
      </c>
    </row>
    <row r="14" spans="1:13">
      <c r="A14">
        <v>1</v>
      </c>
      <c r="B14" t="s">
        <v>11</v>
      </c>
      <c r="C14">
        <v>23</v>
      </c>
      <c r="D14">
        <v>202220</v>
      </c>
      <c r="E14">
        <v>9</v>
      </c>
      <c r="F14">
        <v>10</v>
      </c>
      <c r="G14">
        <v>6.5</v>
      </c>
      <c r="H14">
        <v>0</v>
      </c>
      <c r="I14">
        <v>8.5</v>
      </c>
      <c r="J14">
        <v>0</v>
      </c>
      <c r="K14">
        <f t="shared" si="0"/>
        <v>3.4</v>
      </c>
      <c r="L14">
        <v>0</v>
      </c>
      <c r="M14">
        <f t="shared" si="1"/>
        <v>4.25</v>
      </c>
    </row>
    <row r="15" spans="1:13">
      <c r="A15">
        <v>1</v>
      </c>
      <c r="B15" t="s">
        <v>11</v>
      </c>
      <c r="C15">
        <v>23</v>
      </c>
      <c r="D15">
        <v>202220</v>
      </c>
      <c r="E15">
        <v>7</v>
      </c>
      <c r="F15">
        <v>3</v>
      </c>
      <c r="G15">
        <v>0</v>
      </c>
      <c r="H15">
        <v>0</v>
      </c>
      <c r="I15">
        <v>9</v>
      </c>
      <c r="J15">
        <v>0</v>
      </c>
      <c r="K15">
        <f t="shared" si="0"/>
        <v>1.9</v>
      </c>
      <c r="L15">
        <v>0</v>
      </c>
      <c r="M15">
        <f t="shared" si="1"/>
        <v>2.375</v>
      </c>
    </row>
    <row r="16" spans="1:13">
      <c r="A16">
        <v>1</v>
      </c>
      <c r="B16" t="s">
        <v>11</v>
      </c>
      <c r="C16">
        <v>23</v>
      </c>
      <c r="D16">
        <v>202220</v>
      </c>
      <c r="E16">
        <v>6</v>
      </c>
      <c r="F16">
        <v>10</v>
      </c>
      <c r="G16">
        <v>2</v>
      </c>
      <c r="H16">
        <v>1</v>
      </c>
      <c r="I16">
        <v>2.5</v>
      </c>
      <c r="J16">
        <v>0</v>
      </c>
      <c r="K16">
        <f t="shared" si="0"/>
        <v>2.15</v>
      </c>
      <c r="L16">
        <v>0</v>
      </c>
      <c r="M16">
        <f t="shared" si="1"/>
        <v>2.5625</v>
      </c>
    </row>
    <row r="17" spans="1:13">
      <c r="A17">
        <v>1</v>
      </c>
      <c r="B17" t="s">
        <v>11</v>
      </c>
      <c r="C17">
        <v>23</v>
      </c>
      <c r="D17">
        <v>202220</v>
      </c>
      <c r="E17">
        <v>6</v>
      </c>
      <c r="F17">
        <v>9</v>
      </c>
      <c r="G17">
        <v>4</v>
      </c>
      <c r="H17">
        <v>0</v>
      </c>
      <c r="I17">
        <v>7.5</v>
      </c>
      <c r="J17">
        <v>0</v>
      </c>
      <c r="K17">
        <f t="shared" si="0"/>
        <v>2.65</v>
      </c>
      <c r="L17">
        <v>0</v>
      </c>
      <c r="M17">
        <f t="shared" si="1"/>
        <v>3.3125</v>
      </c>
    </row>
    <row r="18" spans="1:13">
      <c r="A18">
        <v>1</v>
      </c>
      <c r="B18" t="s">
        <v>11</v>
      </c>
      <c r="C18">
        <v>23</v>
      </c>
      <c r="D18">
        <v>202220</v>
      </c>
      <c r="E18">
        <v>10</v>
      </c>
      <c r="F18">
        <v>10</v>
      </c>
      <c r="G18">
        <v>8.5</v>
      </c>
      <c r="H18">
        <v>0</v>
      </c>
      <c r="I18">
        <v>2.5</v>
      </c>
      <c r="J18">
        <v>0</v>
      </c>
      <c r="K18">
        <f t="shared" si="0"/>
        <v>3.1</v>
      </c>
      <c r="L18">
        <v>0</v>
      </c>
      <c r="M18">
        <f t="shared" si="1"/>
        <v>3.875</v>
      </c>
    </row>
    <row r="19" spans="1:13">
      <c r="A19">
        <v>1</v>
      </c>
      <c r="B19" t="s">
        <v>13</v>
      </c>
      <c r="C19">
        <v>23</v>
      </c>
      <c r="D19">
        <v>202220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0"/>
        <v>0</v>
      </c>
      <c r="L19">
        <v>0</v>
      </c>
      <c r="M19">
        <f t="shared" si="1"/>
        <v>0</v>
      </c>
    </row>
    <row r="20" spans="1:13">
      <c r="A20">
        <v>1</v>
      </c>
      <c r="B20" t="s">
        <v>9</v>
      </c>
      <c r="C20">
        <v>23</v>
      </c>
      <c r="D20">
        <v>202220</v>
      </c>
      <c r="E20">
        <v>10</v>
      </c>
      <c r="F20">
        <v>7</v>
      </c>
      <c r="G20">
        <v>7.5</v>
      </c>
      <c r="H20">
        <v>3</v>
      </c>
      <c r="I20">
        <v>10</v>
      </c>
      <c r="J20">
        <v>0</v>
      </c>
      <c r="K20">
        <f t="shared" si="0"/>
        <v>3.75</v>
      </c>
      <c r="L20">
        <v>1</v>
      </c>
      <c r="M20">
        <f t="shared" si="1"/>
        <v>4.3125</v>
      </c>
    </row>
    <row r="21" spans="1:13">
      <c r="A21">
        <v>0</v>
      </c>
      <c r="B21" t="s">
        <v>9</v>
      </c>
      <c r="C21">
        <v>23</v>
      </c>
      <c r="D21">
        <v>202220</v>
      </c>
      <c r="E21">
        <v>7.5</v>
      </c>
      <c r="F21">
        <v>10</v>
      </c>
      <c r="G21">
        <v>10</v>
      </c>
      <c r="H21">
        <v>0</v>
      </c>
      <c r="I21">
        <v>2.5</v>
      </c>
      <c r="J21">
        <v>0</v>
      </c>
      <c r="K21">
        <f t="shared" si="0"/>
        <v>3</v>
      </c>
      <c r="L21">
        <v>1</v>
      </c>
      <c r="M21">
        <f t="shared" si="1"/>
        <v>3.75</v>
      </c>
    </row>
    <row r="22" spans="1:13">
      <c r="A22">
        <v>1</v>
      </c>
      <c r="B22" t="s">
        <v>11</v>
      </c>
      <c r="C22">
        <v>23</v>
      </c>
      <c r="D22">
        <v>202220</v>
      </c>
      <c r="E22">
        <v>5</v>
      </c>
      <c r="F22">
        <v>0</v>
      </c>
      <c r="G22">
        <v>6.8</v>
      </c>
      <c r="H22">
        <v>3</v>
      </c>
      <c r="I22">
        <v>7.5</v>
      </c>
      <c r="J22">
        <v>0</v>
      </c>
      <c r="K22">
        <f t="shared" si="0"/>
        <v>2.23</v>
      </c>
      <c r="L22">
        <v>0</v>
      </c>
      <c r="M22">
        <f t="shared" si="1"/>
        <v>2.4125000000000001</v>
      </c>
    </row>
    <row r="23" spans="1:13">
      <c r="A23">
        <v>0</v>
      </c>
      <c r="B23" t="s">
        <v>9</v>
      </c>
      <c r="C23">
        <v>23</v>
      </c>
      <c r="D23">
        <v>202220</v>
      </c>
      <c r="E23">
        <v>10</v>
      </c>
      <c r="F23">
        <v>10</v>
      </c>
      <c r="G23">
        <v>7.5</v>
      </c>
      <c r="H23">
        <v>1</v>
      </c>
      <c r="I23">
        <v>10</v>
      </c>
      <c r="J23">
        <v>0</v>
      </c>
      <c r="K23">
        <f t="shared" si="0"/>
        <v>3.85</v>
      </c>
      <c r="L23">
        <v>1</v>
      </c>
      <c r="M23">
        <f t="shared" si="1"/>
        <v>4.6875</v>
      </c>
    </row>
    <row r="24" spans="1:13">
      <c r="A24">
        <v>1</v>
      </c>
      <c r="B24" t="s">
        <v>11</v>
      </c>
      <c r="C24">
        <v>23</v>
      </c>
      <c r="D24">
        <v>202220</v>
      </c>
      <c r="E24">
        <v>6</v>
      </c>
      <c r="F24">
        <v>0</v>
      </c>
      <c r="G24">
        <v>0</v>
      </c>
      <c r="H24">
        <v>1</v>
      </c>
      <c r="I24">
        <v>0</v>
      </c>
      <c r="J24">
        <v>0</v>
      </c>
      <c r="K24">
        <f t="shared" si="0"/>
        <v>0.7</v>
      </c>
      <c r="L24">
        <v>0</v>
      </c>
      <c r="M24">
        <f t="shared" si="1"/>
        <v>0.75</v>
      </c>
    </row>
    <row r="25" spans="1:13">
      <c r="A25">
        <v>0</v>
      </c>
      <c r="B25" t="s">
        <v>9</v>
      </c>
      <c r="C25">
        <v>23</v>
      </c>
      <c r="D25">
        <v>202220</v>
      </c>
      <c r="E25">
        <v>10</v>
      </c>
      <c r="F25">
        <v>10</v>
      </c>
      <c r="G25">
        <v>10</v>
      </c>
      <c r="H25">
        <v>10</v>
      </c>
      <c r="I25">
        <v>10</v>
      </c>
      <c r="J25">
        <v>0</v>
      </c>
      <c r="K25">
        <f t="shared" si="0"/>
        <v>5</v>
      </c>
      <c r="L25">
        <v>0</v>
      </c>
      <c r="M25">
        <f t="shared" si="1"/>
        <v>5</v>
      </c>
    </row>
    <row r="26" spans="1:13">
      <c r="A26">
        <v>0</v>
      </c>
      <c r="B26" t="s">
        <v>9</v>
      </c>
      <c r="C26">
        <v>23</v>
      </c>
      <c r="D26">
        <v>202220</v>
      </c>
      <c r="E26">
        <v>0</v>
      </c>
      <c r="F26">
        <v>0</v>
      </c>
      <c r="G26">
        <v>0</v>
      </c>
      <c r="H26">
        <v>0</v>
      </c>
      <c r="I26">
        <v>2.5</v>
      </c>
      <c r="J26">
        <v>0</v>
      </c>
      <c r="K26">
        <f t="shared" si="0"/>
        <v>0.25</v>
      </c>
      <c r="L26">
        <v>0</v>
      </c>
      <c r="M26">
        <f t="shared" si="1"/>
        <v>0.3125</v>
      </c>
    </row>
    <row r="27" spans="1:13">
      <c r="A27">
        <v>1</v>
      </c>
      <c r="B27" t="s">
        <v>9</v>
      </c>
      <c r="C27">
        <v>23</v>
      </c>
      <c r="D27">
        <v>202220</v>
      </c>
      <c r="E27">
        <v>10</v>
      </c>
      <c r="F27">
        <v>10</v>
      </c>
      <c r="G27">
        <v>8.5</v>
      </c>
      <c r="H27">
        <v>9</v>
      </c>
      <c r="I27">
        <v>9</v>
      </c>
      <c r="J27">
        <v>0</v>
      </c>
      <c r="K27">
        <f t="shared" si="0"/>
        <v>4.6500000000000004</v>
      </c>
      <c r="L27">
        <v>1</v>
      </c>
      <c r="M27">
        <f t="shared" si="1"/>
        <v>4.6875</v>
      </c>
    </row>
    <row r="28" spans="1:13">
      <c r="A28">
        <v>1</v>
      </c>
      <c r="B28" t="s">
        <v>10</v>
      </c>
      <c r="C28">
        <v>23</v>
      </c>
      <c r="D28">
        <v>202220</v>
      </c>
      <c r="E28">
        <v>3.5</v>
      </c>
      <c r="F28">
        <v>4</v>
      </c>
      <c r="G28">
        <v>0</v>
      </c>
      <c r="H28">
        <v>5</v>
      </c>
      <c r="I28">
        <v>0</v>
      </c>
      <c r="J28">
        <v>1</v>
      </c>
      <c r="K28">
        <f t="shared" si="0"/>
        <v>1.25</v>
      </c>
      <c r="L28">
        <v>1</v>
      </c>
      <c r="M28">
        <f t="shared" si="1"/>
        <v>1.25</v>
      </c>
    </row>
    <row r="29" spans="1:13">
      <c r="A29">
        <v>0</v>
      </c>
      <c r="B29" t="s">
        <v>10</v>
      </c>
      <c r="C29">
        <v>23</v>
      </c>
      <c r="D29">
        <v>202220</v>
      </c>
      <c r="J29">
        <v>0</v>
      </c>
      <c r="K29">
        <f t="shared" si="0"/>
        <v>0</v>
      </c>
      <c r="L29">
        <v>0</v>
      </c>
      <c r="M29">
        <f t="shared" si="1"/>
        <v>0</v>
      </c>
    </row>
    <row r="30" spans="1:13">
      <c r="A30">
        <v>1</v>
      </c>
      <c r="B30" t="s">
        <v>11</v>
      </c>
      <c r="C30">
        <v>23</v>
      </c>
      <c r="D30">
        <v>202220</v>
      </c>
      <c r="E30">
        <v>10</v>
      </c>
      <c r="F30">
        <v>6</v>
      </c>
      <c r="G30">
        <v>6.5</v>
      </c>
      <c r="H30">
        <v>6</v>
      </c>
      <c r="I30">
        <v>10</v>
      </c>
      <c r="J30">
        <v>0</v>
      </c>
      <c r="K30">
        <f t="shared" si="0"/>
        <v>3.85</v>
      </c>
      <c r="L30">
        <v>0</v>
      </c>
      <c r="M30">
        <f t="shared" si="1"/>
        <v>4.0625</v>
      </c>
    </row>
    <row r="31" spans="1:13">
      <c r="A31">
        <v>0</v>
      </c>
      <c r="B31" t="s">
        <v>9</v>
      </c>
      <c r="C31">
        <v>24</v>
      </c>
      <c r="D31">
        <v>202220</v>
      </c>
      <c r="E31">
        <v>0</v>
      </c>
      <c r="F31">
        <v>0</v>
      </c>
      <c r="G31">
        <v>0.5</v>
      </c>
      <c r="H31">
        <v>0</v>
      </c>
      <c r="I31">
        <v>0</v>
      </c>
      <c r="J31">
        <v>0</v>
      </c>
      <c r="K31">
        <f t="shared" si="0"/>
        <v>0.05</v>
      </c>
      <c r="L31">
        <v>0</v>
      </c>
      <c r="M31">
        <f t="shared" si="1"/>
        <v>6.25E-2</v>
      </c>
    </row>
    <row r="32" spans="1:13">
      <c r="A32">
        <v>1</v>
      </c>
      <c r="B32" t="s">
        <v>11</v>
      </c>
      <c r="C32">
        <v>24</v>
      </c>
      <c r="D32">
        <v>202220</v>
      </c>
      <c r="E32">
        <v>10</v>
      </c>
      <c r="F32">
        <v>10</v>
      </c>
      <c r="G32">
        <v>10</v>
      </c>
      <c r="H32">
        <v>10</v>
      </c>
      <c r="I32">
        <v>10</v>
      </c>
      <c r="J32">
        <v>0</v>
      </c>
      <c r="K32">
        <f t="shared" si="0"/>
        <v>5</v>
      </c>
      <c r="L32">
        <v>0</v>
      </c>
      <c r="M32">
        <f t="shared" si="1"/>
        <v>5</v>
      </c>
    </row>
    <row r="33" spans="1:13">
      <c r="A33">
        <v>0</v>
      </c>
      <c r="B33" t="s">
        <v>9</v>
      </c>
      <c r="C33">
        <v>24</v>
      </c>
      <c r="D33">
        <v>202220</v>
      </c>
      <c r="E33">
        <v>0</v>
      </c>
      <c r="F33">
        <v>9</v>
      </c>
      <c r="G33">
        <v>7.5</v>
      </c>
      <c r="H33">
        <v>0</v>
      </c>
      <c r="I33">
        <v>2.5</v>
      </c>
      <c r="J33">
        <v>0</v>
      </c>
      <c r="K33">
        <f t="shared" si="0"/>
        <v>1.9</v>
      </c>
      <c r="L33">
        <v>0</v>
      </c>
      <c r="M33">
        <f t="shared" si="1"/>
        <v>2.375</v>
      </c>
    </row>
    <row r="34" spans="1:13">
      <c r="A34">
        <v>0</v>
      </c>
      <c r="B34" t="s">
        <v>9</v>
      </c>
      <c r="C34">
        <v>24</v>
      </c>
      <c r="D34">
        <v>202220</v>
      </c>
      <c r="E34">
        <v>6</v>
      </c>
      <c r="F34">
        <v>6</v>
      </c>
      <c r="G34">
        <v>1</v>
      </c>
      <c r="H34">
        <v>0</v>
      </c>
      <c r="I34">
        <v>5</v>
      </c>
      <c r="J34">
        <v>0</v>
      </c>
      <c r="K34">
        <f t="shared" si="0"/>
        <v>1.8</v>
      </c>
      <c r="L34">
        <v>1</v>
      </c>
      <c r="M34">
        <f t="shared" si="1"/>
        <v>2.25</v>
      </c>
    </row>
    <row r="35" spans="1:13">
      <c r="A35">
        <v>0</v>
      </c>
      <c r="B35" t="s">
        <v>9</v>
      </c>
      <c r="C35">
        <v>24</v>
      </c>
      <c r="D35">
        <v>202220</v>
      </c>
      <c r="E35">
        <v>8</v>
      </c>
      <c r="F35">
        <v>10</v>
      </c>
      <c r="G35">
        <v>8.5</v>
      </c>
      <c r="H35">
        <v>10</v>
      </c>
      <c r="I35">
        <v>10</v>
      </c>
      <c r="J35">
        <v>0</v>
      </c>
      <c r="K35">
        <f t="shared" si="0"/>
        <v>4.6500000000000004</v>
      </c>
      <c r="L35">
        <v>0</v>
      </c>
      <c r="M35">
        <f t="shared" si="1"/>
        <v>4.6500000000000004</v>
      </c>
    </row>
    <row r="36" spans="1:13">
      <c r="A36">
        <v>0</v>
      </c>
      <c r="B36" t="s">
        <v>11</v>
      </c>
      <c r="C36">
        <v>24</v>
      </c>
      <c r="D36">
        <v>202220</v>
      </c>
      <c r="E36">
        <v>10</v>
      </c>
      <c r="F36">
        <v>10</v>
      </c>
      <c r="G36">
        <v>3</v>
      </c>
      <c r="H36">
        <v>10</v>
      </c>
      <c r="I36">
        <v>10</v>
      </c>
      <c r="J36">
        <v>0</v>
      </c>
      <c r="K36">
        <f t="shared" si="0"/>
        <v>4.3</v>
      </c>
      <c r="L36">
        <v>1</v>
      </c>
      <c r="M36">
        <f t="shared" si="1"/>
        <v>4.3</v>
      </c>
    </row>
    <row r="37" spans="1:13">
      <c r="A37">
        <v>1</v>
      </c>
      <c r="B37" t="s">
        <v>9</v>
      </c>
      <c r="C37">
        <v>24</v>
      </c>
      <c r="D37">
        <v>202220</v>
      </c>
      <c r="E37">
        <v>2</v>
      </c>
      <c r="F37">
        <v>9</v>
      </c>
      <c r="G37">
        <v>6.5</v>
      </c>
      <c r="H37">
        <v>9</v>
      </c>
      <c r="I37">
        <v>7.5</v>
      </c>
      <c r="J37">
        <v>0</v>
      </c>
      <c r="K37">
        <f t="shared" si="0"/>
        <v>3.4</v>
      </c>
      <c r="L37">
        <v>1</v>
      </c>
      <c r="M37">
        <f t="shared" si="1"/>
        <v>3.4</v>
      </c>
    </row>
    <row r="38" spans="1:13">
      <c r="A38">
        <v>0</v>
      </c>
      <c r="B38" t="s">
        <v>11</v>
      </c>
      <c r="C38">
        <v>24</v>
      </c>
      <c r="D38">
        <v>202220</v>
      </c>
      <c r="E38">
        <v>3</v>
      </c>
      <c r="F38">
        <v>4</v>
      </c>
      <c r="G38">
        <v>5.5</v>
      </c>
      <c r="H38">
        <v>0</v>
      </c>
      <c r="I38">
        <v>0</v>
      </c>
      <c r="J38">
        <v>0</v>
      </c>
      <c r="K38">
        <f t="shared" si="0"/>
        <v>1.25</v>
      </c>
      <c r="L38">
        <v>0</v>
      </c>
      <c r="M38">
        <f t="shared" si="1"/>
        <v>1.5625</v>
      </c>
    </row>
    <row r="39" spans="1:13">
      <c r="A39">
        <v>1</v>
      </c>
      <c r="B39" t="s">
        <v>14</v>
      </c>
      <c r="C39">
        <v>24</v>
      </c>
      <c r="D39">
        <v>202220</v>
      </c>
      <c r="E39">
        <v>0</v>
      </c>
      <c r="F39">
        <v>0</v>
      </c>
      <c r="G39">
        <v>0</v>
      </c>
      <c r="H39">
        <v>0</v>
      </c>
      <c r="I39">
        <v>2.5</v>
      </c>
      <c r="J39">
        <v>0</v>
      </c>
      <c r="K39">
        <f t="shared" si="0"/>
        <v>0.25</v>
      </c>
      <c r="L39">
        <v>0</v>
      </c>
      <c r="M39">
        <f t="shared" si="1"/>
        <v>0.3125</v>
      </c>
    </row>
    <row r="40" spans="1:13">
      <c r="A40">
        <v>1</v>
      </c>
      <c r="B40" t="s">
        <v>11</v>
      </c>
      <c r="C40">
        <v>24</v>
      </c>
      <c r="D40">
        <v>202220</v>
      </c>
      <c r="E40">
        <v>10</v>
      </c>
      <c r="F40">
        <v>10</v>
      </c>
      <c r="G40">
        <v>8</v>
      </c>
      <c r="H40">
        <v>10</v>
      </c>
      <c r="I40">
        <v>10</v>
      </c>
      <c r="J40">
        <v>0</v>
      </c>
      <c r="K40">
        <f t="shared" si="0"/>
        <v>4.8</v>
      </c>
      <c r="L40">
        <v>1</v>
      </c>
      <c r="M40">
        <f t="shared" si="1"/>
        <v>4.8</v>
      </c>
    </row>
    <row r="41" spans="1:13">
      <c r="A41">
        <v>0</v>
      </c>
      <c r="B41" t="s">
        <v>13</v>
      </c>
      <c r="C41">
        <v>24</v>
      </c>
      <c r="D41">
        <v>202220</v>
      </c>
      <c r="E41">
        <v>6</v>
      </c>
      <c r="F41">
        <v>10</v>
      </c>
      <c r="G41">
        <v>0</v>
      </c>
      <c r="H41">
        <v>0</v>
      </c>
      <c r="I41">
        <v>10</v>
      </c>
      <c r="J41">
        <v>0</v>
      </c>
      <c r="K41">
        <f t="shared" si="0"/>
        <v>2.6</v>
      </c>
      <c r="L41">
        <v>0</v>
      </c>
      <c r="M41">
        <f t="shared" si="1"/>
        <v>3.25</v>
      </c>
    </row>
    <row r="42" spans="1:13">
      <c r="A42">
        <v>0</v>
      </c>
      <c r="B42" t="s">
        <v>9</v>
      </c>
      <c r="C42">
        <v>24</v>
      </c>
      <c r="D42">
        <v>202220</v>
      </c>
      <c r="E42">
        <v>3</v>
      </c>
      <c r="F42">
        <v>10</v>
      </c>
      <c r="G42">
        <v>3</v>
      </c>
      <c r="H42">
        <v>2</v>
      </c>
      <c r="I42">
        <v>2.5</v>
      </c>
      <c r="J42">
        <v>0</v>
      </c>
      <c r="K42">
        <f t="shared" si="0"/>
        <v>2.0499999999999998</v>
      </c>
      <c r="L42">
        <v>0</v>
      </c>
      <c r="M42">
        <f t="shared" si="1"/>
        <v>2.3125</v>
      </c>
    </row>
    <row r="43" spans="1:13">
      <c r="A43">
        <v>0</v>
      </c>
      <c r="B43" t="s">
        <v>9</v>
      </c>
      <c r="C43">
        <v>24</v>
      </c>
      <c r="D43">
        <v>202220</v>
      </c>
      <c r="E43">
        <v>10</v>
      </c>
      <c r="F43">
        <v>10</v>
      </c>
      <c r="G43">
        <v>10</v>
      </c>
      <c r="H43">
        <v>10</v>
      </c>
      <c r="I43">
        <v>10</v>
      </c>
      <c r="J43">
        <v>0</v>
      </c>
      <c r="K43">
        <f t="shared" si="0"/>
        <v>5</v>
      </c>
      <c r="L43">
        <v>1</v>
      </c>
      <c r="M43">
        <f t="shared" si="1"/>
        <v>5</v>
      </c>
    </row>
    <row r="44" spans="1:13">
      <c r="A44">
        <v>1</v>
      </c>
      <c r="B44" t="s">
        <v>11</v>
      </c>
      <c r="C44">
        <v>24</v>
      </c>
      <c r="D44">
        <v>202220</v>
      </c>
      <c r="E44">
        <v>10</v>
      </c>
      <c r="F44">
        <v>8</v>
      </c>
      <c r="G44">
        <v>7</v>
      </c>
      <c r="H44">
        <v>1</v>
      </c>
      <c r="I44">
        <v>6.25</v>
      </c>
      <c r="J44">
        <v>0</v>
      </c>
      <c r="K44">
        <f t="shared" si="0"/>
        <v>3.2250000000000001</v>
      </c>
      <c r="L44">
        <v>1</v>
      </c>
      <c r="M44">
        <f t="shared" si="1"/>
        <v>3.90625</v>
      </c>
    </row>
    <row r="45" spans="1:13">
      <c r="A45">
        <v>1</v>
      </c>
      <c r="B45" t="s">
        <v>9</v>
      </c>
      <c r="C45">
        <v>24</v>
      </c>
      <c r="D45">
        <v>202220</v>
      </c>
      <c r="E45">
        <v>10</v>
      </c>
      <c r="F45">
        <v>7</v>
      </c>
      <c r="G45">
        <v>10</v>
      </c>
      <c r="H45">
        <v>10</v>
      </c>
      <c r="I45">
        <v>7.5</v>
      </c>
      <c r="J45">
        <v>0</v>
      </c>
      <c r="K45">
        <f t="shared" si="0"/>
        <v>4.45</v>
      </c>
      <c r="L45">
        <v>1</v>
      </c>
      <c r="M45">
        <f t="shared" si="1"/>
        <v>4.45</v>
      </c>
    </row>
    <row r="46" spans="1:13">
      <c r="A46">
        <v>1</v>
      </c>
      <c r="B46" t="s">
        <v>9</v>
      </c>
      <c r="C46">
        <v>24</v>
      </c>
      <c r="D46">
        <v>202220</v>
      </c>
      <c r="E46">
        <v>7.5</v>
      </c>
      <c r="F46">
        <v>10</v>
      </c>
      <c r="G46">
        <v>8.5</v>
      </c>
      <c r="H46">
        <v>0</v>
      </c>
      <c r="I46">
        <v>9</v>
      </c>
      <c r="J46">
        <v>0</v>
      </c>
      <c r="K46">
        <f t="shared" si="0"/>
        <v>3.5</v>
      </c>
      <c r="L46">
        <v>1</v>
      </c>
      <c r="M46">
        <f t="shared" si="1"/>
        <v>4.375</v>
      </c>
    </row>
    <row r="47" spans="1:13">
      <c r="A47">
        <v>1</v>
      </c>
      <c r="B47" t="s">
        <v>11</v>
      </c>
      <c r="C47">
        <v>24</v>
      </c>
      <c r="D47">
        <v>202220</v>
      </c>
      <c r="J47">
        <v>0</v>
      </c>
      <c r="K47">
        <f t="shared" si="0"/>
        <v>0</v>
      </c>
      <c r="L47">
        <v>0</v>
      </c>
      <c r="M47">
        <f t="shared" si="1"/>
        <v>0</v>
      </c>
    </row>
    <row r="48" spans="1:13">
      <c r="A48">
        <v>1</v>
      </c>
      <c r="B48" t="s">
        <v>9</v>
      </c>
      <c r="C48">
        <v>24</v>
      </c>
      <c r="D48">
        <v>202220</v>
      </c>
      <c r="E48">
        <v>10</v>
      </c>
      <c r="F48">
        <v>10</v>
      </c>
      <c r="G48">
        <v>10</v>
      </c>
      <c r="H48">
        <v>10</v>
      </c>
      <c r="I48">
        <v>10</v>
      </c>
      <c r="J48">
        <v>0</v>
      </c>
      <c r="K48">
        <f t="shared" si="0"/>
        <v>5</v>
      </c>
      <c r="L48">
        <v>0</v>
      </c>
      <c r="M48">
        <f t="shared" si="1"/>
        <v>5</v>
      </c>
    </row>
    <row r="49" spans="1:13">
      <c r="A49">
        <v>1</v>
      </c>
      <c r="B49" t="s">
        <v>9</v>
      </c>
      <c r="C49">
        <v>24</v>
      </c>
      <c r="D49">
        <v>202220</v>
      </c>
      <c r="E49">
        <v>10</v>
      </c>
      <c r="F49">
        <v>4</v>
      </c>
      <c r="G49">
        <v>6</v>
      </c>
      <c r="H49">
        <v>8</v>
      </c>
      <c r="I49">
        <v>10</v>
      </c>
      <c r="J49">
        <v>0</v>
      </c>
      <c r="K49">
        <f t="shared" si="0"/>
        <v>3.8</v>
      </c>
      <c r="L49">
        <v>1</v>
      </c>
      <c r="M49">
        <f t="shared" si="1"/>
        <v>3.8</v>
      </c>
    </row>
    <row r="50" spans="1:13">
      <c r="A50">
        <v>1</v>
      </c>
      <c r="B50" t="s">
        <v>9</v>
      </c>
      <c r="C50">
        <v>24</v>
      </c>
      <c r="D50">
        <v>202220</v>
      </c>
      <c r="E50">
        <v>10</v>
      </c>
      <c r="F50">
        <v>7</v>
      </c>
      <c r="G50">
        <v>9</v>
      </c>
      <c r="H50">
        <v>8</v>
      </c>
      <c r="I50">
        <v>7</v>
      </c>
      <c r="J50">
        <v>0</v>
      </c>
      <c r="K50">
        <f t="shared" si="0"/>
        <v>4.0999999999999996</v>
      </c>
      <c r="L50">
        <v>0</v>
      </c>
      <c r="M50">
        <f t="shared" si="1"/>
        <v>4.125</v>
      </c>
    </row>
    <row r="51" spans="1:13">
      <c r="A51">
        <v>0</v>
      </c>
      <c r="B51" t="s">
        <v>9</v>
      </c>
      <c r="C51">
        <v>24</v>
      </c>
      <c r="D51">
        <v>202220</v>
      </c>
      <c r="E51">
        <v>10</v>
      </c>
      <c r="F51">
        <v>10</v>
      </c>
      <c r="G51">
        <v>7.5</v>
      </c>
      <c r="H51">
        <v>8</v>
      </c>
      <c r="I51">
        <v>10</v>
      </c>
      <c r="J51">
        <v>0</v>
      </c>
      <c r="K51">
        <f t="shared" si="0"/>
        <v>4.55</v>
      </c>
      <c r="L51">
        <v>1</v>
      </c>
      <c r="M51">
        <f t="shared" si="1"/>
        <v>4.6875</v>
      </c>
    </row>
    <row r="52" spans="1:13">
      <c r="A52">
        <v>1</v>
      </c>
      <c r="B52" t="s">
        <v>9</v>
      </c>
      <c r="C52">
        <v>24</v>
      </c>
      <c r="D52">
        <v>202220</v>
      </c>
      <c r="E52">
        <v>6</v>
      </c>
      <c r="F52">
        <v>4</v>
      </c>
      <c r="G52">
        <v>4.5</v>
      </c>
      <c r="H52">
        <v>2</v>
      </c>
      <c r="I52">
        <v>0</v>
      </c>
      <c r="J52">
        <v>0</v>
      </c>
      <c r="K52">
        <f t="shared" si="0"/>
        <v>1.65</v>
      </c>
      <c r="L52">
        <v>0</v>
      </c>
      <c r="M52">
        <f t="shared" si="1"/>
        <v>1.8125</v>
      </c>
    </row>
    <row r="53" spans="1:13">
      <c r="A53">
        <v>1</v>
      </c>
      <c r="B53" t="s">
        <v>10</v>
      </c>
      <c r="C53">
        <v>24</v>
      </c>
      <c r="D53">
        <v>202220</v>
      </c>
      <c r="E53">
        <v>1.5</v>
      </c>
      <c r="F53">
        <v>0</v>
      </c>
      <c r="G53">
        <v>0</v>
      </c>
      <c r="H53">
        <v>0</v>
      </c>
      <c r="I53">
        <v>0</v>
      </c>
      <c r="J53">
        <v>1</v>
      </c>
      <c r="K53">
        <f t="shared" si="0"/>
        <v>0.15</v>
      </c>
      <c r="L53">
        <v>0</v>
      </c>
      <c r="M53">
        <f t="shared" si="1"/>
        <v>0.15</v>
      </c>
    </row>
    <row r="54" spans="1:13">
      <c r="A54">
        <v>1</v>
      </c>
      <c r="B54" t="s">
        <v>9</v>
      </c>
      <c r="C54">
        <v>24</v>
      </c>
      <c r="D54">
        <v>202220</v>
      </c>
      <c r="E54">
        <v>7</v>
      </c>
      <c r="F54">
        <v>3</v>
      </c>
      <c r="G54">
        <v>3</v>
      </c>
      <c r="H54">
        <v>4</v>
      </c>
      <c r="I54">
        <v>5</v>
      </c>
      <c r="J54">
        <v>0</v>
      </c>
      <c r="K54">
        <f t="shared" si="0"/>
        <v>2.2000000000000002</v>
      </c>
      <c r="L54">
        <v>0</v>
      </c>
      <c r="M54">
        <f t="shared" si="1"/>
        <v>2.25</v>
      </c>
    </row>
    <row r="55" spans="1:13">
      <c r="A55">
        <v>0</v>
      </c>
      <c r="B55" t="s">
        <v>9</v>
      </c>
      <c r="C55">
        <v>24</v>
      </c>
      <c r="D55">
        <v>202220</v>
      </c>
      <c r="E55">
        <v>10</v>
      </c>
      <c r="F55">
        <v>10</v>
      </c>
      <c r="G55">
        <v>9</v>
      </c>
      <c r="H55">
        <v>1</v>
      </c>
      <c r="I55">
        <v>2.5</v>
      </c>
      <c r="J55">
        <v>0</v>
      </c>
      <c r="K55">
        <f t="shared" si="0"/>
        <v>3.25</v>
      </c>
      <c r="L55">
        <v>0</v>
      </c>
      <c r="M55">
        <f t="shared" si="1"/>
        <v>3.9375</v>
      </c>
    </row>
    <row r="56" spans="1:13">
      <c r="A56">
        <v>1</v>
      </c>
      <c r="B56" t="s">
        <v>9</v>
      </c>
      <c r="C56">
        <v>24</v>
      </c>
      <c r="D56">
        <v>202220</v>
      </c>
      <c r="E56">
        <v>10</v>
      </c>
      <c r="F56">
        <v>10</v>
      </c>
      <c r="G56">
        <v>5.5</v>
      </c>
      <c r="H56">
        <v>6</v>
      </c>
      <c r="I56">
        <v>2.5</v>
      </c>
      <c r="J56">
        <v>0</v>
      </c>
      <c r="K56">
        <f t="shared" si="0"/>
        <v>3.4</v>
      </c>
      <c r="L56">
        <v>0</v>
      </c>
      <c r="M56">
        <f t="shared" si="1"/>
        <v>3.5</v>
      </c>
    </row>
    <row r="57" spans="1:13">
      <c r="A57">
        <v>1</v>
      </c>
      <c r="B57" t="s">
        <v>9</v>
      </c>
      <c r="C57">
        <v>24</v>
      </c>
      <c r="D57">
        <v>202220</v>
      </c>
      <c r="J57">
        <v>0</v>
      </c>
      <c r="K57">
        <f t="shared" si="0"/>
        <v>0</v>
      </c>
      <c r="L57">
        <v>0</v>
      </c>
      <c r="M57">
        <f t="shared" si="1"/>
        <v>0</v>
      </c>
    </row>
    <row r="58" spans="1:13">
      <c r="A58">
        <v>0</v>
      </c>
      <c r="B58" t="s">
        <v>11</v>
      </c>
      <c r="C58">
        <v>24</v>
      </c>
      <c r="D58">
        <v>202220</v>
      </c>
      <c r="E58">
        <v>10</v>
      </c>
      <c r="F58">
        <v>6</v>
      </c>
      <c r="G58">
        <v>5.5</v>
      </c>
      <c r="H58">
        <v>0</v>
      </c>
      <c r="I58">
        <v>8.5</v>
      </c>
      <c r="J58">
        <v>0</v>
      </c>
      <c r="K58">
        <f t="shared" si="0"/>
        <v>3</v>
      </c>
      <c r="L58">
        <v>0</v>
      </c>
      <c r="M58">
        <f t="shared" si="1"/>
        <v>3.75</v>
      </c>
    </row>
    <row r="59" spans="1:13">
      <c r="A59">
        <v>0</v>
      </c>
      <c r="B59" t="s">
        <v>13</v>
      </c>
      <c r="C59">
        <v>24</v>
      </c>
      <c r="D59">
        <v>202220</v>
      </c>
      <c r="E59">
        <v>8</v>
      </c>
      <c r="F59">
        <v>10</v>
      </c>
      <c r="G59">
        <v>8</v>
      </c>
      <c r="H59">
        <v>2</v>
      </c>
      <c r="I59">
        <v>1</v>
      </c>
      <c r="J59">
        <v>0</v>
      </c>
      <c r="K59">
        <f t="shared" si="0"/>
        <v>2.9</v>
      </c>
      <c r="L59">
        <v>0</v>
      </c>
      <c r="M59">
        <f t="shared" si="1"/>
        <v>3.375</v>
      </c>
    </row>
    <row r="60" spans="1:13">
      <c r="A60">
        <v>0</v>
      </c>
      <c r="B60" t="s">
        <v>9</v>
      </c>
      <c r="C60">
        <v>25</v>
      </c>
      <c r="D60">
        <v>202220</v>
      </c>
      <c r="E60">
        <v>0</v>
      </c>
      <c r="F60">
        <v>10</v>
      </c>
      <c r="G60">
        <v>4.5</v>
      </c>
      <c r="H60">
        <v>0</v>
      </c>
      <c r="I60">
        <v>5</v>
      </c>
      <c r="J60">
        <v>0</v>
      </c>
      <c r="K60">
        <f t="shared" si="0"/>
        <v>1.95</v>
      </c>
      <c r="L60">
        <v>1</v>
      </c>
      <c r="M60">
        <f t="shared" si="1"/>
        <v>2.4375</v>
      </c>
    </row>
    <row r="61" spans="1:13">
      <c r="A61">
        <v>0</v>
      </c>
      <c r="B61" t="s">
        <v>11</v>
      </c>
      <c r="C61">
        <v>25</v>
      </c>
      <c r="D61">
        <v>202220</v>
      </c>
      <c r="E61">
        <v>6</v>
      </c>
      <c r="F61">
        <v>10</v>
      </c>
      <c r="G61">
        <v>5</v>
      </c>
      <c r="H61">
        <v>0</v>
      </c>
      <c r="I61">
        <v>7.5</v>
      </c>
      <c r="J61">
        <v>0</v>
      </c>
      <c r="K61">
        <f t="shared" si="0"/>
        <v>2.85</v>
      </c>
      <c r="L61">
        <v>1</v>
      </c>
      <c r="M61">
        <f t="shared" si="1"/>
        <v>3.5625</v>
      </c>
    </row>
    <row r="62" spans="1:13">
      <c r="A62">
        <v>1</v>
      </c>
      <c r="B62" t="s">
        <v>9</v>
      </c>
      <c r="C62">
        <v>25</v>
      </c>
      <c r="D62">
        <v>202220</v>
      </c>
      <c r="E62">
        <v>6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0"/>
        <v>0.6</v>
      </c>
      <c r="L62">
        <v>0</v>
      </c>
      <c r="M62">
        <f t="shared" si="1"/>
        <v>0.75</v>
      </c>
    </row>
    <row r="63" spans="1:13">
      <c r="A63">
        <v>1</v>
      </c>
      <c r="B63" t="s">
        <v>11</v>
      </c>
      <c r="C63">
        <v>25</v>
      </c>
      <c r="D63">
        <v>202220</v>
      </c>
      <c r="E63">
        <v>10</v>
      </c>
      <c r="F63">
        <v>10</v>
      </c>
      <c r="G63">
        <v>9</v>
      </c>
      <c r="H63">
        <v>8</v>
      </c>
      <c r="I63">
        <v>10</v>
      </c>
      <c r="J63">
        <v>0</v>
      </c>
      <c r="K63">
        <f t="shared" si="0"/>
        <v>4.7</v>
      </c>
      <c r="L63">
        <v>0</v>
      </c>
      <c r="M63">
        <f t="shared" si="1"/>
        <v>4.875</v>
      </c>
    </row>
    <row r="64" spans="1:13">
      <c r="A64">
        <v>1</v>
      </c>
      <c r="B64" t="s">
        <v>11</v>
      </c>
      <c r="C64">
        <v>25</v>
      </c>
      <c r="D64">
        <v>202220</v>
      </c>
      <c r="E64">
        <v>0</v>
      </c>
      <c r="F64">
        <v>0</v>
      </c>
      <c r="G64">
        <v>1.5</v>
      </c>
      <c r="H64">
        <v>0</v>
      </c>
      <c r="I64">
        <v>0</v>
      </c>
      <c r="J64">
        <v>0</v>
      </c>
      <c r="K64">
        <f t="shared" si="0"/>
        <v>0.15</v>
      </c>
      <c r="L64">
        <v>0</v>
      </c>
      <c r="M64">
        <f t="shared" si="1"/>
        <v>0.1875</v>
      </c>
    </row>
    <row r="65" spans="1:13">
      <c r="A65">
        <v>1</v>
      </c>
      <c r="B65" t="s">
        <v>9</v>
      </c>
      <c r="C65">
        <v>25</v>
      </c>
      <c r="D65">
        <v>202220</v>
      </c>
      <c r="E65">
        <v>0</v>
      </c>
      <c r="F65">
        <v>0</v>
      </c>
      <c r="G65">
        <v>3</v>
      </c>
      <c r="H65">
        <v>0</v>
      </c>
      <c r="I65">
        <v>0</v>
      </c>
      <c r="J65">
        <v>0</v>
      </c>
      <c r="K65">
        <f t="shared" si="0"/>
        <v>0.3</v>
      </c>
      <c r="L65">
        <v>0</v>
      </c>
      <c r="M65">
        <f t="shared" si="1"/>
        <v>0.375</v>
      </c>
    </row>
    <row r="66" spans="1:13">
      <c r="A66">
        <v>1</v>
      </c>
      <c r="B66" t="s">
        <v>13</v>
      </c>
      <c r="C66">
        <v>25</v>
      </c>
      <c r="D66">
        <v>202220</v>
      </c>
      <c r="E66">
        <v>7.7</v>
      </c>
      <c r="F66">
        <v>10</v>
      </c>
      <c r="G66">
        <v>8</v>
      </c>
      <c r="H66">
        <v>10</v>
      </c>
      <c r="I66">
        <v>5</v>
      </c>
      <c r="J66">
        <v>1</v>
      </c>
      <c r="K66">
        <f t="shared" si="0"/>
        <v>4.07</v>
      </c>
      <c r="L66">
        <v>0</v>
      </c>
      <c r="M66">
        <f t="shared" si="1"/>
        <v>4.07</v>
      </c>
    </row>
    <row r="67" spans="1:13">
      <c r="A67">
        <v>0</v>
      </c>
      <c r="B67" t="s">
        <v>9</v>
      </c>
      <c r="C67">
        <v>25</v>
      </c>
      <c r="D67">
        <v>202220</v>
      </c>
      <c r="E67">
        <v>6</v>
      </c>
      <c r="F67">
        <v>10</v>
      </c>
      <c r="G67">
        <v>2</v>
      </c>
      <c r="H67">
        <v>1</v>
      </c>
      <c r="I67">
        <v>8.5</v>
      </c>
      <c r="J67">
        <v>0</v>
      </c>
      <c r="K67">
        <f t="shared" si="0"/>
        <v>2.75</v>
      </c>
      <c r="L67">
        <v>0</v>
      </c>
      <c r="M67">
        <f t="shared" si="1"/>
        <v>3.3125</v>
      </c>
    </row>
    <row r="68" spans="1:13">
      <c r="A68">
        <v>0</v>
      </c>
      <c r="B68" t="s">
        <v>11</v>
      </c>
      <c r="C68">
        <v>25</v>
      </c>
      <c r="D68">
        <v>202220</v>
      </c>
      <c r="E68">
        <v>10</v>
      </c>
      <c r="F68">
        <v>5</v>
      </c>
      <c r="G68">
        <v>6</v>
      </c>
      <c r="H68">
        <v>4</v>
      </c>
      <c r="I68">
        <v>2</v>
      </c>
      <c r="J68">
        <v>0</v>
      </c>
      <c r="K68">
        <f t="shared" ref="K68:K89" si="2">SUM(E68:I68)/10</f>
        <v>2.7</v>
      </c>
      <c r="L68">
        <v>1</v>
      </c>
      <c r="M68">
        <f t="shared" ref="M68:M89" si="3">IF(J68=0,MAX(K68,(SUM(E68:I68)-H68)*(5/40)),K68)</f>
        <v>2.875</v>
      </c>
    </row>
    <row r="69" spans="1:13">
      <c r="A69">
        <v>1</v>
      </c>
      <c r="B69" t="s">
        <v>11</v>
      </c>
      <c r="C69">
        <v>25</v>
      </c>
      <c r="D69">
        <v>202220</v>
      </c>
      <c r="E69">
        <v>8.5</v>
      </c>
      <c r="F69">
        <v>6</v>
      </c>
      <c r="G69">
        <v>4.5</v>
      </c>
      <c r="H69">
        <v>2</v>
      </c>
      <c r="I69">
        <v>2.5</v>
      </c>
      <c r="J69">
        <v>0</v>
      </c>
      <c r="K69">
        <f t="shared" si="2"/>
        <v>2.35</v>
      </c>
      <c r="L69">
        <v>1</v>
      </c>
      <c r="M69">
        <f t="shared" si="3"/>
        <v>2.6875</v>
      </c>
    </row>
    <row r="70" spans="1:13">
      <c r="A70">
        <v>1</v>
      </c>
      <c r="B70" t="s">
        <v>15</v>
      </c>
      <c r="C70">
        <v>25</v>
      </c>
      <c r="D70">
        <v>202220</v>
      </c>
      <c r="E70">
        <v>10</v>
      </c>
      <c r="F70">
        <v>0</v>
      </c>
      <c r="G70">
        <v>6</v>
      </c>
      <c r="H70">
        <v>2</v>
      </c>
      <c r="I70">
        <v>2.5</v>
      </c>
      <c r="J70">
        <v>0</v>
      </c>
      <c r="K70">
        <f t="shared" si="2"/>
        <v>2.0499999999999998</v>
      </c>
      <c r="L70">
        <v>0</v>
      </c>
      <c r="M70">
        <f t="shared" si="3"/>
        <v>2.3125</v>
      </c>
    </row>
    <row r="71" spans="1:13">
      <c r="A71">
        <v>1</v>
      </c>
      <c r="B71" t="s">
        <v>9</v>
      </c>
      <c r="C71">
        <v>25</v>
      </c>
      <c r="D71">
        <v>202220</v>
      </c>
      <c r="E71">
        <v>9</v>
      </c>
      <c r="F71">
        <v>10</v>
      </c>
      <c r="G71">
        <v>6</v>
      </c>
      <c r="H71">
        <v>5.5</v>
      </c>
      <c r="I71">
        <v>9.5</v>
      </c>
      <c r="J71">
        <v>0</v>
      </c>
      <c r="K71">
        <f t="shared" si="2"/>
        <v>4</v>
      </c>
      <c r="L71">
        <v>1</v>
      </c>
      <c r="M71">
        <f t="shared" si="3"/>
        <v>4.3125</v>
      </c>
    </row>
    <row r="72" spans="1:13">
      <c r="A72">
        <v>0</v>
      </c>
      <c r="B72" t="s">
        <v>9</v>
      </c>
      <c r="C72">
        <v>25</v>
      </c>
      <c r="D72">
        <v>202220</v>
      </c>
      <c r="E72">
        <v>8</v>
      </c>
      <c r="F72">
        <v>0</v>
      </c>
      <c r="G72">
        <v>5.5</v>
      </c>
      <c r="H72">
        <v>10</v>
      </c>
      <c r="I72">
        <v>9</v>
      </c>
      <c r="J72">
        <v>0</v>
      </c>
      <c r="K72">
        <f t="shared" si="2"/>
        <v>3.25</v>
      </c>
      <c r="L72">
        <v>1</v>
      </c>
      <c r="M72">
        <f t="shared" si="3"/>
        <v>3.25</v>
      </c>
    </row>
    <row r="73" spans="1:13">
      <c r="A73">
        <v>0</v>
      </c>
      <c r="B73" t="s">
        <v>13</v>
      </c>
      <c r="C73">
        <v>25</v>
      </c>
      <c r="D73">
        <v>202220</v>
      </c>
      <c r="E73">
        <v>6</v>
      </c>
      <c r="F73">
        <v>10</v>
      </c>
      <c r="G73">
        <v>0.5</v>
      </c>
      <c r="H73">
        <v>0</v>
      </c>
      <c r="I73">
        <v>0</v>
      </c>
      <c r="J73">
        <v>0</v>
      </c>
      <c r="K73">
        <f t="shared" si="2"/>
        <v>1.65</v>
      </c>
      <c r="L73">
        <v>0</v>
      </c>
      <c r="M73">
        <f t="shared" si="3"/>
        <v>2.0625</v>
      </c>
    </row>
    <row r="74" spans="1:13">
      <c r="A74">
        <v>1</v>
      </c>
      <c r="B74" t="s">
        <v>16</v>
      </c>
      <c r="C74">
        <v>25</v>
      </c>
      <c r="D74">
        <v>202220</v>
      </c>
      <c r="E74">
        <v>7</v>
      </c>
      <c r="F74">
        <v>10</v>
      </c>
      <c r="G74">
        <v>6.5</v>
      </c>
      <c r="H74">
        <v>3</v>
      </c>
      <c r="I74">
        <v>8.3000000000000007</v>
      </c>
      <c r="J74">
        <v>0</v>
      </c>
      <c r="K74">
        <f t="shared" si="2"/>
        <v>3.4799999999999995</v>
      </c>
      <c r="L74">
        <v>1</v>
      </c>
      <c r="M74">
        <f t="shared" si="3"/>
        <v>3.9749999999999996</v>
      </c>
    </row>
    <row r="75" spans="1:13">
      <c r="A75">
        <v>0</v>
      </c>
      <c r="B75" t="s">
        <v>11</v>
      </c>
      <c r="C75">
        <v>25</v>
      </c>
      <c r="D75">
        <v>202220</v>
      </c>
      <c r="E75">
        <v>10</v>
      </c>
      <c r="F75">
        <v>10</v>
      </c>
      <c r="G75">
        <v>3.5</v>
      </c>
      <c r="H75">
        <v>2</v>
      </c>
      <c r="I75">
        <v>0</v>
      </c>
      <c r="J75">
        <v>0</v>
      </c>
      <c r="K75">
        <f t="shared" si="2"/>
        <v>2.5499999999999998</v>
      </c>
      <c r="L75">
        <v>0</v>
      </c>
      <c r="M75">
        <f t="shared" si="3"/>
        <v>2.9375</v>
      </c>
    </row>
    <row r="76" spans="1:13">
      <c r="A76">
        <v>0</v>
      </c>
      <c r="B76" t="s">
        <v>12</v>
      </c>
      <c r="C76">
        <v>25</v>
      </c>
      <c r="D76">
        <v>202220</v>
      </c>
      <c r="E76">
        <v>10</v>
      </c>
      <c r="F76">
        <v>6</v>
      </c>
      <c r="G76">
        <v>7.5</v>
      </c>
      <c r="H76">
        <v>10</v>
      </c>
      <c r="I76">
        <v>10</v>
      </c>
      <c r="J76">
        <v>0</v>
      </c>
      <c r="K76">
        <f t="shared" si="2"/>
        <v>4.3499999999999996</v>
      </c>
      <c r="L76">
        <v>1</v>
      </c>
      <c r="M76">
        <f t="shared" si="3"/>
        <v>4.3499999999999996</v>
      </c>
    </row>
    <row r="77" spans="1:13">
      <c r="A77">
        <v>0</v>
      </c>
      <c r="B77" t="s">
        <v>12</v>
      </c>
      <c r="C77">
        <v>25</v>
      </c>
      <c r="D77">
        <v>202220</v>
      </c>
      <c r="E77">
        <v>10</v>
      </c>
      <c r="F77">
        <v>10</v>
      </c>
      <c r="G77">
        <v>9</v>
      </c>
      <c r="H77">
        <v>10</v>
      </c>
      <c r="I77">
        <v>10</v>
      </c>
      <c r="J77">
        <v>0</v>
      </c>
      <c r="K77">
        <f t="shared" si="2"/>
        <v>4.9000000000000004</v>
      </c>
      <c r="L77">
        <v>1</v>
      </c>
      <c r="M77">
        <f t="shared" si="3"/>
        <v>4.9000000000000004</v>
      </c>
    </row>
    <row r="78" spans="1:13">
      <c r="A78">
        <v>0</v>
      </c>
      <c r="B78" t="s">
        <v>9</v>
      </c>
      <c r="C78">
        <v>25</v>
      </c>
      <c r="D78">
        <v>202220</v>
      </c>
      <c r="E78">
        <v>10</v>
      </c>
      <c r="F78">
        <v>10</v>
      </c>
      <c r="G78">
        <v>6</v>
      </c>
      <c r="H78">
        <v>9</v>
      </c>
      <c r="I78">
        <v>10</v>
      </c>
      <c r="J78">
        <v>0</v>
      </c>
      <c r="K78">
        <f t="shared" si="2"/>
        <v>4.5</v>
      </c>
      <c r="L78">
        <v>0</v>
      </c>
      <c r="M78">
        <f t="shared" si="3"/>
        <v>4.5</v>
      </c>
    </row>
    <row r="79" spans="1:13">
      <c r="A79">
        <v>0</v>
      </c>
      <c r="B79" t="s">
        <v>11</v>
      </c>
      <c r="C79">
        <v>25</v>
      </c>
      <c r="D79">
        <v>202220</v>
      </c>
      <c r="E79">
        <v>0</v>
      </c>
      <c r="F79">
        <v>0</v>
      </c>
      <c r="G79">
        <v>2</v>
      </c>
      <c r="H79">
        <v>4</v>
      </c>
      <c r="I79">
        <v>5</v>
      </c>
      <c r="J79">
        <v>0</v>
      </c>
      <c r="K79">
        <f t="shared" si="2"/>
        <v>1.1000000000000001</v>
      </c>
      <c r="L79">
        <v>0</v>
      </c>
      <c r="M79">
        <f t="shared" si="3"/>
        <v>1.1000000000000001</v>
      </c>
    </row>
    <row r="80" spans="1:13">
      <c r="A80">
        <v>1</v>
      </c>
      <c r="B80" t="s">
        <v>9</v>
      </c>
      <c r="C80">
        <v>25</v>
      </c>
      <c r="D80">
        <v>202220</v>
      </c>
      <c r="E80">
        <v>10</v>
      </c>
      <c r="F80">
        <v>10</v>
      </c>
      <c r="G80">
        <v>10</v>
      </c>
      <c r="H80">
        <v>10</v>
      </c>
      <c r="I80">
        <v>10</v>
      </c>
      <c r="J80">
        <v>0</v>
      </c>
      <c r="K80">
        <f t="shared" si="2"/>
        <v>5</v>
      </c>
      <c r="L80">
        <v>0</v>
      </c>
      <c r="M80">
        <f t="shared" si="3"/>
        <v>5</v>
      </c>
    </row>
    <row r="81" spans="1:13">
      <c r="A81">
        <v>0</v>
      </c>
      <c r="B81" t="s">
        <v>11</v>
      </c>
      <c r="C81">
        <v>25</v>
      </c>
      <c r="D81">
        <v>202220</v>
      </c>
      <c r="E81">
        <v>10</v>
      </c>
      <c r="F81">
        <v>10</v>
      </c>
      <c r="G81">
        <v>6.5</v>
      </c>
      <c r="H81">
        <v>3</v>
      </c>
      <c r="I81">
        <v>5.5</v>
      </c>
      <c r="J81">
        <v>0</v>
      </c>
      <c r="K81">
        <f t="shared" si="2"/>
        <v>3.5</v>
      </c>
      <c r="L81">
        <v>1</v>
      </c>
      <c r="M81">
        <f t="shared" si="3"/>
        <v>4</v>
      </c>
    </row>
    <row r="82" spans="1:13">
      <c r="A82">
        <v>1</v>
      </c>
      <c r="B82" t="s">
        <v>9</v>
      </c>
      <c r="C82">
        <v>25</v>
      </c>
      <c r="D82">
        <v>202220</v>
      </c>
      <c r="E82">
        <v>9</v>
      </c>
      <c r="F82">
        <v>0</v>
      </c>
      <c r="G82">
        <v>4.5</v>
      </c>
      <c r="H82">
        <v>1</v>
      </c>
      <c r="I82">
        <v>0</v>
      </c>
      <c r="J82">
        <v>0</v>
      </c>
      <c r="K82">
        <f t="shared" si="2"/>
        <v>1.45</v>
      </c>
      <c r="L82">
        <v>0</v>
      </c>
      <c r="M82">
        <f t="shared" si="3"/>
        <v>1.6875</v>
      </c>
    </row>
    <row r="83" spans="1:13">
      <c r="A83">
        <v>1</v>
      </c>
      <c r="B83" t="s">
        <v>14</v>
      </c>
      <c r="C83">
        <v>25</v>
      </c>
      <c r="D83">
        <v>202220</v>
      </c>
      <c r="E83">
        <v>10</v>
      </c>
      <c r="F83">
        <v>10</v>
      </c>
      <c r="G83">
        <v>6.5</v>
      </c>
      <c r="H83">
        <v>1</v>
      </c>
      <c r="I83">
        <v>10</v>
      </c>
      <c r="J83">
        <v>0</v>
      </c>
      <c r="K83">
        <f t="shared" si="2"/>
        <v>3.75</v>
      </c>
      <c r="L83">
        <v>0</v>
      </c>
      <c r="M83">
        <f t="shared" si="3"/>
        <v>4.5625</v>
      </c>
    </row>
    <row r="84" spans="1:13">
      <c r="A84">
        <v>1</v>
      </c>
      <c r="B84" t="s">
        <v>13</v>
      </c>
      <c r="C84">
        <v>25</v>
      </c>
      <c r="D84">
        <v>202220</v>
      </c>
      <c r="E84">
        <v>10</v>
      </c>
      <c r="F84">
        <v>9</v>
      </c>
      <c r="G84">
        <v>10</v>
      </c>
      <c r="H84">
        <v>9</v>
      </c>
      <c r="I84">
        <v>8.5</v>
      </c>
      <c r="J84">
        <v>0</v>
      </c>
      <c r="K84">
        <f t="shared" si="2"/>
        <v>4.6500000000000004</v>
      </c>
      <c r="L84">
        <v>0</v>
      </c>
      <c r="M84">
        <f t="shared" si="3"/>
        <v>4.6875</v>
      </c>
    </row>
    <row r="85" spans="1:13">
      <c r="A85">
        <v>0</v>
      </c>
      <c r="B85" t="s">
        <v>11</v>
      </c>
      <c r="C85">
        <v>25</v>
      </c>
      <c r="D85">
        <v>202220</v>
      </c>
      <c r="J85">
        <v>0</v>
      </c>
      <c r="K85">
        <f t="shared" si="2"/>
        <v>0</v>
      </c>
      <c r="L85">
        <v>0</v>
      </c>
      <c r="M85">
        <f t="shared" si="3"/>
        <v>0</v>
      </c>
    </row>
    <row r="86" spans="1:13">
      <c r="A86">
        <v>0</v>
      </c>
      <c r="B86" t="s">
        <v>9</v>
      </c>
      <c r="C86">
        <v>25</v>
      </c>
      <c r="D86">
        <v>202220</v>
      </c>
      <c r="E86">
        <v>5</v>
      </c>
      <c r="F86">
        <v>0</v>
      </c>
      <c r="G86">
        <v>0</v>
      </c>
      <c r="H86">
        <v>0</v>
      </c>
      <c r="I86">
        <v>2.5</v>
      </c>
      <c r="J86">
        <v>0</v>
      </c>
      <c r="K86">
        <f t="shared" si="2"/>
        <v>0.75</v>
      </c>
      <c r="L86">
        <v>0</v>
      </c>
      <c r="M86">
        <f t="shared" si="3"/>
        <v>0.9375</v>
      </c>
    </row>
    <row r="87" spans="1:13">
      <c r="A87">
        <v>1</v>
      </c>
      <c r="B87" t="s">
        <v>14</v>
      </c>
      <c r="C87">
        <v>25</v>
      </c>
      <c r="D87">
        <v>202220</v>
      </c>
      <c r="E87">
        <v>10</v>
      </c>
      <c r="F87">
        <v>0</v>
      </c>
      <c r="G87">
        <v>2.5</v>
      </c>
      <c r="H87">
        <v>0</v>
      </c>
      <c r="I87">
        <v>7.5</v>
      </c>
      <c r="J87">
        <v>0</v>
      </c>
      <c r="K87">
        <f t="shared" si="2"/>
        <v>2</v>
      </c>
      <c r="L87">
        <v>0</v>
      </c>
      <c r="M87">
        <f t="shared" si="3"/>
        <v>2.5</v>
      </c>
    </row>
    <row r="88" spans="1:13">
      <c r="A88">
        <v>1</v>
      </c>
      <c r="B88" t="s">
        <v>12</v>
      </c>
      <c r="C88">
        <v>25</v>
      </c>
      <c r="D88">
        <v>202220</v>
      </c>
      <c r="E88">
        <v>10</v>
      </c>
      <c r="F88">
        <v>10</v>
      </c>
      <c r="G88">
        <v>6</v>
      </c>
      <c r="H88">
        <v>10</v>
      </c>
      <c r="I88">
        <v>8.5</v>
      </c>
      <c r="J88">
        <v>0</v>
      </c>
      <c r="K88">
        <f t="shared" si="2"/>
        <v>4.45</v>
      </c>
      <c r="L88">
        <v>1</v>
      </c>
      <c r="M88">
        <f t="shared" si="3"/>
        <v>4.45</v>
      </c>
    </row>
    <row r="89" spans="1:13">
      <c r="A89">
        <v>1</v>
      </c>
      <c r="B89" t="s">
        <v>12</v>
      </c>
      <c r="C89">
        <v>25</v>
      </c>
      <c r="D89">
        <v>202220</v>
      </c>
      <c r="E89">
        <v>10</v>
      </c>
      <c r="F89">
        <v>10</v>
      </c>
      <c r="G89">
        <v>5</v>
      </c>
      <c r="H89">
        <v>8</v>
      </c>
      <c r="I89">
        <v>10</v>
      </c>
      <c r="J89">
        <v>0</v>
      </c>
      <c r="K89">
        <f t="shared" si="2"/>
        <v>4.3</v>
      </c>
      <c r="L89">
        <v>1</v>
      </c>
      <c r="M89">
        <f t="shared" si="3"/>
        <v>4.375</v>
      </c>
    </row>
    <row r="90" spans="1:13">
      <c r="K90" t="s">
        <v>32</v>
      </c>
      <c r="L90">
        <f>SUM(L3:L89)</f>
        <v>32</v>
      </c>
    </row>
  </sheetData>
  <mergeCells count="1">
    <mergeCell ref="E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89"/>
  <sheetViews>
    <sheetView workbookViewId="0">
      <pane xSplit="2" topLeftCell="C1" activePane="topRight" state="frozen"/>
      <selection pane="topRight" activeCell="A2" sqref="A1:D1048576"/>
    </sheetView>
  </sheetViews>
  <sheetFormatPr defaultColWidth="9" defaultRowHeight="15.75"/>
  <cols>
    <col min="1" max="1" width="18.625" customWidth="1"/>
    <col min="2" max="2" width="11.87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33</v>
      </c>
      <c r="F1" t="s">
        <v>34</v>
      </c>
      <c r="G1" s="8">
        <v>44861</v>
      </c>
      <c r="H1" s="9">
        <v>46661</v>
      </c>
      <c r="I1" s="9">
        <v>37196</v>
      </c>
      <c r="J1" s="9">
        <v>37926</v>
      </c>
      <c r="K1" s="9">
        <v>39753</v>
      </c>
      <c r="L1" s="9">
        <v>40483</v>
      </c>
      <c r="O1" s="9"/>
    </row>
    <row r="2" spans="1:17"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>
      <c r="A3">
        <v>0</v>
      </c>
      <c r="B3" t="s">
        <v>9</v>
      </c>
      <c r="C3">
        <v>23</v>
      </c>
      <c r="D3">
        <v>202220</v>
      </c>
      <c r="E3">
        <f>SUM(G3:P3)</f>
        <v>0</v>
      </c>
      <c r="F3" t="e">
        <f>AVERAGE(G3)</f>
        <v>#DIV/0!</v>
      </c>
    </row>
    <row r="4" spans="1:17">
      <c r="A4">
        <v>0</v>
      </c>
      <c r="B4" t="s">
        <v>10</v>
      </c>
      <c r="C4">
        <v>23</v>
      </c>
      <c r="D4">
        <v>202220</v>
      </c>
      <c r="E4">
        <f t="shared" ref="E4:E67" si="0">SUM(G4:P4)</f>
        <v>0</v>
      </c>
      <c r="F4" t="e">
        <f t="shared" ref="F4:F67" si="1">AVERAGE(G4)</f>
        <v>#DIV/0!</v>
      </c>
    </row>
    <row r="5" spans="1:17">
      <c r="A5">
        <v>0</v>
      </c>
      <c r="B5" t="s">
        <v>9</v>
      </c>
      <c r="C5">
        <v>23</v>
      </c>
      <c r="D5">
        <v>202220</v>
      </c>
      <c r="E5">
        <f t="shared" si="0"/>
        <v>0</v>
      </c>
      <c r="F5" t="e">
        <f t="shared" si="1"/>
        <v>#DIV/0!</v>
      </c>
    </row>
    <row r="6" spans="1:17">
      <c r="A6">
        <v>1</v>
      </c>
      <c r="B6" t="s">
        <v>11</v>
      </c>
      <c r="C6">
        <v>23</v>
      </c>
      <c r="D6">
        <v>202220</v>
      </c>
      <c r="E6">
        <f t="shared" si="0"/>
        <v>0</v>
      </c>
      <c r="F6" t="e">
        <f t="shared" si="1"/>
        <v>#DIV/0!</v>
      </c>
    </row>
    <row r="7" spans="1:17">
      <c r="A7">
        <v>1</v>
      </c>
      <c r="B7" t="s">
        <v>9</v>
      </c>
      <c r="C7">
        <v>23</v>
      </c>
      <c r="D7">
        <v>202220</v>
      </c>
      <c r="E7">
        <f t="shared" si="0"/>
        <v>0</v>
      </c>
      <c r="F7" t="e">
        <f t="shared" si="1"/>
        <v>#DIV/0!</v>
      </c>
    </row>
    <row r="8" spans="1:17">
      <c r="A8">
        <v>1</v>
      </c>
      <c r="B8" t="s">
        <v>11</v>
      </c>
      <c r="C8">
        <v>23</v>
      </c>
      <c r="D8">
        <v>202220</v>
      </c>
      <c r="E8">
        <f t="shared" si="0"/>
        <v>0</v>
      </c>
      <c r="F8" t="e">
        <f t="shared" si="1"/>
        <v>#DIV/0!</v>
      </c>
    </row>
    <row r="9" spans="1:17">
      <c r="A9">
        <v>1</v>
      </c>
      <c r="B9" t="s">
        <v>11</v>
      </c>
      <c r="C9">
        <v>23</v>
      </c>
      <c r="D9">
        <v>202220</v>
      </c>
      <c r="E9">
        <f t="shared" si="0"/>
        <v>0</v>
      </c>
      <c r="F9" t="e">
        <f t="shared" si="1"/>
        <v>#DIV/0!</v>
      </c>
    </row>
    <row r="10" spans="1:17">
      <c r="A10">
        <v>1</v>
      </c>
      <c r="B10" t="s">
        <v>11</v>
      </c>
      <c r="C10">
        <v>23</v>
      </c>
      <c r="D10">
        <v>202220</v>
      </c>
      <c r="E10">
        <f t="shared" si="0"/>
        <v>0</v>
      </c>
      <c r="F10" t="e">
        <f t="shared" si="1"/>
        <v>#DIV/0!</v>
      </c>
    </row>
    <row r="11" spans="1:17">
      <c r="A11">
        <v>1</v>
      </c>
      <c r="B11" t="s">
        <v>9</v>
      </c>
      <c r="C11">
        <v>23</v>
      </c>
      <c r="D11">
        <v>202220</v>
      </c>
      <c r="E11">
        <f t="shared" si="0"/>
        <v>0</v>
      </c>
      <c r="F11" t="e">
        <f t="shared" si="1"/>
        <v>#DIV/0!</v>
      </c>
    </row>
    <row r="12" spans="1:17">
      <c r="A12">
        <v>1</v>
      </c>
      <c r="B12" t="s">
        <v>12</v>
      </c>
      <c r="C12">
        <v>23</v>
      </c>
      <c r="D12">
        <v>202220</v>
      </c>
      <c r="E12">
        <f t="shared" si="0"/>
        <v>0</v>
      </c>
      <c r="F12" t="e">
        <f t="shared" si="1"/>
        <v>#DIV/0!</v>
      </c>
    </row>
    <row r="13" spans="1:17">
      <c r="A13">
        <v>0</v>
      </c>
      <c r="B13" t="s">
        <v>13</v>
      </c>
      <c r="C13">
        <v>23</v>
      </c>
      <c r="D13">
        <v>202220</v>
      </c>
      <c r="E13">
        <f t="shared" si="0"/>
        <v>0</v>
      </c>
      <c r="F13" t="e">
        <f t="shared" si="1"/>
        <v>#DIV/0!</v>
      </c>
    </row>
    <row r="14" spans="1:17">
      <c r="A14">
        <v>1</v>
      </c>
      <c r="B14" t="s">
        <v>11</v>
      </c>
      <c r="C14">
        <v>23</v>
      </c>
      <c r="D14">
        <v>202220</v>
      </c>
      <c r="E14">
        <f t="shared" si="0"/>
        <v>0</v>
      </c>
      <c r="F14" t="e">
        <f t="shared" si="1"/>
        <v>#DIV/0!</v>
      </c>
    </row>
    <row r="15" spans="1:17">
      <c r="A15">
        <v>1</v>
      </c>
      <c r="B15" t="s">
        <v>11</v>
      </c>
      <c r="C15">
        <v>23</v>
      </c>
      <c r="D15">
        <v>202220</v>
      </c>
      <c r="E15">
        <f t="shared" si="0"/>
        <v>0</v>
      </c>
      <c r="F15" t="e">
        <f t="shared" si="1"/>
        <v>#DIV/0!</v>
      </c>
    </row>
    <row r="16" spans="1:17">
      <c r="A16">
        <v>1</v>
      </c>
      <c r="B16" t="s">
        <v>11</v>
      </c>
      <c r="C16">
        <v>23</v>
      </c>
      <c r="D16">
        <v>202220</v>
      </c>
      <c r="E16">
        <f t="shared" si="0"/>
        <v>0</v>
      </c>
      <c r="F16" t="e">
        <f t="shared" si="1"/>
        <v>#DIV/0!</v>
      </c>
    </row>
    <row r="17" spans="1:12">
      <c r="A17">
        <v>1</v>
      </c>
      <c r="B17" t="s">
        <v>11</v>
      </c>
      <c r="C17">
        <v>23</v>
      </c>
      <c r="D17">
        <v>202220</v>
      </c>
      <c r="E17">
        <f t="shared" si="0"/>
        <v>0</v>
      </c>
      <c r="F17" t="e">
        <f t="shared" si="1"/>
        <v>#DIV/0!</v>
      </c>
    </row>
    <row r="18" spans="1:12">
      <c r="A18">
        <v>1</v>
      </c>
      <c r="B18" t="s">
        <v>11</v>
      </c>
      <c r="C18">
        <v>23</v>
      </c>
      <c r="D18">
        <v>202220</v>
      </c>
      <c r="E18">
        <f t="shared" si="0"/>
        <v>0</v>
      </c>
      <c r="F18" t="e">
        <f t="shared" si="1"/>
        <v>#DIV/0!</v>
      </c>
    </row>
    <row r="19" spans="1:12">
      <c r="A19">
        <v>1</v>
      </c>
      <c r="B19" t="s">
        <v>13</v>
      </c>
      <c r="C19">
        <v>23</v>
      </c>
      <c r="D19">
        <v>202220</v>
      </c>
      <c r="E19">
        <f t="shared" si="0"/>
        <v>0</v>
      </c>
      <c r="F19" t="e">
        <f t="shared" si="1"/>
        <v>#DIV/0!</v>
      </c>
    </row>
    <row r="20" spans="1:12">
      <c r="A20">
        <v>1</v>
      </c>
      <c r="B20" t="s">
        <v>9</v>
      </c>
      <c r="C20">
        <v>23</v>
      </c>
      <c r="D20">
        <v>202220</v>
      </c>
      <c r="E20">
        <f t="shared" si="0"/>
        <v>0</v>
      </c>
      <c r="F20" t="e">
        <f t="shared" si="1"/>
        <v>#DIV/0!</v>
      </c>
    </row>
    <row r="21" spans="1:12">
      <c r="A21">
        <v>0</v>
      </c>
      <c r="B21" t="s">
        <v>9</v>
      </c>
      <c r="C21">
        <v>23</v>
      </c>
      <c r="D21">
        <v>202220</v>
      </c>
      <c r="E21">
        <f t="shared" si="0"/>
        <v>0</v>
      </c>
      <c r="F21" t="e">
        <f t="shared" si="1"/>
        <v>#DIV/0!</v>
      </c>
    </row>
    <row r="22" spans="1:12">
      <c r="A22">
        <v>1</v>
      </c>
      <c r="B22" t="s">
        <v>11</v>
      </c>
      <c r="C22">
        <v>23</v>
      </c>
      <c r="D22">
        <v>202220</v>
      </c>
      <c r="E22">
        <f t="shared" si="0"/>
        <v>0</v>
      </c>
      <c r="F22" t="e">
        <f t="shared" si="1"/>
        <v>#DIV/0!</v>
      </c>
    </row>
    <row r="23" spans="1:12">
      <c r="A23">
        <v>0</v>
      </c>
      <c r="B23" t="s">
        <v>9</v>
      </c>
      <c r="C23">
        <v>23</v>
      </c>
      <c r="D23">
        <v>202220</v>
      </c>
      <c r="E23">
        <f t="shared" si="0"/>
        <v>0</v>
      </c>
      <c r="F23" t="e">
        <f t="shared" si="1"/>
        <v>#DIV/0!</v>
      </c>
    </row>
    <row r="24" spans="1:12">
      <c r="A24">
        <v>1</v>
      </c>
      <c r="B24" t="s">
        <v>11</v>
      </c>
      <c r="C24">
        <v>23</v>
      </c>
      <c r="D24">
        <v>202220</v>
      </c>
      <c r="E24">
        <f t="shared" si="0"/>
        <v>0</v>
      </c>
      <c r="F24" t="e">
        <f t="shared" si="1"/>
        <v>#DIV/0!</v>
      </c>
    </row>
    <row r="25" spans="1:12">
      <c r="A25">
        <v>0</v>
      </c>
      <c r="B25" t="s">
        <v>9</v>
      </c>
      <c r="C25">
        <v>23</v>
      </c>
      <c r="D25">
        <v>202220</v>
      </c>
      <c r="E25">
        <f t="shared" si="0"/>
        <v>0</v>
      </c>
      <c r="F25" t="e">
        <f t="shared" si="1"/>
        <v>#DIV/0!</v>
      </c>
    </row>
    <row r="26" spans="1:12">
      <c r="A26">
        <v>0</v>
      </c>
      <c r="B26" t="s">
        <v>9</v>
      </c>
      <c r="C26">
        <v>23</v>
      </c>
      <c r="D26">
        <v>202220</v>
      </c>
      <c r="E26">
        <f t="shared" si="0"/>
        <v>0</v>
      </c>
      <c r="F26" t="e">
        <f t="shared" si="1"/>
        <v>#DIV/0!</v>
      </c>
    </row>
    <row r="27" spans="1:12">
      <c r="A27">
        <v>1</v>
      </c>
      <c r="B27" t="s">
        <v>9</v>
      </c>
      <c r="C27">
        <v>23</v>
      </c>
      <c r="D27">
        <v>202220</v>
      </c>
      <c r="E27">
        <f t="shared" si="0"/>
        <v>0</v>
      </c>
      <c r="F27" t="e">
        <f t="shared" si="1"/>
        <v>#DIV/0!</v>
      </c>
    </row>
    <row r="28" spans="1:12">
      <c r="A28">
        <v>1</v>
      </c>
      <c r="B28" t="s">
        <v>10</v>
      </c>
      <c r="C28">
        <v>23</v>
      </c>
      <c r="D28">
        <v>202220</v>
      </c>
      <c r="E28">
        <f t="shared" si="0"/>
        <v>0</v>
      </c>
      <c r="F28" t="e">
        <f t="shared" si="1"/>
        <v>#DIV/0!</v>
      </c>
    </row>
    <row r="29" spans="1:12">
      <c r="A29">
        <v>0</v>
      </c>
      <c r="B29" t="s">
        <v>10</v>
      </c>
      <c r="C29">
        <v>23</v>
      </c>
      <c r="D29">
        <v>202220</v>
      </c>
      <c r="E29">
        <f t="shared" si="0"/>
        <v>0</v>
      </c>
      <c r="F29" t="e">
        <f t="shared" si="1"/>
        <v>#DIV/0!</v>
      </c>
    </row>
    <row r="30" spans="1:12">
      <c r="A30">
        <v>1</v>
      </c>
      <c r="B30" t="s">
        <v>11</v>
      </c>
      <c r="C30">
        <v>23</v>
      </c>
      <c r="D30">
        <v>202220</v>
      </c>
      <c r="E30">
        <f t="shared" si="0"/>
        <v>0</v>
      </c>
      <c r="F30" t="e">
        <f t="shared" si="1"/>
        <v>#DIV/0!</v>
      </c>
    </row>
    <row r="31" spans="1:12">
      <c r="A31">
        <v>0</v>
      </c>
      <c r="B31" t="s">
        <v>9</v>
      </c>
      <c r="C31">
        <v>24</v>
      </c>
      <c r="D31">
        <v>202220</v>
      </c>
      <c r="E31">
        <f t="shared" si="0"/>
        <v>0</v>
      </c>
      <c r="F31" t="e">
        <f t="shared" si="1"/>
        <v>#DIV/0!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>
      <c r="A32">
        <v>1</v>
      </c>
      <c r="B32" t="s">
        <v>11</v>
      </c>
      <c r="C32">
        <v>24</v>
      </c>
      <c r="D32">
        <v>202220</v>
      </c>
      <c r="E32">
        <f t="shared" si="0"/>
        <v>1</v>
      </c>
      <c r="F32" t="e">
        <f t="shared" si="1"/>
        <v>#DIV/0!</v>
      </c>
      <c r="H32">
        <v>1</v>
      </c>
      <c r="I32">
        <v>0</v>
      </c>
      <c r="J32">
        <v>0</v>
      </c>
      <c r="K32">
        <v>0</v>
      </c>
      <c r="L32">
        <v>0</v>
      </c>
    </row>
    <row r="33" spans="1:12">
      <c r="A33">
        <v>0</v>
      </c>
      <c r="B33" t="s">
        <v>9</v>
      </c>
      <c r="C33">
        <v>24</v>
      </c>
      <c r="D33">
        <v>202220</v>
      </c>
      <c r="E33">
        <f t="shared" si="0"/>
        <v>4</v>
      </c>
      <c r="F33" t="e">
        <f t="shared" si="1"/>
        <v>#DIV/0!</v>
      </c>
      <c r="H33">
        <v>1</v>
      </c>
      <c r="I33">
        <v>1</v>
      </c>
      <c r="J33">
        <v>1</v>
      </c>
      <c r="K33">
        <v>0</v>
      </c>
      <c r="L33">
        <v>1</v>
      </c>
    </row>
    <row r="34" spans="1:12">
      <c r="A34">
        <v>0</v>
      </c>
      <c r="B34" t="s">
        <v>9</v>
      </c>
      <c r="C34">
        <v>24</v>
      </c>
      <c r="D34">
        <v>202220</v>
      </c>
      <c r="E34">
        <f t="shared" si="0"/>
        <v>0</v>
      </c>
      <c r="F34" t="e">
        <f t="shared" si="1"/>
        <v>#DIV/0!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>
      <c r="A35">
        <v>0</v>
      </c>
      <c r="B35" t="s">
        <v>9</v>
      </c>
      <c r="C35">
        <v>24</v>
      </c>
      <c r="D35">
        <v>202220</v>
      </c>
      <c r="E35">
        <f t="shared" si="0"/>
        <v>4</v>
      </c>
      <c r="F35" t="e">
        <f t="shared" si="1"/>
        <v>#DIV/0!</v>
      </c>
      <c r="H35">
        <v>1</v>
      </c>
      <c r="I35">
        <v>1</v>
      </c>
      <c r="J35">
        <v>0</v>
      </c>
      <c r="K35">
        <v>1</v>
      </c>
      <c r="L35">
        <v>1</v>
      </c>
    </row>
    <row r="36" spans="1:12">
      <c r="A36">
        <v>0</v>
      </c>
      <c r="B36" t="s">
        <v>11</v>
      </c>
      <c r="C36">
        <v>24</v>
      </c>
      <c r="D36">
        <v>202220</v>
      </c>
      <c r="E36">
        <f t="shared" si="0"/>
        <v>2</v>
      </c>
      <c r="F36" t="e">
        <f t="shared" si="1"/>
        <v>#DIV/0!</v>
      </c>
      <c r="H36">
        <v>1</v>
      </c>
      <c r="I36">
        <v>1</v>
      </c>
      <c r="J36">
        <v>0</v>
      </c>
      <c r="K36">
        <v>0</v>
      </c>
      <c r="L36">
        <v>0</v>
      </c>
    </row>
    <row r="37" spans="1:12">
      <c r="A37">
        <v>1</v>
      </c>
      <c r="B37" t="s">
        <v>9</v>
      </c>
      <c r="C37">
        <v>24</v>
      </c>
      <c r="D37">
        <v>202220</v>
      </c>
      <c r="E37">
        <f t="shared" si="0"/>
        <v>4</v>
      </c>
      <c r="F37" t="e">
        <f t="shared" si="1"/>
        <v>#DIV/0!</v>
      </c>
      <c r="H37">
        <v>1</v>
      </c>
      <c r="I37">
        <v>1</v>
      </c>
      <c r="J37">
        <v>1</v>
      </c>
      <c r="K37">
        <v>0</v>
      </c>
      <c r="L37">
        <v>1</v>
      </c>
    </row>
    <row r="38" spans="1:12">
      <c r="A38">
        <v>0</v>
      </c>
      <c r="B38" t="s">
        <v>11</v>
      </c>
      <c r="C38">
        <v>24</v>
      </c>
      <c r="D38">
        <v>202220</v>
      </c>
      <c r="E38">
        <f t="shared" si="0"/>
        <v>2</v>
      </c>
      <c r="F38" t="e">
        <f t="shared" si="1"/>
        <v>#DIV/0!</v>
      </c>
      <c r="H38">
        <v>0</v>
      </c>
      <c r="I38">
        <v>0</v>
      </c>
      <c r="J38">
        <v>1</v>
      </c>
      <c r="K38">
        <v>1</v>
      </c>
      <c r="L38">
        <v>0</v>
      </c>
    </row>
    <row r="39" spans="1:12">
      <c r="A39">
        <v>1</v>
      </c>
      <c r="B39" t="s">
        <v>14</v>
      </c>
      <c r="C39">
        <v>24</v>
      </c>
      <c r="D39">
        <v>202220</v>
      </c>
      <c r="E39">
        <f t="shared" si="0"/>
        <v>2</v>
      </c>
      <c r="F39" t="e">
        <f t="shared" si="1"/>
        <v>#DIV/0!</v>
      </c>
      <c r="H39">
        <v>0</v>
      </c>
      <c r="I39">
        <v>0</v>
      </c>
      <c r="J39">
        <v>1</v>
      </c>
      <c r="K39">
        <v>1</v>
      </c>
      <c r="L39">
        <v>0</v>
      </c>
    </row>
    <row r="40" spans="1:12">
      <c r="A40">
        <v>1</v>
      </c>
      <c r="B40" t="s">
        <v>11</v>
      </c>
      <c r="C40">
        <v>24</v>
      </c>
      <c r="D40">
        <v>202220</v>
      </c>
      <c r="E40">
        <f t="shared" si="0"/>
        <v>4</v>
      </c>
      <c r="F40" t="e">
        <f t="shared" si="1"/>
        <v>#DIV/0!</v>
      </c>
      <c r="H40">
        <v>1</v>
      </c>
      <c r="I40">
        <v>0</v>
      </c>
      <c r="J40">
        <v>1</v>
      </c>
      <c r="K40">
        <v>1</v>
      </c>
      <c r="L40">
        <v>1</v>
      </c>
    </row>
    <row r="41" spans="1:12">
      <c r="A41">
        <v>0</v>
      </c>
      <c r="B41" t="s">
        <v>13</v>
      </c>
      <c r="C41">
        <v>24</v>
      </c>
      <c r="D41">
        <v>202220</v>
      </c>
      <c r="E41">
        <f t="shared" si="0"/>
        <v>5</v>
      </c>
      <c r="F41" t="e">
        <f t="shared" si="1"/>
        <v>#DIV/0!</v>
      </c>
      <c r="H41">
        <v>1</v>
      </c>
      <c r="I41">
        <v>1</v>
      </c>
      <c r="J41">
        <v>1</v>
      </c>
      <c r="K41">
        <v>1</v>
      </c>
      <c r="L41">
        <v>1</v>
      </c>
    </row>
    <row r="42" spans="1:12">
      <c r="A42">
        <v>0</v>
      </c>
      <c r="B42" t="s">
        <v>9</v>
      </c>
      <c r="C42">
        <v>24</v>
      </c>
      <c r="D42">
        <v>202220</v>
      </c>
      <c r="E42">
        <f t="shared" si="0"/>
        <v>2</v>
      </c>
      <c r="F42" t="e">
        <f t="shared" si="1"/>
        <v>#DIV/0!</v>
      </c>
      <c r="H42">
        <v>1</v>
      </c>
      <c r="I42">
        <v>1</v>
      </c>
      <c r="J42">
        <v>0</v>
      </c>
      <c r="K42">
        <v>0</v>
      </c>
      <c r="L42">
        <v>0</v>
      </c>
    </row>
    <row r="43" spans="1:12">
      <c r="A43">
        <v>0</v>
      </c>
      <c r="B43" t="s">
        <v>9</v>
      </c>
      <c r="C43">
        <v>24</v>
      </c>
      <c r="D43">
        <v>202220</v>
      </c>
      <c r="E43">
        <f t="shared" si="0"/>
        <v>4</v>
      </c>
      <c r="F43" t="e">
        <f t="shared" si="1"/>
        <v>#DIV/0!</v>
      </c>
      <c r="H43">
        <v>1</v>
      </c>
      <c r="I43">
        <v>1</v>
      </c>
      <c r="J43">
        <v>1</v>
      </c>
      <c r="K43">
        <v>1</v>
      </c>
      <c r="L43">
        <v>0</v>
      </c>
    </row>
    <row r="44" spans="1:12">
      <c r="A44">
        <v>1</v>
      </c>
      <c r="B44" t="s">
        <v>11</v>
      </c>
      <c r="C44">
        <v>24</v>
      </c>
      <c r="D44">
        <v>202220</v>
      </c>
      <c r="E44">
        <f t="shared" si="0"/>
        <v>3</v>
      </c>
      <c r="F44" t="e">
        <f t="shared" si="1"/>
        <v>#DIV/0!</v>
      </c>
      <c r="H44">
        <v>1</v>
      </c>
      <c r="I44">
        <v>1</v>
      </c>
      <c r="J44">
        <v>0</v>
      </c>
      <c r="K44">
        <v>0</v>
      </c>
      <c r="L44">
        <v>1</v>
      </c>
    </row>
    <row r="45" spans="1:12">
      <c r="A45">
        <v>1</v>
      </c>
      <c r="B45" t="s">
        <v>9</v>
      </c>
      <c r="C45">
        <v>24</v>
      </c>
      <c r="D45">
        <v>202220</v>
      </c>
      <c r="E45">
        <f t="shared" si="0"/>
        <v>5</v>
      </c>
      <c r="F45" t="e">
        <f t="shared" si="1"/>
        <v>#DIV/0!</v>
      </c>
      <c r="H45">
        <v>1</v>
      </c>
      <c r="I45">
        <v>1</v>
      </c>
      <c r="J45">
        <v>1</v>
      </c>
      <c r="K45">
        <v>1</v>
      </c>
      <c r="L45">
        <v>1</v>
      </c>
    </row>
    <row r="46" spans="1:12">
      <c r="A46">
        <v>1</v>
      </c>
      <c r="B46" t="s">
        <v>9</v>
      </c>
      <c r="C46">
        <v>24</v>
      </c>
      <c r="D46">
        <v>202220</v>
      </c>
      <c r="E46">
        <f t="shared" si="0"/>
        <v>5</v>
      </c>
      <c r="F46" t="e">
        <f t="shared" si="1"/>
        <v>#DIV/0!</v>
      </c>
      <c r="H46">
        <v>1</v>
      </c>
      <c r="I46">
        <v>1</v>
      </c>
      <c r="J46">
        <v>1</v>
      </c>
      <c r="K46">
        <v>1</v>
      </c>
      <c r="L46">
        <v>1</v>
      </c>
    </row>
    <row r="47" spans="1:12">
      <c r="A47">
        <v>1</v>
      </c>
      <c r="B47" t="s">
        <v>11</v>
      </c>
      <c r="C47">
        <v>24</v>
      </c>
      <c r="D47">
        <v>202220</v>
      </c>
      <c r="E47">
        <f t="shared" si="0"/>
        <v>0</v>
      </c>
      <c r="F47" t="e">
        <f t="shared" si="1"/>
        <v>#DIV/0!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>
      <c r="A48">
        <v>1</v>
      </c>
      <c r="B48" t="s">
        <v>9</v>
      </c>
      <c r="C48">
        <v>24</v>
      </c>
      <c r="D48">
        <v>202220</v>
      </c>
      <c r="E48">
        <f t="shared" si="0"/>
        <v>5</v>
      </c>
      <c r="F48" t="e">
        <f t="shared" si="1"/>
        <v>#DIV/0!</v>
      </c>
      <c r="H48">
        <v>1</v>
      </c>
      <c r="I48">
        <v>1</v>
      </c>
      <c r="J48">
        <v>1</v>
      </c>
      <c r="K48">
        <v>1</v>
      </c>
      <c r="L48">
        <v>1</v>
      </c>
    </row>
    <row r="49" spans="1:12">
      <c r="A49">
        <v>1</v>
      </c>
      <c r="B49" t="s">
        <v>9</v>
      </c>
      <c r="C49">
        <v>24</v>
      </c>
      <c r="D49">
        <v>202220</v>
      </c>
      <c r="E49">
        <f t="shared" si="0"/>
        <v>4</v>
      </c>
      <c r="F49" t="e">
        <f t="shared" si="1"/>
        <v>#DIV/0!</v>
      </c>
      <c r="H49">
        <v>1</v>
      </c>
      <c r="I49">
        <v>1</v>
      </c>
      <c r="J49">
        <v>1</v>
      </c>
      <c r="K49">
        <v>0</v>
      </c>
      <c r="L49">
        <v>1</v>
      </c>
    </row>
    <row r="50" spans="1:12">
      <c r="A50">
        <v>1</v>
      </c>
      <c r="B50" t="s">
        <v>9</v>
      </c>
      <c r="C50">
        <v>24</v>
      </c>
      <c r="D50">
        <v>202220</v>
      </c>
      <c r="E50">
        <f t="shared" si="0"/>
        <v>4</v>
      </c>
      <c r="F50" t="e">
        <f t="shared" si="1"/>
        <v>#DIV/0!</v>
      </c>
      <c r="H50">
        <v>1</v>
      </c>
      <c r="I50">
        <v>1</v>
      </c>
      <c r="J50">
        <v>1</v>
      </c>
      <c r="K50">
        <v>1</v>
      </c>
      <c r="L50">
        <v>0</v>
      </c>
    </row>
    <row r="51" spans="1:12">
      <c r="A51">
        <v>0</v>
      </c>
      <c r="B51" t="s">
        <v>9</v>
      </c>
      <c r="C51">
        <v>24</v>
      </c>
      <c r="D51">
        <v>202220</v>
      </c>
      <c r="E51">
        <f t="shared" si="0"/>
        <v>5</v>
      </c>
      <c r="F51" t="e">
        <f t="shared" si="1"/>
        <v>#DIV/0!</v>
      </c>
      <c r="H51">
        <v>1</v>
      </c>
      <c r="I51">
        <v>1</v>
      </c>
      <c r="J51">
        <v>1</v>
      </c>
      <c r="K51">
        <v>1</v>
      </c>
      <c r="L51">
        <v>1</v>
      </c>
    </row>
    <row r="52" spans="1:12">
      <c r="A52">
        <v>1</v>
      </c>
      <c r="B52" t="s">
        <v>9</v>
      </c>
      <c r="C52">
        <v>24</v>
      </c>
      <c r="D52">
        <v>202220</v>
      </c>
      <c r="E52">
        <f t="shared" si="0"/>
        <v>3</v>
      </c>
      <c r="F52" t="e">
        <f t="shared" si="1"/>
        <v>#DIV/0!</v>
      </c>
      <c r="H52">
        <v>1</v>
      </c>
      <c r="I52">
        <v>1</v>
      </c>
      <c r="J52">
        <v>0</v>
      </c>
      <c r="K52">
        <v>1</v>
      </c>
      <c r="L52">
        <v>0</v>
      </c>
    </row>
    <row r="53" spans="1:12">
      <c r="A53">
        <v>1</v>
      </c>
      <c r="B53" t="s">
        <v>10</v>
      </c>
      <c r="C53">
        <v>24</v>
      </c>
      <c r="D53">
        <v>202220</v>
      </c>
      <c r="E53">
        <f t="shared" si="0"/>
        <v>0</v>
      </c>
      <c r="F53" t="e">
        <f t="shared" si="1"/>
        <v>#DIV/0!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>
      <c r="A54">
        <v>1</v>
      </c>
      <c r="B54" t="s">
        <v>9</v>
      </c>
      <c r="C54">
        <v>24</v>
      </c>
      <c r="D54">
        <v>202220</v>
      </c>
      <c r="E54">
        <f t="shared" si="0"/>
        <v>4</v>
      </c>
      <c r="F54" t="e">
        <f t="shared" si="1"/>
        <v>#DIV/0!</v>
      </c>
      <c r="H54">
        <v>1</v>
      </c>
      <c r="I54">
        <v>1</v>
      </c>
      <c r="J54">
        <v>1</v>
      </c>
      <c r="K54">
        <v>1</v>
      </c>
      <c r="L54">
        <v>0</v>
      </c>
    </row>
    <row r="55" spans="1:12">
      <c r="A55">
        <v>0</v>
      </c>
      <c r="B55" t="s">
        <v>9</v>
      </c>
      <c r="C55">
        <v>24</v>
      </c>
      <c r="D55">
        <v>202220</v>
      </c>
      <c r="E55">
        <f t="shared" si="0"/>
        <v>3</v>
      </c>
      <c r="F55" t="e">
        <f t="shared" si="1"/>
        <v>#DIV/0!</v>
      </c>
      <c r="H55">
        <v>1</v>
      </c>
      <c r="I55">
        <v>0</v>
      </c>
      <c r="J55">
        <v>1</v>
      </c>
      <c r="K55">
        <v>0</v>
      </c>
      <c r="L55">
        <v>1</v>
      </c>
    </row>
    <row r="56" spans="1:12">
      <c r="A56">
        <v>1</v>
      </c>
      <c r="B56" t="s">
        <v>9</v>
      </c>
      <c r="C56">
        <v>24</v>
      </c>
      <c r="D56">
        <v>202220</v>
      </c>
      <c r="E56">
        <f t="shared" si="0"/>
        <v>5</v>
      </c>
      <c r="F56" t="e">
        <f t="shared" si="1"/>
        <v>#DIV/0!</v>
      </c>
      <c r="H56">
        <v>1</v>
      </c>
      <c r="I56">
        <v>1</v>
      </c>
      <c r="J56">
        <v>1</v>
      </c>
      <c r="K56">
        <v>1</v>
      </c>
      <c r="L56">
        <v>1</v>
      </c>
    </row>
    <row r="57" spans="1:12">
      <c r="A57">
        <v>1</v>
      </c>
      <c r="B57" t="s">
        <v>9</v>
      </c>
      <c r="C57">
        <v>24</v>
      </c>
      <c r="D57">
        <v>202220</v>
      </c>
      <c r="E57">
        <f t="shared" si="0"/>
        <v>0</v>
      </c>
      <c r="F57" t="e">
        <f t="shared" si="1"/>
        <v>#DIV/0!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>
      <c r="A58">
        <v>0</v>
      </c>
      <c r="B58" t="s">
        <v>11</v>
      </c>
      <c r="C58">
        <v>24</v>
      </c>
      <c r="D58">
        <v>202220</v>
      </c>
      <c r="E58">
        <f t="shared" si="0"/>
        <v>1</v>
      </c>
      <c r="F58" t="e">
        <f t="shared" si="1"/>
        <v>#DIV/0!</v>
      </c>
      <c r="H58">
        <v>1</v>
      </c>
      <c r="I58">
        <v>0</v>
      </c>
      <c r="J58">
        <v>0</v>
      </c>
      <c r="K58">
        <v>0</v>
      </c>
      <c r="L58">
        <v>0</v>
      </c>
    </row>
    <row r="59" spans="1:12">
      <c r="A59">
        <v>0</v>
      </c>
      <c r="B59" t="s">
        <v>13</v>
      </c>
      <c r="C59">
        <v>24</v>
      </c>
      <c r="D59">
        <v>202220</v>
      </c>
      <c r="E59">
        <f t="shared" si="0"/>
        <v>2</v>
      </c>
      <c r="F59" t="e">
        <f t="shared" si="1"/>
        <v>#DIV/0!</v>
      </c>
      <c r="H59">
        <v>1</v>
      </c>
      <c r="I59">
        <v>1</v>
      </c>
      <c r="J59">
        <v>0</v>
      </c>
      <c r="K59">
        <v>0</v>
      </c>
      <c r="L59">
        <v>0</v>
      </c>
    </row>
    <row r="60" spans="1:12">
      <c r="A60">
        <v>0</v>
      </c>
      <c r="B60" t="s">
        <v>9</v>
      </c>
      <c r="C60">
        <v>25</v>
      </c>
      <c r="D60">
        <v>202220</v>
      </c>
      <c r="E60">
        <f t="shared" si="0"/>
        <v>2</v>
      </c>
      <c r="F60" t="e">
        <f t="shared" si="1"/>
        <v>#DIV/0!</v>
      </c>
      <c r="H60">
        <v>1</v>
      </c>
      <c r="I60">
        <v>1</v>
      </c>
    </row>
    <row r="61" spans="1:12">
      <c r="A61">
        <v>0</v>
      </c>
      <c r="B61" t="s">
        <v>11</v>
      </c>
      <c r="C61">
        <v>25</v>
      </c>
      <c r="D61">
        <v>202220</v>
      </c>
      <c r="E61">
        <f t="shared" si="0"/>
        <v>2</v>
      </c>
      <c r="F61" t="e">
        <f t="shared" si="1"/>
        <v>#DIV/0!</v>
      </c>
      <c r="H61">
        <v>1</v>
      </c>
      <c r="I61">
        <v>1</v>
      </c>
    </row>
    <row r="62" spans="1:12">
      <c r="A62">
        <v>1</v>
      </c>
      <c r="B62" t="s">
        <v>9</v>
      </c>
      <c r="C62">
        <v>25</v>
      </c>
      <c r="D62">
        <v>202220</v>
      </c>
      <c r="E62">
        <f t="shared" si="0"/>
        <v>0</v>
      </c>
      <c r="F62" t="e">
        <f t="shared" si="1"/>
        <v>#DIV/0!</v>
      </c>
      <c r="H62">
        <v>0</v>
      </c>
      <c r="I62">
        <v>0</v>
      </c>
    </row>
    <row r="63" spans="1:12">
      <c r="A63">
        <v>1</v>
      </c>
      <c r="B63" t="s">
        <v>11</v>
      </c>
      <c r="C63">
        <v>25</v>
      </c>
      <c r="D63">
        <v>202220</v>
      </c>
      <c r="E63">
        <f t="shared" si="0"/>
        <v>2</v>
      </c>
      <c r="F63" t="e">
        <f t="shared" si="1"/>
        <v>#DIV/0!</v>
      </c>
      <c r="H63">
        <v>1</v>
      </c>
      <c r="I63">
        <v>1</v>
      </c>
    </row>
    <row r="64" spans="1:12">
      <c r="A64">
        <v>1</v>
      </c>
      <c r="B64" t="s">
        <v>11</v>
      </c>
      <c r="C64">
        <v>25</v>
      </c>
      <c r="D64">
        <v>202220</v>
      </c>
      <c r="E64">
        <f t="shared" si="0"/>
        <v>0</v>
      </c>
      <c r="F64" t="e">
        <f t="shared" si="1"/>
        <v>#DIV/0!</v>
      </c>
      <c r="H64">
        <v>0</v>
      </c>
      <c r="I64">
        <v>0</v>
      </c>
    </row>
    <row r="65" spans="1:9">
      <c r="A65">
        <v>1</v>
      </c>
      <c r="B65" t="s">
        <v>9</v>
      </c>
      <c r="C65">
        <v>25</v>
      </c>
      <c r="D65">
        <v>202220</v>
      </c>
      <c r="E65">
        <f t="shared" si="0"/>
        <v>1</v>
      </c>
      <c r="F65" t="e">
        <f t="shared" si="1"/>
        <v>#DIV/0!</v>
      </c>
      <c r="H65">
        <v>1</v>
      </c>
      <c r="I65">
        <v>0</v>
      </c>
    </row>
    <row r="66" spans="1:9">
      <c r="A66">
        <v>1</v>
      </c>
      <c r="B66" t="s">
        <v>13</v>
      </c>
      <c r="C66">
        <v>25</v>
      </c>
      <c r="D66">
        <v>202220</v>
      </c>
      <c r="E66">
        <f t="shared" si="0"/>
        <v>0</v>
      </c>
      <c r="F66" t="e">
        <f t="shared" si="1"/>
        <v>#DIV/0!</v>
      </c>
      <c r="H66">
        <v>0</v>
      </c>
      <c r="I66">
        <v>0</v>
      </c>
    </row>
    <row r="67" spans="1:9">
      <c r="A67">
        <v>0</v>
      </c>
      <c r="B67" t="s">
        <v>9</v>
      </c>
      <c r="C67">
        <v>25</v>
      </c>
      <c r="D67">
        <v>202220</v>
      </c>
      <c r="E67">
        <f t="shared" si="0"/>
        <v>1</v>
      </c>
      <c r="F67" t="e">
        <f t="shared" si="1"/>
        <v>#DIV/0!</v>
      </c>
      <c r="H67">
        <v>1</v>
      </c>
      <c r="I67">
        <v>0</v>
      </c>
    </row>
    <row r="68" spans="1:9">
      <c r="A68">
        <v>0</v>
      </c>
      <c r="B68" t="s">
        <v>11</v>
      </c>
      <c r="C68">
        <v>25</v>
      </c>
      <c r="D68">
        <v>202220</v>
      </c>
      <c r="E68">
        <f t="shared" ref="E68:E89" si="2">SUM(G68:P68)</f>
        <v>2</v>
      </c>
      <c r="F68" t="e">
        <f t="shared" ref="F68:F89" si="3">AVERAGE(G68)</f>
        <v>#DIV/0!</v>
      </c>
      <c r="H68">
        <v>1</v>
      </c>
      <c r="I68">
        <v>1</v>
      </c>
    </row>
    <row r="69" spans="1:9">
      <c r="A69">
        <v>1</v>
      </c>
      <c r="B69" t="s">
        <v>11</v>
      </c>
      <c r="C69">
        <v>25</v>
      </c>
      <c r="D69">
        <v>202220</v>
      </c>
      <c r="E69">
        <f t="shared" si="2"/>
        <v>2</v>
      </c>
      <c r="F69" t="e">
        <f t="shared" si="3"/>
        <v>#DIV/0!</v>
      </c>
      <c r="H69">
        <v>1</v>
      </c>
      <c r="I69">
        <v>1</v>
      </c>
    </row>
    <row r="70" spans="1:9">
      <c r="A70">
        <v>1</v>
      </c>
      <c r="B70" t="s">
        <v>15</v>
      </c>
      <c r="C70">
        <v>25</v>
      </c>
      <c r="D70">
        <v>202220</v>
      </c>
      <c r="E70">
        <f t="shared" si="2"/>
        <v>0</v>
      </c>
      <c r="F70" t="e">
        <f t="shared" si="3"/>
        <v>#DIV/0!</v>
      </c>
      <c r="H70">
        <v>0</v>
      </c>
      <c r="I70">
        <v>0</v>
      </c>
    </row>
    <row r="71" spans="1:9">
      <c r="A71">
        <v>1</v>
      </c>
      <c r="B71" t="s">
        <v>9</v>
      </c>
      <c r="C71">
        <v>25</v>
      </c>
      <c r="D71">
        <v>202220</v>
      </c>
      <c r="E71">
        <f t="shared" si="2"/>
        <v>1</v>
      </c>
      <c r="F71" t="e">
        <f t="shared" si="3"/>
        <v>#DIV/0!</v>
      </c>
      <c r="H71">
        <v>1</v>
      </c>
      <c r="I71">
        <v>0</v>
      </c>
    </row>
    <row r="72" spans="1:9">
      <c r="A72">
        <v>0</v>
      </c>
      <c r="B72" t="s">
        <v>9</v>
      </c>
      <c r="C72">
        <v>25</v>
      </c>
      <c r="D72">
        <v>202220</v>
      </c>
      <c r="E72">
        <f t="shared" si="2"/>
        <v>2</v>
      </c>
      <c r="F72" t="e">
        <f t="shared" si="3"/>
        <v>#DIV/0!</v>
      </c>
      <c r="H72">
        <v>1</v>
      </c>
      <c r="I72">
        <v>1</v>
      </c>
    </row>
    <row r="73" spans="1:9">
      <c r="A73">
        <v>0</v>
      </c>
      <c r="B73" t="s">
        <v>13</v>
      </c>
      <c r="C73">
        <v>25</v>
      </c>
      <c r="D73">
        <v>202220</v>
      </c>
      <c r="E73">
        <f t="shared" si="2"/>
        <v>0</v>
      </c>
      <c r="F73" t="e">
        <f t="shared" si="3"/>
        <v>#DIV/0!</v>
      </c>
      <c r="H73">
        <v>0</v>
      </c>
      <c r="I73">
        <v>0</v>
      </c>
    </row>
    <row r="74" spans="1:9">
      <c r="A74">
        <v>1</v>
      </c>
      <c r="B74" t="s">
        <v>16</v>
      </c>
      <c r="C74">
        <v>25</v>
      </c>
      <c r="D74">
        <v>202220</v>
      </c>
      <c r="E74">
        <f t="shared" si="2"/>
        <v>2</v>
      </c>
      <c r="F74" t="e">
        <f t="shared" si="3"/>
        <v>#DIV/0!</v>
      </c>
      <c r="H74">
        <v>1</v>
      </c>
      <c r="I74">
        <v>1</v>
      </c>
    </row>
    <row r="75" spans="1:9">
      <c r="A75">
        <v>0</v>
      </c>
      <c r="B75" t="s">
        <v>11</v>
      </c>
      <c r="C75">
        <v>25</v>
      </c>
      <c r="D75">
        <v>202220</v>
      </c>
      <c r="E75">
        <f t="shared" si="2"/>
        <v>2</v>
      </c>
      <c r="F75" t="e">
        <f t="shared" si="3"/>
        <v>#DIV/0!</v>
      </c>
      <c r="H75">
        <v>1</v>
      </c>
      <c r="I75">
        <v>1</v>
      </c>
    </row>
    <row r="76" spans="1:9">
      <c r="A76">
        <v>0</v>
      </c>
      <c r="B76" t="s">
        <v>12</v>
      </c>
      <c r="C76">
        <v>25</v>
      </c>
      <c r="D76">
        <v>202220</v>
      </c>
      <c r="E76">
        <f t="shared" si="2"/>
        <v>2</v>
      </c>
      <c r="F76" t="e">
        <f t="shared" si="3"/>
        <v>#DIV/0!</v>
      </c>
      <c r="H76">
        <v>1</v>
      </c>
      <c r="I76">
        <v>1</v>
      </c>
    </row>
    <row r="77" spans="1:9">
      <c r="A77">
        <v>0</v>
      </c>
      <c r="B77" t="s">
        <v>12</v>
      </c>
      <c r="C77">
        <v>25</v>
      </c>
      <c r="D77">
        <v>202220</v>
      </c>
      <c r="E77">
        <f t="shared" si="2"/>
        <v>2</v>
      </c>
      <c r="F77" t="e">
        <f t="shared" si="3"/>
        <v>#DIV/0!</v>
      </c>
      <c r="H77">
        <v>1</v>
      </c>
      <c r="I77">
        <v>1</v>
      </c>
    </row>
    <row r="78" spans="1:9">
      <c r="A78">
        <v>0</v>
      </c>
      <c r="B78" t="s">
        <v>9</v>
      </c>
      <c r="C78">
        <v>25</v>
      </c>
      <c r="D78">
        <v>202220</v>
      </c>
      <c r="E78">
        <f t="shared" si="2"/>
        <v>2</v>
      </c>
      <c r="F78" t="e">
        <f t="shared" si="3"/>
        <v>#DIV/0!</v>
      </c>
      <c r="H78">
        <v>1</v>
      </c>
      <c r="I78">
        <v>1</v>
      </c>
    </row>
    <row r="79" spans="1:9">
      <c r="A79">
        <v>0</v>
      </c>
      <c r="B79" t="s">
        <v>11</v>
      </c>
      <c r="C79">
        <v>25</v>
      </c>
      <c r="D79">
        <v>202220</v>
      </c>
      <c r="E79">
        <f t="shared" si="2"/>
        <v>2</v>
      </c>
      <c r="F79" t="e">
        <f t="shared" si="3"/>
        <v>#DIV/0!</v>
      </c>
      <c r="H79">
        <v>1</v>
      </c>
      <c r="I79">
        <v>1</v>
      </c>
    </row>
    <row r="80" spans="1:9">
      <c r="A80">
        <v>1</v>
      </c>
      <c r="B80" t="s">
        <v>9</v>
      </c>
      <c r="C80">
        <v>25</v>
      </c>
      <c r="D80">
        <v>202220</v>
      </c>
      <c r="E80">
        <f t="shared" si="2"/>
        <v>2</v>
      </c>
      <c r="F80" t="e">
        <f t="shared" si="3"/>
        <v>#DIV/0!</v>
      </c>
      <c r="H80">
        <v>1</v>
      </c>
      <c r="I80">
        <v>1</v>
      </c>
    </row>
    <row r="81" spans="1:9">
      <c r="A81">
        <v>0</v>
      </c>
      <c r="B81" t="s">
        <v>11</v>
      </c>
      <c r="C81">
        <v>25</v>
      </c>
      <c r="D81">
        <v>202220</v>
      </c>
      <c r="E81">
        <f t="shared" si="2"/>
        <v>2</v>
      </c>
      <c r="F81" t="e">
        <f t="shared" si="3"/>
        <v>#DIV/0!</v>
      </c>
      <c r="H81">
        <v>1</v>
      </c>
      <c r="I81">
        <v>1</v>
      </c>
    </row>
    <row r="82" spans="1:9">
      <c r="A82">
        <v>1</v>
      </c>
      <c r="B82" t="s">
        <v>9</v>
      </c>
      <c r="C82">
        <v>25</v>
      </c>
      <c r="D82">
        <v>202220</v>
      </c>
      <c r="E82">
        <f t="shared" si="2"/>
        <v>2</v>
      </c>
      <c r="F82" t="e">
        <f t="shared" si="3"/>
        <v>#DIV/0!</v>
      </c>
      <c r="H82">
        <v>1</v>
      </c>
      <c r="I82">
        <v>1</v>
      </c>
    </row>
    <row r="83" spans="1:9">
      <c r="A83">
        <v>1</v>
      </c>
      <c r="B83" t="s">
        <v>14</v>
      </c>
      <c r="C83">
        <v>25</v>
      </c>
      <c r="D83">
        <v>202220</v>
      </c>
      <c r="E83">
        <f t="shared" si="2"/>
        <v>1</v>
      </c>
      <c r="F83" t="e">
        <f t="shared" si="3"/>
        <v>#DIV/0!</v>
      </c>
      <c r="H83">
        <v>1</v>
      </c>
      <c r="I83">
        <v>0</v>
      </c>
    </row>
    <row r="84" spans="1:9">
      <c r="A84">
        <v>1</v>
      </c>
      <c r="B84" t="s">
        <v>13</v>
      </c>
      <c r="C84">
        <v>25</v>
      </c>
      <c r="D84">
        <v>202220</v>
      </c>
      <c r="E84">
        <f t="shared" si="2"/>
        <v>2</v>
      </c>
      <c r="F84" t="e">
        <f t="shared" si="3"/>
        <v>#DIV/0!</v>
      </c>
      <c r="H84">
        <v>1</v>
      </c>
      <c r="I84">
        <v>1</v>
      </c>
    </row>
    <row r="85" spans="1:9">
      <c r="A85">
        <v>0</v>
      </c>
      <c r="B85" t="s">
        <v>11</v>
      </c>
      <c r="C85">
        <v>25</v>
      </c>
      <c r="D85">
        <v>202220</v>
      </c>
      <c r="E85">
        <f t="shared" si="2"/>
        <v>0</v>
      </c>
      <c r="F85" t="e">
        <f t="shared" si="3"/>
        <v>#DIV/0!</v>
      </c>
      <c r="H85">
        <v>0</v>
      </c>
      <c r="I85">
        <v>0</v>
      </c>
    </row>
    <row r="86" spans="1:9">
      <c r="A86">
        <v>0</v>
      </c>
      <c r="B86" t="s">
        <v>9</v>
      </c>
      <c r="C86">
        <v>25</v>
      </c>
      <c r="D86">
        <v>202220</v>
      </c>
      <c r="E86">
        <f t="shared" si="2"/>
        <v>1</v>
      </c>
      <c r="F86" t="e">
        <f t="shared" si="3"/>
        <v>#DIV/0!</v>
      </c>
      <c r="H86">
        <v>0</v>
      </c>
      <c r="I86">
        <v>1</v>
      </c>
    </row>
    <row r="87" spans="1:9">
      <c r="A87">
        <v>1</v>
      </c>
      <c r="B87" t="s">
        <v>14</v>
      </c>
      <c r="C87">
        <v>25</v>
      </c>
      <c r="D87">
        <v>202220</v>
      </c>
      <c r="E87">
        <f t="shared" si="2"/>
        <v>0</v>
      </c>
      <c r="F87" t="e">
        <f t="shared" si="3"/>
        <v>#DIV/0!</v>
      </c>
      <c r="H87">
        <v>0</v>
      </c>
      <c r="I87">
        <v>0</v>
      </c>
    </row>
    <row r="88" spans="1:9">
      <c r="A88">
        <v>1</v>
      </c>
      <c r="B88" t="s">
        <v>12</v>
      </c>
      <c r="C88">
        <v>25</v>
      </c>
      <c r="D88">
        <v>202220</v>
      </c>
      <c r="E88">
        <f t="shared" si="2"/>
        <v>2</v>
      </c>
      <c r="F88" t="e">
        <f t="shared" si="3"/>
        <v>#DIV/0!</v>
      </c>
      <c r="H88">
        <v>1</v>
      </c>
      <c r="I88">
        <v>1</v>
      </c>
    </row>
    <row r="89" spans="1:9">
      <c r="A89">
        <v>1</v>
      </c>
      <c r="B89" t="s">
        <v>12</v>
      </c>
      <c r="C89">
        <v>25</v>
      </c>
      <c r="D89">
        <v>202220</v>
      </c>
      <c r="E89">
        <f t="shared" si="2"/>
        <v>2</v>
      </c>
      <c r="F89" t="e">
        <f t="shared" si="3"/>
        <v>#DIV/0!</v>
      </c>
      <c r="H89">
        <v>1</v>
      </c>
      <c r="I89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89"/>
  <sheetViews>
    <sheetView workbookViewId="0">
      <pane xSplit="1" topLeftCell="B1" activePane="topRight" state="frozen"/>
      <selection pane="topRight" activeCell="E1" sqref="E1:E1048576"/>
    </sheetView>
  </sheetViews>
  <sheetFormatPr defaultColWidth="9" defaultRowHeight="15.75"/>
  <cols>
    <col min="1" max="1" width="18.625" customWidth="1"/>
    <col min="2" max="2" width="11.875" bestFit="1" customWidth="1"/>
    <col min="4" max="4" width="16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33</v>
      </c>
      <c r="F1" t="s">
        <v>34</v>
      </c>
    </row>
    <row r="2" spans="1:21">
      <c r="G2" s="8">
        <v>44804</v>
      </c>
      <c r="H2" s="8">
        <v>44806</v>
      </c>
      <c r="I2" s="8">
        <v>44811</v>
      </c>
      <c r="J2" s="8">
        <v>44818</v>
      </c>
      <c r="K2" s="8">
        <v>44820</v>
      </c>
      <c r="L2" s="8">
        <v>44827</v>
      </c>
      <c r="M2" s="8">
        <v>44832</v>
      </c>
      <c r="N2" s="8">
        <v>44834</v>
      </c>
      <c r="O2" s="8">
        <v>44846</v>
      </c>
      <c r="P2" s="8">
        <v>44853</v>
      </c>
      <c r="Q2" s="8">
        <v>44859</v>
      </c>
      <c r="R2" s="8">
        <v>44862</v>
      </c>
      <c r="S2" s="8">
        <v>44867</v>
      </c>
      <c r="T2" s="8">
        <v>44869</v>
      </c>
      <c r="U2" s="8">
        <v>44874</v>
      </c>
    </row>
    <row r="3" spans="1:21">
      <c r="A3">
        <v>0</v>
      </c>
      <c r="B3" t="s">
        <v>9</v>
      </c>
      <c r="C3">
        <v>23</v>
      </c>
      <c r="D3">
        <v>202220</v>
      </c>
      <c r="E3">
        <f>SUM(G3:U3)</f>
        <v>15</v>
      </c>
      <c r="F3">
        <f>AVERAGE(G3:U3)</f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>
      <c r="A4">
        <v>0</v>
      </c>
      <c r="B4" t="s">
        <v>10</v>
      </c>
      <c r="C4">
        <v>23</v>
      </c>
      <c r="D4">
        <v>202220</v>
      </c>
      <c r="E4">
        <f t="shared" ref="E4:E67" si="0">SUM(G4:U4)</f>
        <v>15</v>
      </c>
      <c r="F4">
        <f t="shared" ref="F4:F67" si="1">AVERAGE(G4:U4)</f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>
      <c r="A5">
        <v>0</v>
      </c>
      <c r="B5" t="s">
        <v>9</v>
      </c>
      <c r="C5">
        <v>23</v>
      </c>
      <c r="D5">
        <v>202220</v>
      </c>
      <c r="E5">
        <f t="shared" si="0"/>
        <v>13</v>
      </c>
      <c r="F5">
        <f t="shared" si="1"/>
        <v>0.8666666666666667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  <c r="O5">
        <v>1</v>
      </c>
      <c r="P5">
        <v>1</v>
      </c>
      <c r="Q5">
        <v>1</v>
      </c>
      <c r="R5">
        <v>1</v>
      </c>
      <c r="S5">
        <v>1</v>
      </c>
      <c r="T5">
        <v>0</v>
      </c>
      <c r="U5">
        <v>1</v>
      </c>
    </row>
    <row r="6" spans="1:21">
      <c r="A6">
        <v>1</v>
      </c>
      <c r="B6" t="s">
        <v>11</v>
      </c>
      <c r="C6">
        <v>23</v>
      </c>
      <c r="D6">
        <v>202220</v>
      </c>
      <c r="E6">
        <f t="shared" si="0"/>
        <v>4</v>
      </c>
      <c r="F6">
        <f t="shared" si="1"/>
        <v>0.26666666666666666</v>
      </c>
      <c r="G6">
        <v>1</v>
      </c>
      <c r="H6">
        <v>1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</row>
    <row r="7" spans="1:21">
      <c r="A7">
        <v>1</v>
      </c>
      <c r="B7" t="s">
        <v>9</v>
      </c>
      <c r="C7">
        <v>23</v>
      </c>
      <c r="D7">
        <v>202220</v>
      </c>
      <c r="E7">
        <f t="shared" si="0"/>
        <v>14</v>
      </c>
      <c r="F7">
        <f t="shared" si="1"/>
        <v>0.93333333333333335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>
      <c r="A8">
        <v>1</v>
      </c>
      <c r="B8" t="s">
        <v>11</v>
      </c>
      <c r="C8">
        <v>23</v>
      </c>
      <c r="D8">
        <v>202220</v>
      </c>
      <c r="E8">
        <f t="shared" si="0"/>
        <v>10</v>
      </c>
      <c r="F8">
        <f t="shared" si="1"/>
        <v>0.66666666666666663</v>
      </c>
      <c r="G8">
        <v>1</v>
      </c>
      <c r="H8">
        <v>1</v>
      </c>
      <c r="I8">
        <v>1</v>
      </c>
      <c r="J8">
        <v>1</v>
      </c>
      <c r="K8">
        <v>1</v>
      </c>
      <c r="L8">
        <v>0</v>
      </c>
      <c r="M8">
        <v>1</v>
      </c>
      <c r="N8">
        <v>0</v>
      </c>
      <c r="O8">
        <v>1</v>
      </c>
      <c r="P8">
        <v>1</v>
      </c>
      <c r="Q8">
        <v>1</v>
      </c>
      <c r="R8">
        <v>0</v>
      </c>
      <c r="S8">
        <v>0</v>
      </c>
      <c r="T8">
        <v>0</v>
      </c>
      <c r="U8">
        <v>1</v>
      </c>
    </row>
    <row r="9" spans="1:21">
      <c r="A9">
        <v>1</v>
      </c>
      <c r="B9" t="s">
        <v>11</v>
      </c>
      <c r="C9">
        <v>23</v>
      </c>
      <c r="D9">
        <v>202220</v>
      </c>
      <c r="E9">
        <f t="shared" si="0"/>
        <v>7</v>
      </c>
      <c r="F9">
        <f t="shared" si="1"/>
        <v>0.46666666666666667</v>
      </c>
      <c r="G9">
        <v>1</v>
      </c>
      <c r="H9">
        <v>1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1</v>
      </c>
      <c r="P9">
        <v>1</v>
      </c>
      <c r="Q9">
        <v>1</v>
      </c>
      <c r="R9">
        <v>0</v>
      </c>
      <c r="S9">
        <v>1</v>
      </c>
      <c r="T9">
        <v>0</v>
      </c>
      <c r="U9">
        <v>0</v>
      </c>
    </row>
    <row r="10" spans="1:21">
      <c r="A10">
        <v>1</v>
      </c>
      <c r="B10" t="s">
        <v>11</v>
      </c>
      <c r="C10">
        <v>23</v>
      </c>
      <c r="D10">
        <v>202220</v>
      </c>
      <c r="E10">
        <f t="shared" si="0"/>
        <v>11</v>
      </c>
      <c r="F10">
        <f t="shared" si="1"/>
        <v>0.73333333333333328</v>
      </c>
      <c r="G10">
        <v>0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0</v>
      </c>
      <c r="R10">
        <v>1</v>
      </c>
      <c r="S10">
        <v>1</v>
      </c>
      <c r="T10">
        <v>1</v>
      </c>
      <c r="U10">
        <v>0</v>
      </c>
    </row>
    <row r="11" spans="1:21">
      <c r="A11">
        <v>1</v>
      </c>
      <c r="B11" t="s">
        <v>9</v>
      </c>
      <c r="C11">
        <v>23</v>
      </c>
      <c r="D11">
        <v>202220</v>
      </c>
      <c r="E11">
        <f t="shared" si="0"/>
        <v>9</v>
      </c>
      <c r="F11">
        <f t="shared" si="1"/>
        <v>0.6</v>
      </c>
      <c r="G11">
        <v>1</v>
      </c>
      <c r="H11">
        <v>0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>
      <c r="A12">
        <v>1</v>
      </c>
      <c r="B12" t="s">
        <v>12</v>
      </c>
      <c r="C12">
        <v>23</v>
      </c>
      <c r="D12">
        <v>202220</v>
      </c>
      <c r="E12">
        <f t="shared" si="0"/>
        <v>4</v>
      </c>
      <c r="F12">
        <f t="shared" si="1"/>
        <v>0.26666666666666666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>
      <c r="A13">
        <v>0</v>
      </c>
      <c r="B13" t="s">
        <v>13</v>
      </c>
      <c r="C13">
        <v>23</v>
      </c>
      <c r="D13">
        <v>202220</v>
      </c>
      <c r="E13">
        <f t="shared" si="0"/>
        <v>15</v>
      </c>
      <c r="F13">
        <f t="shared" si="1"/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>
      <c r="A14">
        <v>1</v>
      </c>
      <c r="B14" t="s">
        <v>11</v>
      </c>
      <c r="C14">
        <v>23</v>
      </c>
      <c r="D14">
        <v>202220</v>
      </c>
      <c r="E14">
        <f t="shared" si="0"/>
        <v>13</v>
      </c>
      <c r="F14">
        <f t="shared" si="1"/>
        <v>0.8666666666666667</v>
      </c>
      <c r="G14">
        <v>1</v>
      </c>
      <c r="H14">
        <v>1</v>
      </c>
      <c r="I14">
        <v>1</v>
      </c>
      <c r="J14">
        <v>1</v>
      </c>
      <c r="K14">
        <v>1</v>
      </c>
      <c r="L14">
        <v>0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0</v>
      </c>
    </row>
    <row r="15" spans="1:21">
      <c r="A15">
        <v>1</v>
      </c>
      <c r="B15" t="s">
        <v>11</v>
      </c>
      <c r="C15">
        <v>23</v>
      </c>
      <c r="D15">
        <v>202220</v>
      </c>
      <c r="E15">
        <f t="shared" si="0"/>
        <v>3</v>
      </c>
      <c r="F15">
        <f t="shared" si="1"/>
        <v>0.2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>
        <v>1</v>
      </c>
      <c r="R15">
        <v>0</v>
      </c>
      <c r="S15">
        <v>0</v>
      </c>
      <c r="T15">
        <v>0</v>
      </c>
      <c r="U15">
        <v>0</v>
      </c>
    </row>
    <row r="16" spans="1:21">
      <c r="A16">
        <v>1</v>
      </c>
      <c r="B16" t="s">
        <v>11</v>
      </c>
      <c r="C16">
        <v>23</v>
      </c>
      <c r="D16">
        <v>202220</v>
      </c>
      <c r="E16">
        <f t="shared" si="0"/>
        <v>4</v>
      </c>
      <c r="F16">
        <f t="shared" si="1"/>
        <v>0.26666666666666666</v>
      </c>
      <c r="G16">
        <v>0</v>
      </c>
      <c r="H16">
        <v>0</v>
      </c>
      <c r="I16">
        <v>1</v>
      </c>
      <c r="J16">
        <v>0</v>
      </c>
      <c r="K16">
        <v>1</v>
      </c>
      <c r="L16">
        <v>1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>
      <c r="A17">
        <v>1</v>
      </c>
      <c r="B17" t="s">
        <v>11</v>
      </c>
      <c r="C17">
        <v>23</v>
      </c>
      <c r="D17">
        <v>202220</v>
      </c>
      <c r="E17">
        <f t="shared" si="0"/>
        <v>8</v>
      </c>
      <c r="F17">
        <f t="shared" si="1"/>
        <v>0.53333333333333333</v>
      </c>
      <c r="G17">
        <v>1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1</v>
      </c>
      <c r="O17">
        <v>1</v>
      </c>
      <c r="P17">
        <v>1</v>
      </c>
      <c r="Q17">
        <v>1</v>
      </c>
      <c r="R17">
        <v>0</v>
      </c>
      <c r="S17">
        <v>1</v>
      </c>
      <c r="T17">
        <v>0</v>
      </c>
      <c r="U17">
        <v>1</v>
      </c>
    </row>
    <row r="18" spans="1:21">
      <c r="A18">
        <v>1</v>
      </c>
      <c r="B18" t="s">
        <v>11</v>
      </c>
      <c r="C18">
        <v>23</v>
      </c>
      <c r="D18">
        <v>202220</v>
      </c>
      <c r="E18">
        <f t="shared" si="0"/>
        <v>4</v>
      </c>
      <c r="F18">
        <f t="shared" si="1"/>
        <v>0.26666666666666666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1</v>
      </c>
      <c r="R18">
        <v>0</v>
      </c>
      <c r="S18">
        <v>1</v>
      </c>
      <c r="T18">
        <v>0</v>
      </c>
      <c r="U18">
        <v>0</v>
      </c>
    </row>
    <row r="19" spans="1:21">
      <c r="A19">
        <v>1</v>
      </c>
      <c r="B19" t="s">
        <v>13</v>
      </c>
      <c r="C19">
        <v>23</v>
      </c>
      <c r="D19">
        <v>202220</v>
      </c>
      <c r="E19">
        <f t="shared" si="0"/>
        <v>3</v>
      </c>
      <c r="F19">
        <f t="shared" si="1"/>
        <v>0.2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>
      <c r="A20">
        <v>1</v>
      </c>
      <c r="B20" t="s">
        <v>9</v>
      </c>
      <c r="C20">
        <v>23</v>
      </c>
      <c r="D20">
        <v>202220</v>
      </c>
      <c r="E20">
        <f t="shared" si="0"/>
        <v>15</v>
      </c>
      <c r="F20">
        <f t="shared" si="1"/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>
      <c r="A21">
        <v>0</v>
      </c>
      <c r="B21" t="s">
        <v>9</v>
      </c>
      <c r="C21">
        <v>23</v>
      </c>
      <c r="D21">
        <v>202220</v>
      </c>
      <c r="E21">
        <f t="shared" si="0"/>
        <v>14</v>
      </c>
      <c r="F21">
        <f t="shared" si="1"/>
        <v>0.93333333333333335</v>
      </c>
      <c r="G21">
        <v>1</v>
      </c>
      <c r="H21">
        <v>1</v>
      </c>
      <c r="I21">
        <v>0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>
      <c r="A22">
        <v>1</v>
      </c>
      <c r="B22" t="s">
        <v>11</v>
      </c>
      <c r="C22">
        <v>23</v>
      </c>
      <c r="D22">
        <v>202220</v>
      </c>
      <c r="E22">
        <f t="shared" si="0"/>
        <v>4</v>
      </c>
      <c r="F22">
        <f t="shared" si="1"/>
        <v>0.26666666666666666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1</v>
      </c>
      <c r="R22">
        <v>0</v>
      </c>
      <c r="S22">
        <v>1</v>
      </c>
      <c r="T22">
        <v>0</v>
      </c>
      <c r="U22">
        <v>0</v>
      </c>
    </row>
    <row r="23" spans="1:21">
      <c r="A23">
        <v>0</v>
      </c>
      <c r="B23" t="s">
        <v>9</v>
      </c>
      <c r="C23">
        <v>23</v>
      </c>
      <c r="D23">
        <v>202220</v>
      </c>
      <c r="E23">
        <f t="shared" si="0"/>
        <v>13</v>
      </c>
      <c r="F23">
        <f t="shared" si="1"/>
        <v>0.8666666666666667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0</v>
      </c>
      <c r="S23">
        <v>0</v>
      </c>
      <c r="T23">
        <v>1</v>
      </c>
      <c r="U23">
        <v>1</v>
      </c>
    </row>
    <row r="24" spans="1:21">
      <c r="A24">
        <v>1</v>
      </c>
      <c r="B24" t="s">
        <v>11</v>
      </c>
      <c r="C24">
        <v>23</v>
      </c>
      <c r="D24">
        <v>202220</v>
      </c>
      <c r="E24">
        <f t="shared" si="0"/>
        <v>4</v>
      </c>
      <c r="F24">
        <f t="shared" si="1"/>
        <v>0.26666666666666666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1</v>
      </c>
      <c r="R24">
        <v>0</v>
      </c>
      <c r="S24">
        <v>1</v>
      </c>
      <c r="T24">
        <v>0</v>
      </c>
      <c r="U24">
        <v>0</v>
      </c>
    </row>
    <row r="25" spans="1:21">
      <c r="A25">
        <v>0</v>
      </c>
      <c r="B25" t="s">
        <v>9</v>
      </c>
      <c r="C25">
        <v>23</v>
      </c>
      <c r="D25">
        <v>202220</v>
      </c>
      <c r="E25">
        <f t="shared" si="0"/>
        <v>15</v>
      </c>
      <c r="F25">
        <f t="shared" si="1"/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>
      <c r="A26">
        <v>0</v>
      </c>
      <c r="B26" t="s">
        <v>9</v>
      </c>
      <c r="C26">
        <v>23</v>
      </c>
      <c r="D26">
        <v>202220</v>
      </c>
      <c r="E26">
        <f t="shared" si="0"/>
        <v>11</v>
      </c>
      <c r="F26">
        <f t="shared" si="1"/>
        <v>0.73333333333333328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0</v>
      </c>
      <c r="N26">
        <v>0</v>
      </c>
      <c r="O26">
        <v>1</v>
      </c>
      <c r="P26">
        <v>1</v>
      </c>
      <c r="Q26">
        <v>0</v>
      </c>
      <c r="R26">
        <v>1</v>
      </c>
      <c r="S26">
        <v>1</v>
      </c>
      <c r="T26">
        <v>0</v>
      </c>
      <c r="U26">
        <v>1</v>
      </c>
    </row>
    <row r="27" spans="1:21">
      <c r="A27">
        <v>1</v>
      </c>
      <c r="B27" t="s">
        <v>9</v>
      </c>
      <c r="C27">
        <v>23</v>
      </c>
      <c r="D27">
        <v>202220</v>
      </c>
      <c r="E27">
        <f t="shared" si="0"/>
        <v>11</v>
      </c>
      <c r="F27">
        <f t="shared" si="1"/>
        <v>0.73333333333333328</v>
      </c>
      <c r="G27">
        <v>0</v>
      </c>
      <c r="H27">
        <v>1</v>
      </c>
      <c r="I27">
        <v>0</v>
      </c>
      <c r="J27">
        <v>0</v>
      </c>
      <c r="K27">
        <v>0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>
      <c r="A28">
        <v>1</v>
      </c>
      <c r="B28" t="s">
        <v>10</v>
      </c>
      <c r="C28">
        <v>23</v>
      </c>
      <c r="D28">
        <v>202220</v>
      </c>
      <c r="E28">
        <f t="shared" si="0"/>
        <v>13</v>
      </c>
      <c r="F28">
        <f t="shared" si="1"/>
        <v>0.8666666666666667</v>
      </c>
      <c r="G28">
        <v>1</v>
      </c>
      <c r="H28">
        <v>0</v>
      </c>
      <c r="I28">
        <v>1</v>
      </c>
      <c r="J28">
        <v>1</v>
      </c>
      <c r="K28">
        <v>0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>
      <c r="A29">
        <v>0</v>
      </c>
      <c r="B29" t="s">
        <v>10</v>
      </c>
      <c r="C29">
        <v>23</v>
      </c>
      <c r="D29">
        <v>202220</v>
      </c>
      <c r="E29">
        <f t="shared" si="0"/>
        <v>2</v>
      </c>
      <c r="F29">
        <f t="shared" si="1"/>
        <v>0.13333333333333333</v>
      </c>
      <c r="G29">
        <v>0</v>
      </c>
      <c r="H29">
        <v>0</v>
      </c>
      <c r="I29">
        <v>0</v>
      </c>
      <c r="J29">
        <v>0</v>
      </c>
      <c r="K29">
        <v>1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>
      <c r="A30">
        <v>1</v>
      </c>
      <c r="B30" t="s">
        <v>11</v>
      </c>
      <c r="C30">
        <v>23</v>
      </c>
      <c r="D30">
        <v>202220</v>
      </c>
      <c r="E30">
        <f t="shared" si="0"/>
        <v>7</v>
      </c>
      <c r="F30">
        <f t="shared" si="1"/>
        <v>0.46666666666666667</v>
      </c>
      <c r="G30">
        <v>1</v>
      </c>
      <c r="H30">
        <v>0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1</v>
      </c>
      <c r="P30">
        <v>1</v>
      </c>
      <c r="Q30">
        <v>1</v>
      </c>
      <c r="R30">
        <v>0</v>
      </c>
      <c r="S30">
        <v>1</v>
      </c>
      <c r="T30">
        <v>0</v>
      </c>
      <c r="U30">
        <v>0</v>
      </c>
    </row>
    <row r="31" spans="1:21">
      <c r="A31">
        <v>0</v>
      </c>
      <c r="B31" t="s">
        <v>9</v>
      </c>
      <c r="C31">
        <v>24</v>
      </c>
      <c r="D31">
        <v>202220</v>
      </c>
      <c r="E31">
        <f t="shared" si="0"/>
        <v>6</v>
      </c>
      <c r="F31">
        <f t="shared" si="1"/>
        <v>0.4</v>
      </c>
      <c r="G31">
        <v>1</v>
      </c>
      <c r="H31">
        <v>0</v>
      </c>
      <c r="I31">
        <v>0</v>
      </c>
      <c r="J31">
        <v>1</v>
      </c>
      <c r="K31">
        <v>1</v>
      </c>
      <c r="L31">
        <v>1</v>
      </c>
      <c r="M31">
        <v>0</v>
      </c>
      <c r="N31">
        <v>0</v>
      </c>
      <c r="O31">
        <v>1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</row>
    <row r="32" spans="1:21">
      <c r="A32">
        <v>1</v>
      </c>
      <c r="B32" t="s">
        <v>11</v>
      </c>
      <c r="C32">
        <v>24</v>
      </c>
      <c r="D32">
        <v>202220</v>
      </c>
      <c r="E32">
        <f t="shared" si="0"/>
        <v>2</v>
      </c>
      <c r="F32">
        <f t="shared" si="1"/>
        <v>0.13333333333333333</v>
      </c>
      <c r="G32">
        <v>0</v>
      </c>
      <c r="H32">
        <v>0</v>
      </c>
      <c r="I32">
        <v>0</v>
      </c>
      <c r="J32">
        <v>0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>
      <c r="A33">
        <v>0</v>
      </c>
      <c r="B33" t="s">
        <v>9</v>
      </c>
      <c r="C33">
        <v>24</v>
      </c>
      <c r="D33">
        <v>202220</v>
      </c>
      <c r="E33">
        <f t="shared" si="0"/>
        <v>11</v>
      </c>
      <c r="F33">
        <f t="shared" si="1"/>
        <v>0.73333333333333328</v>
      </c>
      <c r="G33">
        <v>1</v>
      </c>
      <c r="H33">
        <v>0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0</v>
      </c>
      <c r="S33">
        <v>0</v>
      </c>
      <c r="T33">
        <v>0</v>
      </c>
      <c r="U33">
        <v>1</v>
      </c>
    </row>
    <row r="34" spans="1:21">
      <c r="A34">
        <v>0</v>
      </c>
      <c r="B34" t="s">
        <v>9</v>
      </c>
      <c r="C34">
        <v>24</v>
      </c>
      <c r="D34">
        <v>202220</v>
      </c>
      <c r="E34">
        <f t="shared" si="0"/>
        <v>9</v>
      </c>
      <c r="F34">
        <f t="shared" si="1"/>
        <v>0.6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0</v>
      </c>
      <c r="O34">
        <v>1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>
      <c r="A35">
        <v>0</v>
      </c>
      <c r="B35" t="s">
        <v>9</v>
      </c>
      <c r="C35">
        <v>24</v>
      </c>
      <c r="D35">
        <v>202220</v>
      </c>
      <c r="E35">
        <f t="shared" si="0"/>
        <v>9</v>
      </c>
      <c r="F35">
        <f t="shared" si="1"/>
        <v>0.6</v>
      </c>
      <c r="G35">
        <v>0</v>
      </c>
      <c r="H35">
        <v>1</v>
      </c>
      <c r="I35">
        <v>1</v>
      </c>
      <c r="J35">
        <v>1</v>
      </c>
      <c r="K35">
        <v>0</v>
      </c>
      <c r="L35">
        <v>1</v>
      </c>
      <c r="M35">
        <v>1</v>
      </c>
      <c r="N35">
        <v>0</v>
      </c>
      <c r="O35">
        <v>1</v>
      </c>
      <c r="P35">
        <v>1</v>
      </c>
      <c r="Q35">
        <v>1</v>
      </c>
      <c r="R35">
        <v>0</v>
      </c>
      <c r="S35">
        <v>0</v>
      </c>
      <c r="T35">
        <v>1</v>
      </c>
      <c r="U35">
        <v>0</v>
      </c>
    </row>
    <row r="36" spans="1:21">
      <c r="A36">
        <v>0</v>
      </c>
      <c r="B36" t="s">
        <v>11</v>
      </c>
      <c r="C36">
        <v>24</v>
      </c>
      <c r="D36">
        <v>202220</v>
      </c>
      <c r="E36">
        <f t="shared" si="0"/>
        <v>14</v>
      </c>
      <c r="F36">
        <f t="shared" si="1"/>
        <v>0.93333333333333335</v>
      </c>
      <c r="G36">
        <v>1</v>
      </c>
      <c r="H36">
        <v>1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</row>
    <row r="37" spans="1:21">
      <c r="A37">
        <v>1</v>
      </c>
      <c r="B37" t="s">
        <v>9</v>
      </c>
      <c r="C37">
        <v>24</v>
      </c>
      <c r="D37">
        <v>202220</v>
      </c>
      <c r="E37">
        <f t="shared" si="0"/>
        <v>13</v>
      </c>
      <c r="F37">
        <f t="shared" si="1"/>
        <v>0.8666666666666667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0</v>
      </c>
      <c r="Q37">
        <v>0</v>
      </c>
      <c r="R37">
        <v>1</v>
      </c>
      <c r="S37">
        <v>1</v>
      </c>
      <c r="T37">
        <v>1</v>
      </c>
      <c r="U37">
        <v>1</v>
      </c>
    </row>
    <row r="38" spans="1:21">
      <c r="A38">
        <v>0</v>
      </c>
      <c r="B38" t="s">
        <v>11</v>
      </c>
      <c r="C38">
        <v>24</v>
      </c>
      <c r="D38">
        <v>202220</v>
      </c>
      <c r="E38">
        <f t="shared" si="0"/>
        <v>4</v>
      </c>
      <c r="F38">
        <f t="shared" si="1"/>
        <v>0.26666666666666666</v>
      </c>
      <c r="G38">
        <v>1</v>
      </c>
      <c r="H38">
        <v>0</v>
      </c>
      <c r="I38">
        <v>1</v>
      </c>
      <c r="J38">
        <v>1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>
      <c r="A39">
        <v>1</v>
      </c>
      <c r="B39" t="s">
        <v>14</v>
      </c>
      <c r="C39">
        <v>24</v>
      </c>
      <c r="D39">
        <v>202220</v>
      </c>
      <c r="E39">
        <f t="shared" si="0"/>
        <v>14</v>
      </c>
      <c r="F39">
        <f t="shared" si="1"/>
        <v>0.93333333333333335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0</v>
      </c>
    </row>
    <row r="40" spans="1:21">
      <c r="A40">
        <v>1</v>
      </c>
      <c r="B40" t="s">
        <v>11</v>
      </c>
      <c r="C40">
        <v>24</v>
      </c>
      <c r="D40">
        <v>202220</v>
      </c>
      <c r="E40">
        <f t="shared" si="0"/>
        <v>15</v>
      </c>
      <c r="F40">
        <f t="shared" si="1"/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</row>
    <row r="41" spans="1:21">
      <c r="A41">
        <v>0</v>
      </c>
      <c r="B41" t="s">
        <v>13</v>
      </c>
      <c r="C41">
        <v>24</v>
      </c>
      <c r="D41">
        <v>202220</v>
      </c>
      <c r="E41">
        <f t="shared" si="0"/>
        <v>7</v>
      </c>
      <c r="F41">
        <f t="shared" si="1"/>
        <v>0.46666666666666667</v>
      </c>
      <c r="G41">
        <v>1</v>
      </c>
      <c r="H41">
        <v>0</v>
      </c>
      <c r="I41">
        <v>1</v>
      </c>
      <c r="J41">
        <v>1</v>
      </c>
      <c r="K41">
        <v>1</v>
      </c>
      <c r="L41">
        <v>1</v>
      </c>
      <c r="M41">
        <v>1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>
      <c r="A42">
        <v>0</v>
      </c>
      <c r="B42" t="s">
        <v>9</v>
      </c>
      <c r="C42">
        <v>24</v>
      </c>
      <c r="D42">
        <v>202220</v>
      </c>
      <c r="E42">
        <f t="shared" si="0"/>
        <v>14</v>
      </c>
      <c r="F42">
        <f t="shared" si="1"/>
        <v>0.93333333333333335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0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</row>
    <row r="43" spans="1:21">
      <c r="A43">
        <v>0</v>
      </c>
      <c r="B43" t="s">
        <v>9</v>
      </c>
      <c r="C43">
        <v>24</v>
      </c>
      <c r="D43">
        <v>202220</v>
      </c>
      <c r="E43">
        <f t="shared" si="0"/>
        <v>15</v>
      </c>
      <c r="F43">
        <f t="shared" si="1"/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</row>
    <row r="44" spans="1:21">
      <c r="A44">
        <v>1</v>
      </c>
      <c r="B44" t="s">
        <v>11</v>
      </c>
      <c r="C44">
        <v>24</v>
      </c>
      <c r="D44">
        <v>202220</v>
      </c>
      <c r="E44">
        <f t="shared" si="0"/>
        <v>8</v>
      </c>
      <c r="F44">
        <f t="shared" si="1"/>
        <v>0.53333333333333333</v>
      </c>
      <c r="G44">
        <v>0</v>
      </c>
      <c r="H44">
        <v>0</v>
      </c>
      <c r="I44">
        <v>1</v>
      </c>
      <c r="J44">
        <v>0</v>
      </c>
      <c r="K44">
        <v>0</v>
      </c>
      <c r="L44">
        <v>1</v>
      </c>
      <c r="M44">
        <v>1</v>
      </c>
      <c r="N44">
        <v>0</v>
      </c>
      <c r="O44">
        <v>1</v>
      </c>
      <c r="P44">
        <v>1</v>
      </c>
      <c r="Q44">
        <v>1</v>
      </c>
      <c r="R44">
        <v>0</v>
      </c>
      <c r="S44">
        <v>1</v>
      </c>
      <c r="T44">
        <v>0</v>
      </c>
      <c r="U44">
        <v>1</v>
      </c>
    </row>
    <row r="45" spans="1:21">
      <c r="A45">
        <v>1</v>
      </c>
      <c r="B45" t="s">
        <v>9</v>
      </c>
      <c r="C45">
        <v>24</v>
      </c>
      <c r="D45">
        <v>202220</v>
      </c>
      <c r="E45">
        <f t="shared" si="0"/>
        <v>14</v>
      </c>
      <c r="F45">
        <f t="shared" si="1"/>
        <v>0.93333333333333335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0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</row>
    <row r="46" spans="1:21">
      <c r="A46">
        <v>1</v>
      </c>
      <c r="B46" t="s">
        <v>9</v>
      </c>
      <c r="C46">
        <v>24</v>
      </c>
      <c r="D46">
        <v>202220</v>
      </c>
      <c r="E46">
        <f t="shared" si="0"/>
        <v>9</v>
      </c>
      <c r="F46">
        <f t="shared" si="1"/>
        <v>0.6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>
      <c r="A47">
        <v>1</v>
      </c>
      <c r="B47" t="s">
        <v>11</v>
      </c>
      <c r="C47">
        <v>24</v>
      </c>
      <c r="D47">
        <v>202220</v>
      </c>
      <c r="E47">
        <f t="shared" si="0"/>
        <v>0</v>
      </c>
      <c r="F47">
        <f t="shared" si="1"/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>
      <c r="A48">
        <v>1</v>
      </c>
      <c r="B48" t="s">
        <v>9</v>
      </c>
      <c r="C48">
        <v>24</v>
      </c>
      <c r="D48">
        <v>202220</v>
      </c>
      <c r="E48">
        <f t="shared" si="0"/>
        <v>15</v>
      </c>
      <c r="F48">
        <f t="shared" si="1"/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</row>
    <row r="49" spans="1:21">
      <c r="A49">
        <v>1</v>
      </c>
      <c r="B49" t="s">
        <v>9</v>
      </c>
      <c r="C49">
        <v>24</v>
      </c>
      <c r="D49">
        <v>202220</v>
      </c>
      <c r="E49">
        <f t="shared" si="0"/>
        <v>5</v>
      </c>
      <c r="F49">
        <f t="shared" si="1"/>
        <v>0.33333333333333331</v>
      </c>
      <c r="G49">
        <v>1</v>
      </c>
      <c r="H49">
        <v>1</v>
      </c>
      <c r="I49">
        <v>1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</row>
    <row r="50" spans="1:21">
      <c r="A50">
        <v>1</v>
      </c>
      <c r="B50" t="s">
        <v>9</v>
      </c>
      <c r="C50">
        <v>24</v>
      </c>
      <c r="D50">
        <v>202220</v>
      </c>
      <c r="E50">
        <f t="shared" si="0"/>
        <v>6</v>
      </c>
      <c r="F50">
        <f t="shared" si="1"/>
        <v>0.4</v>
      </c>
      <c r="G50">
        <v>0</v>
      </c>
      <c r="H50">
        <v>1</v>
      </c>
      <c r="I50">
        <v>0</v>
      </c>
      <c r="J50">
        <v>0</v>
      </c>
      <c r="K50">
        <v>1</v>
      </c>
      <c r="L50">
        <v>1</v>
      </c>
      <c r="M50">
        <v>1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1</v>
      </c>
      <c r="U50">
        <v>0</v>
      </c>
    </row>
    <row r="51" spans="1:21">
      <c r="A51">
        <v>0</v>
      </c>
      <c r="B51" t="s">
        <v>9</v>
      </c>
      <c r="C51">
        <v>24</v>
      </c>
      <c r="D51">
        <v>202220</v>
      </c>
      <c r="E51">
        <f t="shared" si="0"/>
        <v>15</v>
      </c>
      <c r="F51">
        <f t="shared" si="1"/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</row>
    <row r="52" spans="1:21">
      <c r="A52">
        <v>1</v>
      </c>
      <c r="B52" t="s">
        <v>9</v>
      </c>
      <c r="C52">
        <v>24</v>
      </c>
      <c r="D52">
        <v>202220</v>
      </c>
      <c r="E52">
        <f t="shared" si="0"/>
        <v>4</v>
      </c>
      <c r="F52">
        <f t="shared" si="1"/>
        <v>0.26666666666666666</v>
      </c>
      <c r="G52">
        <v>1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>
      <c r="A53">
        <v>1</v>
      </c>
      <c r="B53" t="s">
        <v>10</v>
      </c>
      <c r="C53">
        <v>24</v>
      </c>
      <c r="D53">
        <v>202220</v>
      </c>
      <c r="E53">
        <f t="shared" si="0"/>
        <v>2</v>
      </c>
      <c r="F53">
        <f t="shared" si="1"/>
        <v>0.13333333333333333</v>
      </c>
      <c r="G53">
        <v>1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>
      <c r="A54">
        <v>1</v>
      </c>
      <c r="B54" t="s">
        <v>9</v>
      </c>
      <c r="C54">
        <v>24</v>
      </c>
      <c r="D54">
        <v>202220</v>
      </c>
      <c r="E54">
        <f t="shared" si="0"/>
        <v>9</v>
      </c>
      <c r="F54">
        <f t="shared" si="1"/>
        <v>0.6</v>
      </c>
      <c r="G54">
        <v>1</v>
      </c>
      <c r="H54">
        <v>0</v>
      </c>
      <c r="I54">
        <v>1</v>
      </c>
      <c r="J54">
        <v>1</v>
      </c>
      <c r="K54">
        <v>1</v>
      </c>
      <c r="L54">
        <v>1</v>
      </c>
      <c r="M54">
        <v>1</v>
      </c>
      <c r="N54">
        <v>0</v>
      </c>
      <c r="O54">
        <v>1</v>
      </c>
      <c r="P54">
        <v>1</v>
      </c>
      <c r="Q54">
        <v>1</v>
      </c>
      <c r="R54">
        <v>0</v>
      </c>
      <c r="S54">
        <v>0</v>
      </c>
      <c r="T54">
        <v>0</v>
      </c>
      <c r="U54">
        <v>0</v>
      </c>
    </row>
    <row r="55" spans="1:21">
      <c r="A55">
        <v>0</v>
      </c>
      <c r="B55" t="s">
        <v>9</v>
      </c>
      <c r="C55">
        <v>24</v>
      </c>
      <c r="D55">
        <v>202220</v>
      </c>
      <c r="E55">
        <f t="shared" si="0"/>
        <v>11</v>
      </c>
      <c r="F55">
        <f t="shared" si="1"/>
        <v>0.73333333333333328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0</v>
      </c>
      <c r="Q55">
        <v>0</v>
      </c>
      <c r="R55">
        <v>1</v>
      </c>
      <c r="S55">
        <v>0</v>
      </c>
      <c r="T55">
        <v>0</v>
      </c>
      <c r="U55">
        <v>1</v>
      </c>
    </row>
    <row r="56" spans="1:21">
      <c r="A56">
        <v>1</v>
      </c>
      <c r="B56" t="s">
        <v>9</v>
      </c>
      <c r="C56">
        <v>24</v>
      </c>
      <c r="D56">
        <v>202220</v>
      </c>
      <c r="E56">
        <f t="shared" si="0"/>
        <v>13</v>
      </c>
      <c r="F56">
        <f t="shared" si="1"/>
        <v>0.8666666666666667</v>
      </c>
      <c r="G56">
        <v>1</v>
      </c>
      <c r="H56">
        <v>0</v>
      </c>
      <c r="I56">
        <v>1</v>
      </c>
      <c r="J56">
        <v>1</v>
      </c>
      <c r="K56">
        <v>1</v>
      </c>
      <c r="L56">
        <v>1</v>
      </c>
      <c r="M56">
        <v>1</v>
      </c>
      <c r="N56">
        <v>0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</row>
    <row r="57" spans="1:21">
      <c r="A57">
        <v>1</v>
      </c>
      <c r="B57" t="s">
        <v>9</v>
      </c>
      <c r="C57">
        <v>24</v>
      </c>
      <c r="D57">
        <v>202220</v>
      </c>
      <c r="E57">
        <f t="shared" si="0"/>
        <v>3</v>
      </c>
      <c r="F57">
        <f t="shared" si="1"/>
        <v>0.2</v>
      </c>
      <c r="G57">
        <v>1</v>
      </c>
      <c r="H57">
        <v>0</v>
      </c>
      <c r="I57">
        <v>1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>
      <c r="A58">
        <v>0</v>
      </c>
      <c r="B58" t="s">
        <v>11</v>
      </c>
      <c r="C58">
        <v>24</v>
      </c>
      <c r="D58">
        <v>202220</v>
      </c>
      <c r="E58">
        <f t="shared" si="0"/>
        <v>5</v>
      </c>
      <c r="F58">
        <f t="shared" si="1"/>
        <v>0.33333333333333331</v>
      </c>
      <c r="G58">
        <v>1</v>
      </c>
      <c r="H58">
        <v>0</v>
      </c>
      <c r="I58">
        <v>0</v>
      </c>
      <c r="J58">
        <v>0</v>
      </c>
      <c r="K58">
        <v>1</v>
      </c>
      <c r="L58">
        <v>1</v>
      </c>
      <c r="M58">
        <v>1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>
      <c r="A59">
        <v>0</v>
      </c>
      <c r="B59" t="s">
        <v>13</v>
      </c>
      <c r="C59">
        <v>24</v>
      </c>
      <c r="D59">
        <v>202220</v>
      </c>
      <c r="E59">
        <f t="shared" si="0"/>
        <v>6</v>
      </c>
      <c r="F59">
        <f t="shared" si="1"/>
        <v>0.4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1</v>
      </c>
      <c r="O59">
        <v>1</v>
      </c>
      <c r="P59">
        <v>1</v>
      </c>
      <c r="Q59">
        <v>0</v>
      </c>
      <c r="R59">
        <v>0</v>
      </c>
      <c r="S59">
        <v>1</v>
      </c>
      <c r="T59">
        <v>1</v>
      </c>
      <c r="U59">
        <v>0</v>
      </c>
    </row>
    <row r="60" spans="1:21">
      <c r="A60">
        <v>0</v>
      </c>
      <c r="B60" t="s">
        <v>9</v>
      </c>
      <c r="C60">
        <v>25</v>
      </c>
      <c r="D60">
        <v>202220</v>
      </c>
      <c r="E60">
        <f t="shared" si="0"/>
        <v>12</v>
      </c>
      <c r="F60">
        <f t="shared" si="1"/>
        <v>0.8</v>
      </c>
      <c r="G60">
        <v>1</v>
      </c>
      <c r="H60">
        <v>0</v>
      </c>
      <c r="I60">
        <v>1</v>
      </c>
      <c r="J60">
        <v>1</v>
      </c>
      <c r="K60">
        <v>1</v>
      </c>
      <c r="L60">
        <v>0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0</v>
      </c>
      <c r="T60">
        <v>1</v>
      </c>
      <c r="U60">
        <v>1</v>
      </c>
    </row>
    <row r="61" spans="1:21">
      <c r="A61">
        <v>0</v>
      </c>
      <c r="B61" t="s">
        <v>11</v>
      </c>
      <c r="C61">
        <v>25</v>
      </c>
      <c r="D61">
        <v>202220</v>
      </c>
      <c r="E61">
        <f t="shared" si="0"/>
        <v>13</v>
      </c>
      <c r="F61">
        <f t="shared" si="1"/>
        <v>0.8666666666666667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0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0</v>
      </c>
      <c r="U61">
        <v>1</v>
      </c>
    </row>
    <row r="62" spans="1:21">
      <c r="A62">
        <v>1</v>
      </c>
      <c r="B62" t="s">
        <v>9</v>
      </c>
      <c r="C62">
        <v>25</v>
      </c>
      <c r="D62">
        <v>202220</v>
      </c>
      <c r="E62">
        <f t="shared" si="0"/>
        <v>4</v>
      </c>
      <c r="F62">
        <f t="shared" si="1"/>
        <v>0.26666666666666666</v>
      </c>
      <c r="G62">
        <v>1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1</v>
      </c>
      <c r="R62">
        <v>0</v>
      </c>
      <c r="S62">
        <v>0</v>
      </c>
      <c r="T62">
        <v>0</v>
      </c>
      <c r="U62">
        <v>0</v>
      </c>
    </row>
    <row r="63" spans="1:21">
      <c r="A63">
        <v>1</v>
      </c>
      <c r="B63" t="s">
        <v>11</v>
      </c>
      <c r="C63">
        <v>25</v>
      </c>
      <c r="D63">
        <v>202220</v>
      </c>
      <c r="E63">
        <f t="shared" si="0"/>
        <v>9</v>
      </c>
      <c r="F63">
        <f t="shared" si="1"/>
        <v>0.6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0</v>
      </c>
      <c r="N63">
        <v>0</v>
      </c>
      <c r="O63">
        <v>0</v>
      </c>
      <c r="P63">
        <v>1</v>
      </c>
      <c r="Q63">
        <v>0</v>
      </c>
      <c r="R63">
        <v>1</v>
      </c>
      <c r="S63">
        <v>1</v>
      </c>
      <c r="T63">
        <v>0</v>
      </c>
      <c r="U63">
        <v>0</v>
      </c>
    </row>
    <row r="64" spans="1:21">
      <c r="A64">
        <v>1</v>
      </c>
      <c r="B64" t="s">
        <v>11</v>
      </c>
      <c r="C64">
        <v>25</v>
      </c>
      <c r="D64">
        <v>202220</v>
      </c>
      <c r="E64">
        <f t="shared" si="0"/>
        <v>0</v>
      </c>
      <c r="F64">
        <f t="shared" si="1"/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>
      <c r="A65">
        <v>1</v>
      </c>
      <c r="B65" t="s">
        <v>9</v>
      </c>
      <c r="C65">
        <v>25</v>
      </c>
      <c r="D65">
        <v>202220</v>
      </c>
      <c r="E65">
        <f t="shared" si="0"/>
        <v>11</v>
      </c>
      <c r="F65">
        <f t="shared" si="1"/>
        <v>0.73333333333333328</v>
      </c>
      <c r="G65">
        <v>1</v>
      </c>
      <c r="H65">
        <v>1</v>
      </c>
      <c r="I65">
        <v>0</v>
      </c>
      <c r="J65">
        <v>1</v>
      </c>
      <c r="K65">
        <v>1</v>
      </c>
      <c r="L65">
        <v>0</v>
      </c>
      <c r="M65">
        <v>1</v>
      </c>
      <c r="N65">
        <v>1</v>
      </c>
      <c r="O65">
        <v>1</v>
      </c>
      <c r="P65">
        <v>1</v>
      </c>
      <c r="Q65">
        <v>1</v>
      </c>
      <c r="R65">
        <v>0</v>
      </c>
      <c r="S65">
        <v>1</v>
      </c>
      <c r="T65">
        <v>0</v>
      </c>
      <c r="U65">
        <v>1</v>
      </c>
    </row>
    <row r="66" spans="1:21">
      <c r="A66">
        <v>1</v>
      </c>
      <c r="B66" t="s">
        <v>13</v>
      </c>
      <c r="C66">
        <v>25</v>
      </c>
      <c r="D66">
        <v>202220</v>
      </c>
      <c r="E66">
        <f t="shared" si="0"/>
        <v>3</v>
      </c>
      <c r="F66">
        <f t="shared" si="1"/>
        <v>0.2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1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1:21">
      <c r="A67">
        <v>0</v>
      </c>
      <c r="B67" t="s">
        <v>9</v>
      </c>
      <c r="C67">
        <v>25</v>
      </c>
      <c r="D67">
        <v>202220</v>
      </c>
      <c r="E67">
        <f t="shared" si="0"/>
        <v>4</v>
      </c>
      <c r="F67">
        <f t="shared" si="1"/>
        <v>0.26666666666666666</v>
      </c>
      <c r="G67">
        <v>0</v>
      </c>
      <c r="H67">
        <v>0</v>
      </c>
      <c r="I67">
        <v>1</v>
      </c>
      <c r="J67">
        <v>1</v>
      </c>
      <c r="K67">
        <v>1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>
      <c r="A68">
        <v>0</v>
      </c>
      <c r="B68" t="s">
        <v>11</v>
      </c>
      <c r="C68">
        <v>25</v>
      </c>
      <c r="D68">
        <v>202220</v>
      </c>
      <c r="E68">
        <f t="shared" ref="E68:E89" si="2">SUM(G68:U68)</f>
        <v>15</v>
      </c>
      <c r="F68">
        <f t="shared" ref="F68:F89" si="3">AVERAGE(G68:U68)</f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</row>
    <row r="69" spans="1:21">
      <c r="A69">
        <v>1</v>
      </c>
      <c r="B69" t="s">
        <v>11</v>
      </c>
      <c r="C69">
        <v>25</v>
      </c>
      <c r="D69">
        <v>202220</v>
      </c>
      <c r="E69">
        <f t="shared" si="2"/>
        <v>15</v>
      </c>
      <c r="F69">
        <f t="shared" si="3"/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</row>
    <row r="70" spans="1:21">
      <c r="A70">
        <v>1</v>
      </c>
      <c r="B70" t="s">
        <v>15</v>
      </c>
      <c r="C70">
        <v>25</v>
      </c>
      <c r="D70">
        <v>202220</v>
      </c>
      <c r="E70">
        <f t="shared" si="2"/>
        <v>1</v>
      </c>
      <c r="F70">
        <f t="shared" si="3"/>
        <v>6.6666666666666666E-2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>
      <c r="A71">
        <v>1</v>
      </c>
      <c r="B71" t="s">
        <v>9</v>
      </c>
      <c r="C71">
        <v>25</v>
      </c>
      <c r="D71">
        <v>202220</v>
      </c>
      <c r="E71">
        <f t="shared" si="2"/>
        <v>2</v>
      </c>
      <c r="F71">
        <f t="shared" si="3"/>
        <v>0.13333333333333333</v>
      </c>
      <c r="G71">
        <v>0</v>
      </c>
      <c r="H71">
        <v>1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21">
      <c r="A72">
        <v>0</v>
      </c>
      <c r="B72" t="s">
        <v>9</v>
      </c>
      <c r="C72">
        <v>25</v>
      </c>
      <c r="D72">
        <v>202220</v>
      </c>
      <c r="E72">
        <f t="shared" si="2"/>
        <v>14</v>
      </c>
      <c r="F72">
        <f t="shared" si="3"/>
        <v>0.93333333333333335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0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</row>
    <row r="73" spans="1:21">
      <c r="A73">
        <v>0</v>
      </c>
      <c r="B73" t="s">
        <v>13</v>
      </c>
      <c r="C73">
        <v>25</v>
      </c>
      <c r="D73">
        <v>202220</v>
      </c>
      <c r="E73">
        <f t="shared" si="2"/>
        <v>11</v>
      </c>
      <c r="F73">
        <f t="shared" si="3"/>
        <v>0.73333333333333328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0</v>
      </c>
      <c r="O73">
        <v>0</v>
      </c>
      <c r="P73">
        <v>1</v>
      </c>
      <c r="Q73">
        <v>1</v>
      </c>
      <c r="R73">
        <v>0</v>
      </c>
      <c r="S73">
        <v>1</v>
      </c>
      <c r="T73">
        <v>1</v>
      </c>
      <c r="U73">
        <v>0</v>
      </c>
    </row>
    <row r="74" spans="1:21">
      <c r="A74">
        <v>1</v>
      </c>
      <c r="B74" t="s">
        <v>16</v>
      </c>
      <c r="C74">
        <v>25</v>
      </c>
      <c r="D74">
        <v>202220</v>
      </c>
      <c r="E74">
        <f t="shared" si="2"/>
        <v>14</v>
      </c>
      <c r="F74">
        <f t="shared" si="3"/>
        <v>0.93333333333333335</v>
      </c>
      <c r="G74">
        <v>0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</row>
    <row r="75" spans="1:21">
      <c r="A75">
        <v>0</v>
      </c>
      <c r="B75" t="s">
        <v>11</v>
      </c>
      <c r="C75">
        <v>25</v>
      </c>
      <c r="D75">
        <v>202220</v>
      </c>
      <c r="E75">
        <f t="shared" si="2"/>
        <v>5</v>
      </c>
      <c r="F75">
        <f t="shared" si="3"/>
        <v>0.33333333333333331</v>
      </c>
      <c r="G75">
        <v>1</v>
      </c>
      <c r="H75">
        <v>0</v>
      </c>
      <c r="I75">
        <v>1</v>
      </c>
      <c r="J75">
        <v>1</v>
      </c>
      <c r="K75">
        <v>1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>
      <c r="A76">
        <v>0</v>
      </c>
      <c r="B76" t="s">
        <v>12</v>
      </c>
      <c r="C76">
        <v>25</v>
      </c>
      <c r="D76">
        <v>202220</v>
      </c>
      <c r="E76">
        <f t="shared" si="2"/>
        <v>11</v>
      </c>
      <c r="F76">
        <f t="shared" si="3"/>
        <v>0.73333333333333328</v>
      </c>
      <c r="G76">
        <v>1</v>
      </c>
      <c r="H76">
        <v>0</v>
      </c>
      <c r="I76">
        <v>1</v>
      </c>
      <c r="J76">
        <v>1</v>
      </c>
      <c r="K76">
        <v>1</v>
      </c>
      <c r="L76">
        <v>1</v>
      </c>
      <c r="M76">
        <v>0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0</v>
      </c>
      <c r="U76">
        <v>0</v>
      </c>
    </row>
    <row r="77" spans="1:21">
      <c r="A77">
        <v>0</v>
      </c>
      <c r="B77" t="s">
        <v>12</v>
      </c>
      <c r="C77">
        <v>25</v>
      </c>
      <c r="D77">
        <v>202220</v>
      </c>
      <c r="E77">
        <f t="shared" si="2"/>
        <v>14</v>
      </c>
      <c r="F77">
        <f t="shared" si="3"/>
        <v>0.93333333333333335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0</v>
      </c>
      <c r="T77">
        <v>1</v>
      </c>
      <c r="U77">
        <v>1</v>
      </c>
    </row>
    <row r="78" spans="1:21">
      <c r="A78">
        <v>0</v>
      </c>
      <c r="B78" t="s">
        <v>9</v>
      </c>
      <c r="C78">
        <v>25</v>
      </c>
      <c r="D78">
        <v>202220</v>
      </c>
      <c r="E78">
        <f t="shared" si="2"/>
        <v>15</v>
      </c>
      <c r="F78">
        <f t="shared" si="3"/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</row>
    <row r="79" spans="1:21">
      <c r="A79">
        <v>0</v>
      </c>
      <c r="B79" t="s">
        <v>11</v>
      </c>
      <c r="C79">
        <v>25</v>
      </c>
      <c r="D79">
        <v>202220</v>
      </c>
      <c r="E79">
        <f t="shared" si="2"/>
        <v>14</v>
      </c>
      <c r="F79">
        <f t="shared" si="3"/>
        <v>0.93333333333333335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0</v>
      </c>
    </row>
    <row r="80" spans="1:21">
      <c r="A80">
        <v>1</v>
      </c>
      <c r="B80" t="s">
        <v>9</v>
      </c>
      <c r="C80">
        <v>25</v>
      </c>
      <c r="D80">
        <v>202220</v>
      </c>
      <c r="E80">
        <f t="shared" si="2"/>
        <v>12</v>
      </c>
      <c r="F80">
        <f t="shared" si="3"/>
        <v>0.8</v>
      </c>
      <c r="G80">
        <v>1</v>
      </c>
      <c r="H80">
        <v>1</v>
      </c>
      <c r="I80">
        <v>0</v>
      </c>
      <c r="J80">
        <v>1</v>
      </c>
      <c r="K80">
        <v>0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0</v>
      </c>
      <c r="T80">
        <v>1</v>
      </c>
      <c r="U80">
        <v>1</v>
      </c>
    </row>
    <row r="81" spans="1:21">
      <c r="A81">
        <v>0</v>
      </c>
      <c r="B81" t="s">
        <v>11</v>
      </c>
      <c r="C81">
        <v>25</v>
      </c>
      <c r="D81">
        <v>202220</v>
      </c>
      <c r="E81">
        <f t="shared" si="2"/>
        <v>14</v>
      </c>
      <c r="F81">
        <f t="shared" si="3"/>
        <v>0.93333333333333335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0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</row>
    <row r="82" spans="1:21">
      <c r="A82">
        <v>1</v>
      </c>
      <c r="B82" t="s">
        <v>9</v>
      </c>
      <c r="C82">
        <v>25</v>
      </c>
      <c r="D82">
        <v>202220</v>
      </c>
      <c r="E82">
        <f t="shared" si="2"/>
        <v>11</v>
      </c>
      <c r="F82">
        <f t="shared" si="3"/>
        <v>0.73333333333333328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0</v>
      </c>
      <c r="N82">
        <v>1</v>
      </c>
      <c r="O82">
        <v>1</v>
      </c>
      <c r="P82">
        <v>0</v>
      </c>
      <c r="Q82">
        <v>1</v>
      </c>
      <c r="R82">
        <v>1</v>
      </c>
      <c r="S82">
        <v>1</v>
      </c>
      <c r="T82">
        <v>0</v>
      </c>
      <c r="U82">
        <v>0</v>
      </c>
    </row>
    <row r="83" spans="1:21">
      <c r="A83">
        <v>1</v>
      </c>
      <c r="B83" t="s">
        <v>14</v>
      </c>
      <c r="C83">
        <v>25</v>
      </c>
      <c r="D83">
        <v>202220</v>
      </c>
      <c r="E83">
        <f t="shared" si="2"/>
        <v>11</v>
      </c>
      <c r="F83">
        <f t="shared" si="3"/>
        <v>0.73333333333333328</v>
      </c>
      <c r="G83">
        <v>0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0</v>
      </c>
      <c r="Q83">
        <v>0</v>
      </c>
      <c r="R83">
        <v>0</v>
      </c>
      <c r="S83">
        <v>1</v>
      </c>
      <c r="T83">
        <v>1</v>
      </c>
      <c r="U83">
        <v>1</v>
      </c>
    </row>
    <row r="84" spans="1:21">
      <c r="A84">
        <v>1</v>
      </c>
      <c r="B84" t="s">
        <v>13</v>
      </c>
      <c r="C84">
        <v>25</v>
      </c>
      <c r="D84">
        <v>202220</v>
      </c>
      <c r="E84">
        <f t="shared" si="2"/>
        <v>2</v>
      </c>
      <c r="F84">
        <f t="shared" si="3"/>
        <v>0.13333333333333333</v>
      </c>
      <c r="G84">
        <v>0</v>
      </c>
      <c r="H84">
        <v>0</v>
      </c>
      <c r="I84">
        <v>1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>
      <c r="A85">
        <v>0</v>
      </c>
      <c r="B85" t="s">
        <v>11</v>
      </c>
      <c r="C85">
        <v>25</v>
      </c>
      <c r="D85">
        <v>202220</v>
      </c>
      <c r="E85">
        <f t="shared" si="2"/>
        <v>3</v>
      </c>
      <c r="F85">
        <f t="shared" si="3"/>
        <v>0.2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1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>
      <c r="A86">
        <v>0</v>
      </c>
      <c r="B86" t="s">
        <v>9</v>
      </c>
      <c r="C86">
        <v>25</v>
      </c>
      <c r="D86">
        <v>202220</v>
      </c>
      <c r="E86">
        <f t="shared" si="2"/>
        <v>10</v>
      </c>
      <c r="F86">
        <f t="shared" si="3"/>
        <v>0.66666666666666663</v>
      </c>
      <c r="G86">
        <v>1</v>
      </c>
      <c r="H86">
        <v>1</v>
      </c>
      <c r="I86">
        <v>0</v>
      </c>
      <c r="J86">
        <v>1</v>
      </c>
      <c r="K86">
        <v>1</v>
      </c>
      <c r="L86">
        <v>1</v>
      </c>
      <c r="M86">
        <v>0</v>
      </c>
      <c r="N86">
        <v>1</v>
      </c>
      <c r="O86">
        <v>1</v>
      </c>
      <c r="P86">
        <v>0</v>
      </c>
      <c r="Q86">
        <v>1</v>
      </c>
      <c r="R86">
        <v>1</v>
      </c>
      <c r="S86">
        <v>0</v>
      </c>
      <c r="T86">
        <v>1</v>
      </c>
      <c r="U86">
        <v>0</v>
      </c>
    </row>
    <row r="87" spans="1:21">
      <c r="A87">
        <v>1</v>
      </c>
      <c r="B87" t="s">
        <v>14</v>
      </c>
      <c r="C87">
        <v>25</v>
      </c>
      <c r="D87">
        <v>202220</v>
      </c>
      <c r="E87">
        <f t="shared" si="2"/>
        <v>0</v>
      </c>
      <c r="F87">
        <f t="shared" si="3"/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>
      <c r="A88">
        <v>1</v>
      </c>
      <c r="B88" t="s">
        <v>12</v>
      </c>
      <c r="C88">
        <v>25</v>
      </c>
      <c r="D88">
        <v>202220</v>
      </c>
      <c r="E88">
        <f t="shared" si="2"/>
        <v>12</v>
      </c>
      <c r="F88">
        <f t="shared" si="3"/>
        <v>0.8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0</v>
      </c>
      <c r="R88">
        <v>0</v>
      </c>
      <c r="S88">
        <v>1</v>
      </c>
      <c r="T88">
        <v>1</v>
      </c>
      <c r="U88">
        <v>0</v>
      </c>
    </row>
    <row r="89" spans="1:21">
      <c r="A89">
        <v>1</v>
      </c>
      <c r="B89" t="s">
        <v>12</v>
      </c>
      <c r="C89">
        <v>25</v>
      </c>
      <c r="D89">
        <v>202220</v>
      </c>
      <c r="E89">
        <f t="shared" si="2"/>
        <v>12</v>
      </c>
      <c r="F89">
        <f t="shared" si="3"/>
        <v>0.8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0</v>
      </c>
      <c r="R89">
        <v>0</v>
      </c>
      <c r="S89">
        <v>1</v>
      </c>
      <c r="T89">
        <v>1</v>
      </c>
      <c r="U89">
        <v>0</v>
      </c>
    </row>
  </sheetData>
  <conditionalFormatting sqref="V64:XFD64 A64:T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89"/>
  <sheetViews>
    <sheetView tabSelected="1" workbookViewId="0">
      <selection activeCell="E1" sqref="E1:E1048576"/>
    </sheetView>
  </sheetViews>
  <sheetFormatPr defaultColWidth="9" defaultRowHeight="15.75"/>
  <cols>
    <col min="1" max="1" width="18.625" customWidth="1"/>
    <col min="2" max="2" width="11.875" bestFit="1" customWidth="1"/>
    <col min="5" max="5" width="35.5" bestFit="1" customWidth="1"/>
    <col min="6" max="6" width="15.5" bestFit="1" customWidth="1"/>
    <col min="7" max="9" width="7.875" bestFit="1" customWidth="1"/>
    <col min="10" max="10" width="11.75" bestFit="1" customWidth="1"/>
    <col min="11" max="11" width="19" bestFit="1" customWidth="1"/>
    <col min="12" max="12" width="9.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36</v>
      </c>
      <c r="G1" t="s">
        <v>18</v>
      </c>
      <c r="H1" t="s">
        <v>30</v>
      </c>
      <c r="I1" t="s">
        <v>37</v>
      </c>
      <c r="J1" t="s">
        <v>38</v>
      </c>
      <c r="K1" t="s">
        <v>39</v>
      </c>
      <c r="L1" s="4" t="s">
        <v>40</v>
      </c>
    </row>
    <row r="3" spans="1:12">
      <c r="A3">
        <v>0</v>
      </c>
      <c r="B3" t="s">
        <v>9</v>
      </c>
      <c r="C3">
        <v>23</v>
      </c>
      <c r="D3">
        <v>202220</v>
      </c>
      <c r="E3" s="10" t="s">
        <v>41</v>
      </c>
      <c r="F3">
        <f>Complementarias!J3</f>
        <v>4.166666666666667</v>
      </c>
      <c r="G3">
        <f>IF('Parcial 1'!N3&lt;3,MIN(MAX('Parcial 1'!N3,'Parcial 2 con correcciones'!M3-1),3),'Parcial 1'!N3)</f>
        <v>2.9761904761904758</v>
      </c>
      <c r="H3">
        <f>'Parcial 2 con correcciones'!M3</f>
        <v>3.375</v>
      </c>
      <c r="K3">
        <f>F3*0.2+(G3+H3)*0.4</f>
        <v>3.3738095238095243</v>
      </c>
    </row>
    <row r="4" spans="1:12">
      <c r="A4">
        <v>0</v>
      </c>
      <c r="B4" t="s">
        <v>10</v>
      </c>
      <c r="C4">
        <v>23</v>
      </c>
      <c r="D4">
        <v>202220</v>
      </c>
      <c r="E4" s="10" t="s">
        <v>42</v>
      </c>
      <c r="F4">
        <f>Complementarias!J4</f>
        <v>5</v>
      </c>
      <c r="G4">
        <f>IF('Parcial 1'!N4&lt;3,MIN(MAX('Parcial 1'!N4,'Parcial 2 con correcciones'!M4-1),3),'Parcial 1'!N4)</f>
        <v>4.9375</v>
      </c>
      <c r="H4">
        <f>'Parcial 2 con correcciones'!M4</f>
        <v>4.5999999999999996</v>
      </c>
      <c r="K4">
        <f t="shared" ref="K4:K67" si="0">F4*0.2+(G4+H4)*0.4</f>
        <v>4.8149999999999995</v>
      </c>
    </row>
    <row r="5" spans="1:12">
      <c r="A5">
        <v>0</v>
      </c>
      <c r="B5" t="s">
        <v>9</v>
      </c>
      <c r="C5">
        <v>23</v>
      </c>
      <c r="D5">
        <v>202220</v>
      </c>
      <c r="E5" s="10" t="s">
        <v>41</v>
      </c>
      <c r="F5">
        <f>Complementarias!J5</f>
        <v>4.0666666666666664</v>
      </c>
      <c r="G5">
        <f>IF('Parcial 1'!N5&lt;3,MIN(MAX('Parcial 1'!N5,'Parcial 2 con correcciones'!M5-1),3),'Parcial 1'!N5)</f>
        <v>3.4880952380952381</v>
      </c>
      <c r="H5">
        <f>'Parcial 2 con correcciones'!M5</f>
        <v>3.0625</v>
      </c>
      <c r="K5">
        <f t="shared" si="0"/>
        <v>3.4335714285714287</v>
      </c>
      <c r="L5" s="5"/>
    </row>
    <row r="6" spans="1:12">
      <c r="A6">
        <v>1</v>
      </c>
      <c r="B6" t="s">
        <v>11</v>
      </c>
      <c r="C6">
        <v>23</v>
      </c>
      <c r="D6">
        <v>202220</v>
      </c>
      <c r="E6" s="10" t="s">
        <v>41</v>
      </c>
      <c r="F6">
        <f>Complementarias!J6</f>
        <v>4.5</v>
      </c>
      <c r="G6">
        <f>IF('Parcial 1'!N6&lt;3,MIN(MAX('Parcial 1'!N6,'Parcial 2 con correcciones'!M6-1),3),'Parcial 1'!N6)</f>
        <v>4.359375</v>
      </c>
      <c r="H6">
        <f>'Parcial 2 con correcciones'!M6</f>
        <v>2.3125</v>
      </c>
      <c r="K6">
        <f t="shared" si="0"/>
        <v>3.5687500000000001</v>
      </c>
    </row>
    <row r="7" spans="1:12">
      <c r="A7">
        <v>1</v>
      </c>
      <c r="B7" t="s">
        <v>9</v>
      </c>
      <c r="C7">
        <v>23</v>
      </c>
      <c r="D7">
        <v>202220</v>
      </c>
      <c r="E7" s="10" t="s">
        <v>43</v>
      </c>
      <c r="F7">
        <f>Complementarias!J7</f>
        <v>4.5666666666666664</v>
      </c>
      <c r="G7">
        <f>IF('Parcial 1'!N7&lt;3,MIN(MAX('Parcial 1'!N7,'Parcial 2 con correcciones'!M7-1),3),'Parcial 1'!N7)</f>
        <v>3.6904761904761902</v>
      </c>
      <c r="H7">
        <f>'Parcial 2 con correcciones'!M7</f>
        <v>5</v>
      </c>
      <c r="K7">
        <f t="shared" si="0"/>
        <v>4.3895238095238094</v>
      </c>
    </row>
    <row r="8" spans="1:12">
      <c r="A8">
        <v>1</v>
      </c>
      <c r="B8" t="s">
        <v>11</v>
      </c>
      <c r="C8">
        <v>23</v>
      </c>
      <c r="D8">
        <v>202220</v>
      </c>
      <c r="E8" s="10" t="s">
        <v>41</v>
      </c>
      <c r="F8">
        <f>Complementarias!J8</f>
        <v>3.5333333333333337</v>
      </c>
      <c r="G8">
        <f>IF('Parcial 1'!N8&lt;3,MIN(MAX('Parcial 1'!N8,'Parcial 2 con correcciones'!M8-1),3),'Parcial 1'!N8)</f>
        <v>3.5595238095238093</v>
      </c>
      <c r="H8">
        <f>'Parcial 2 con correcciones'!M8</f>
        <v>0.8125</v>
      </c>
      <c r="K8">
        <f t="shared" si="0"/>
        <v>2.4554761904761904</v>
      </c>
    </row>
    <row r="9" spans="1:12">
      <c r="A9">
        <v>1</v>
      </c>
      <c r="B9" t="s">
        <v>11</v>
      </c>
      <c r="C9">
        <v>23</v>
      </c>
      <c r="D9">
        <v>202220</v>
      </c>
      <c r="E9" s="10" t="s">
        <v>44</v>
      </c>
      <c r="F9">
        <f>Complementarias!J9</f>
        <v>3.8333333333333335</v>
      </c>
      <c r="G9">
        <f>IF('Parcial 1'!N9&lt;3,MIN(MAX('Parcial 1'!N9,'Parcial 2 con correcciones'!M9-1),3),'Parcial 1'!N9)</f>
        <v>4.515625</v>
      </c>
      <c r="H9">
        <f>'Parcial 2 con correcciones'!M9</f>
        <v>3.6875</v>
      </c>
      <c r="K9">
        <f t="shared" si="0"/>
        <v>4.0479166666666666</v>
      </c>
    </row>
    <row r="10" spans="1:12">
      <c r="A10">
        <v>1</v>
      </c>
      <c r="B10" t="s">
        <v>11</v>
      </c>
      <c r="C10">
        <v>23</v>
      </c>
      <c r="D10">
        <v>202220</v>
      </c>
      <c r="E10" s="10" t="s">
        <v>45</v>
      </c>
      <c r="F10">
        <f>Complementarias!J10</f>
        <v>1.7333333333333334</v>
      </c>
      <c r="G10">
        <f>IF('Parcial 1'!N10&lt;3,MIN(MAX('Parcial 1'!N10,'Parcial 2 con correcciones'!M10-1),3),'Parcial 1'!N10)</f>
        <v>3.90625</v>
      </c>
      <c r="H10">
        <f>'Parcial 2 con correcciones'!M10</f>
        <v>2.71875</v>
      </c>
      <c r="K10">
        <f t="shared" si="0"/>
        <v>2.996666666666667</v>
      </c>
    </row>
    <row r="11" spans="1:12">
      <c r="A11">
        <v>1</v>
      </c>
      <c r="B11" t="s">
        <v>9</v>
      </c>
      <c r="C11">
        <v>23</v>
      </c>
      <c r="D11">
        <v>202220</v>
      </c>
      <c r="E11" s="10" t="s">
        <v>41</v>
      </c>
      <c r="F11">
        <f>Complementarias!J11</f>
        <v>3.5666666666666664</v>
      </c>
      <c r="G11">
        <f>IF('Parcial 1'!N11&lt;3,MIN(MAX('Parcial 1'!N11,'Parcial 2 con correcciones'!M11-1),3),'Parcial 1'!N11)</f>
        <v>1.703125</v>
      </c>
      <c r="H11">
        <f>'Parcial 2 con correcciones'!M11</f>
        <v>1.5</v>
      </c>
      <c r="K11">
        <f t="shared" si="0"/>
        <v>1.9945833333333334</v>
      </c>
    </row>
    <row r="12" spans="1:12">
      <c r="A12">
        <v>1</v>
      </c>
      <c r="B12" t="s">
        <v>12</v>
      </c>
      <c r="C12">
        <v>23</v>
      </c>
      <c r="D12">
        <v>202220</v>
      </c>
      <c r="E12" s="10" t="s">
        <v>46</v>
      </c>
      <c r="F12">
        <f>Complementarias!J12</f>
        <v>3.3333333333333335</v>
      </c>
      <c r="G12">
        <f>IF('Parcial 1'!N12&lt;3,MIN(MAX('Parcial 1'!N12,'Parcial 2 con correcciones'!M12-1),3),'Parcial 1'!N12)</f>
        <v>1.8359375</v>
      </c>
      <c r="H12">
        <f>'Parcial 2 con correcciones'!M12</f>
        <v>0</v>
      </c>
      <c r="K12">
        <f t="shared" si="0"/>
        <v>1.4010416666666667</v>
      </c>
    </row>
    <row r="13" spans="1:12">
      <c r="A13">
        <v>0</v>
      </c>
      <c r="B13" t="s">
        <v>13</v>
      </c>
      <c r="C13">
        <v>23</v>
      </c>
      <c r="D13">
        <v>202220</v>
      </c>
      <c r="E13" s="10" t="s">
        <v>42</v>
      </c>
      <c r="F13">
        <f>Complementarias!J13</f>
        <v>5</v>
      </c>
      <c r="G13">
        <f>IF('Parcial 1'!N13&lt;3,MIN(MAX('Parcial 1'!N13,'Parcial 2 con correcciones'!M13-1),3),'Parcial 1'!N13)</f>
        <v>4.609375</v>
      </c>
      <c r="H13">
        <f>'Parcial 2 con correcciones'!M13</f>
        <v>4.75</v>
      </c>
      <c r="K13">
        <f t="shared" si="0"/>
        <v>4.7437500000000004</v>
      </c>
    </row>
    <row r="14" spans="1:12">
      <c r="A14">
        <v>1</v>
      </c>
      <c r="B14" t="s">
        <v>11</v>
      </c>
      <c r="C14">
        <v>23</v>
      </c>
      <c r="D14">
        <v>202220</v>
      </c>
      <c r="E14" s="10" t="s">
        <v>43</v>
      </c>
      <c r="F14">
        <f>Complementarias!J14</f>
        <v>4.4333333333333336</v>
      </c>
      <c r="G14">
        <f>IF('Parcial 1'!N14&lt;3,MIN(MAX('Parcial 1'!N14,'Parcial 2 con correcciones'!M14-1),3),'Parcial 1'!N14)</f>
        <v>4.1785714285714288</v>
      </c>
      <c r="H14">
        <f>'Parcial 2 con correcciones'!M14</f>
        <v>4.25</v>
      </c>
      <c r="K14">
        <f t="shared" si="0"/>
        <v>4.2580952380952386</v>
      </c>
    </row>
    <row r="15" spans="1:12">
      <c r="A15">
        <v>1</v>
      </c>
      <c r="B15" t="s">
        <v>11</v>
      </c>
      <c r="C15">
        <v>23</v>
      </c>
      <c r="D15">
        <v>202220</v>
      </c>
      <c r="E15" s="10" t="s">
        <v>41</v>
      </c>
      <c r="F15">
        <f>Complementarias!J15</f>
        <v>4.166666666666667</v>
      </c>
      <c r="G15">
        <f>IF('Parcial 1'!N15&lt;3,MIN(MAX('Parcial 1'!N15,'Parcial 2 con correcciones'!M15-1),3),'Parcial 1'!N15)</f>
        <v>3.4880952380952381</v>
      </c>
      <c r="H15">
        <f>'Parcial 2 con correcciones'!M15</f>
        <v>2.375</v>
      </c>
      <c r="K15">
        <f t="shared" si="0"/>
        <v>3.1785714285714288</v>
      </c>
    </row>
    <row r="16" spans="1:12">
      <c r="A16">
        <v>1</v>
      </c>
      <c r="B16" t="s">
        <v>11</v>
      </c>
      <c r="C16">
        <v>23</v>
      </c>
      <c r="D16">
        <v>202220</v>
      </c>
      <c r="E16" s="10" t="s">
        <v>42</v>
      </c>
      <c r="F16">
        <f>Complementarias!J16</f>
        <v>4.2333333333333334</v>
      </c>
      <c r="G16">
        <f>IF('Parcial 1'!N16&lt;3,MIN(MAX('Parcial 1'!N16,'Parcial 2 con correcciones'!M16-1),3),'Parcial 1'!N16)</f>
        <v>4.53125</v>
      </c>
      <c r="H16">
        <f>'Parcial 2 con correcciones'!M16</f>
        <v>2.5625</v>
      </c>
      <c r="K16">
        <f t="shared" si="0"/>
        <v>3.684166666666667</v>
      </c>
    </row>
    <row r="17" spans="1:11">
      <c r="A17">
        <v>1</v>
      </c>
      <c r="B17" t="s">
        <v>11</v>
      </c>
      <c r="C17">
        <v>23</v>
      </c>
      <c r="D17">
        <v>202220</v>
      </c>
      <c r="E17" s="10" t="s">
        <v>46</v>
      </c>
      <c r="F17">
        <f>Complementarias!J17</f>
        <v>3.4666666666666668</v>
      </c>
      <c r="G17">
        <f>IF('Parcial 1'!N17&lt;3,MIN(MAX('Parcial 1'!N17,'Parcial 2 con correcciones'!M17-1),3),'Parcial 1'!N17)</f>
        <v>4.390625</v>
      </c>
      <c r="H17">
        <f>'Parcial 2 con correcciones'!M17</f>
        <v>3.3125</v>
      </c>
      <c r="K17">
        <f t="shared" si="0"/>
        <v>3.7745833333333336</v>
      </c>
    </row>
    <row r="18" spans="1:11">
      <c r="A18">
        <v>1</v>
      </c>
      <c r="B18" t="s">
        <v>11</v>
      </c>
      <c r="C18">
        <v>23</v>
      </c>
      <c r="D18">
        <v>202220</v>
      </c>
      <c r="E18" s="10" t="s">
        <v>42</v>
      </c>
      <c r="F18">
        <f>Complementarias!J18</f>
        <v>4.1333333333333337</v>
      </c>
      <c r="G18">
        <f>IF('Parcial 1'!N18&lt;3,MIN(MAX('Parcial 1'!N18,'Parcial 2 con correcciones'!M18-1),3),'Parcial 1'!N18)</f>
        <v>3.59375</v>
      </c>
      <c r="H18">
        <f>'Parcial 2 con correcciones'!M18</f>
        <v>3.875</v>
      </c>
      <c r="K18">
        <f t="shared" si="0"/>
        <v>3.8141666666666669</v>
      </c>
    </row>
    <row r="19" spans="1:11">
      <c r="A19">
        <v>1</v>
      </c>
      <c r="B19" t="s">
        <v>13</v>
      </c>
      <c r="C19">
        <v>23</v>
      </c>
      <c r="D19">
        <v>202220</v>
      </c>
      <c r="E19" s="10" t="s">
        <v>41</v>
      </c>
      <c r="F19">
        <f>Complementarias!J19</f>
        <v>2.8333333333333335</v>
      </c>
      <c r="G19">
        <f>IF('Parcial 1'!N19&lt;3,MIN(MAX('Parcial 1'!N19,'Parcial 2 con correcciones'!M19-1),3),'Parcial 1'!N19)</f>
        <v>4.046875</v>
      </c>
      <c r="H19">
        <f>'Parcial 2 con correcciones'!M19</f>
        <v>0</v>
      </c>
      <c r="K19">
        <f t="shared" si="0"/>
        <v>2.1854166666666668</v>
      </c>
    </row>
    <row r="20" spans="1:11">
      <c r="A20">
        <v>1</v>
      </c>
      <c r="B20" t="s">
        <v>9</v>
      </c>
      <c r="C20">
        <v>23</v>
      </c>
      <c r="D20">
        <v>202220</v>
      </c>
      <c r="E20" s="10" t="s">
        <v>41</v>
      </c>
      <c r="F20">
        <f>Complementarias!J20</f>
        <v>4.4333333333333336</v>
      </c>
      <c r="G20">
        <f>IF('Parcial 1'!N20&lt;3,MIN(MAX('Parcial 1'!N20,'Parcial 2 con correcciones'!M20-1),3),'Parcial 1'!N20)</f>
        <v>4.71875</v>
      </c>
      <c r="H20">
        <f>'Parcial 2 con correcciones'!M20</f>
        <v>4.3125</v>
      </c>
      <c r="K20">
        <f t="shared" si="0"/>
        <v>4.4991666666666674</v>
      </c>
    </row>
    <row r="21" spans="1:11">
      <c r="A21">
        <v>0</v>
      </c>
      <c r="B21" t="s">
        <v>9</v>
      </c>
      <c r="C21">
        <v>23</v>
      </c>
      <c r="D21">
        <v>202220</v>
      </c>
      <c r="E21" s="10" t="s">
        <v>47</v>
      </c>
      <c r="F21">
        <f>Complementarias!J21</f>
        <v>3.7666666666666671</v>
      </c>
      <c r="G21">
        <f>IF('Parcial 1'!N21&lt;3,MIN(MAX('Parcial 1'!N21,'Parcial 2 con correcciones'!M21-1),3),'Parcial 1'!N21)</f>
        <v>4.6875</v>
      </c>
      <c r="H21">
        <f>'Parcial 2 con correcciones'!M21</f>
        <v>3.75</v>
      </c>
      <c r="K21">
        <f t="shared" si="0"/>
        <v>4.1283333333333339</v>
      </c>
    </row>
    <row r="22" spans="1:11">
      <c r="A22">
        <v>1</v>
      </c>
      <c r="B22" t="s">
        <v>11</v>
      </c>
      <c r="C22">
        <v>23</v>
      </c>
      <c r="D22">
        <v>202220</v>
      </c>
      <c r="E22" s="10" t="s">
        <v>41</v>
      </c>
      <c r="F22">
        <f>Complementarias!J22</f>
        <v>2.7666666666666671</v>
      </c>
      <c r="G22">
        <f>IF('Parcial 1'!N22&lt;3,MIN(MAX('Parcial 1'!N22,'Parcial 2 con correcciones'!M22-1),3),'Parcial 1'!N22)</f>
        <v>3.8333333333333335</v>
      </c>
      <c r="H22">
        <f>'Parcial 2 con correcciones'!M22</f>
        <v>2.4125000000000001</v>
      </c>
      <c r="K22">
        <f t="shared" si="0"/>
        <v>3.0516666666666667</v>
      </c>
    </row>
    <row r="23" spans="1:11">
      <c r="A23">
        <v>0</v>
      </c>
      <c r="B23" t="s">
        <v>9</v>
      </c>
      <c r="C23">
        <v>23</v>
      </c>
      <c r="D23">
        <v>202220</v>
      </c>
      <c r="E23" s="10" t="s">
        <v>48</v>
      </c>
      <c r="F23">
        <f>Complementarias!J23</f>
        <v>4.333333333333333</v>
      </c>
      <c r="G23">
        <f>IF('Parcial 1'!N23&lt;3,MIN(MAX('Parcial 1'!N23,'Parcial 2 con correcciones'!M23-1),3),'Parcial 1'!N23)</f>
        <v>4.8809523809523805</v>
      </c>
      <c r="H23">
        <f>'Parcial 2 con correcciones'!M23</f>
        <v>4.6875</v>
      </c>
      <c r="K23">
        <f t="shared" si="0"/>
        <v>4.6940476190476188</v>
      </c>
    </row>
    <row r="24" spans="1:11">
      <c r="A24">
        <v>1</v>
      </c>
      <c r="B24" t="s">
        <v>11</v>
      </c>
      <c r="C24">
        <v>23</v>
      </c>
      <c r="D24">
        <v>202220</v>
      </c>
      <c r="E24" s="10" t="s">
        <v>41</v>
      </c>
      <c r="F24">
        <f>Complementarias!J24</f>
        <v>4.6000000000000005</v>
      </c>
      <c r="G24">
        <f>IF('Parcial 1'!N24&lt;3,MIN(MAX('Parcial 1'!N24,'Parcial 2 con correcciones'!M24-1),3),'Parcial 1'!N24)</f>
        <v>4.515625</v>
      </c>
      <c r="H24">
        <f>'Parcial 2 con correcciones'!M24</f>
        <v>0.75</v>
      </c>
      <c r="K24">
        <f t="shared" si="0"/>
        <v>3.0262500000000001</v>
      </c>
    </row>
    <row r="25" spans="1:11">
      <c r="A25">
        <v>0</v>
      </c>
      <c r="B25" t="s">
        <v>9</v>
      </c>
      <c r="C25">
        <v>23</v>
      </c>
      <c r="D25">
        <v>202220</v>
      </c>
      <c r="E25" s="10" t="s">
        <v>42</v>
      </c>
      <c r="F25">
        <f>Complementarias!J25</f>
        <v>4.4666666666666659</v>
      </c>
      <c r="G25">
        <f>IF('Parcial 1'!N25&lt;3,MIN(MAX('Parcial 1'!N25,'Parcial 2 con correcciones'!M25-1),3),'Parcial 1'!N25)</f>
        <v>4.296875</v>
      </c>
      <c r="H25">
        <f>'Parcial 2 con correcciones'!M25</f>
        <v>5</v>
      </c>
      <c r="K25">
        <f t="shared" si="0"/>
        <v>4.6120833333333335</v>
      </c>
    </row>
    <row r="26" spans="1:11">
      <c r="A26">
        <v>0</v>
      </c>
      <c r="B26" t="s">
        <v>9</v>
      </c>
      <c r="C26">
        <v>23</v>
      </c>
      <c r="D26">
        <v>202220</v>
      </c>
      <c r="E26" s="10" t="s">
        <v>41</v>
      </c>
      <c r="F26">
        <f>Complementarias!J26</f>
        <v>2.9</v>
      </c>
      <c r="G26">
        <f>IF('Parcial 1'!N26&lt;3,MIN(MAX('Parcial 1'!N26,'Parcial 2 con correcciones'!M26-1),3),'Parcial 1'!N26)</f>
        <v>0.96875</v>
      </c>
      <c r="H26">
        <f>'Parcial 2 con correcciones'!M26</f>
        <v>0.3125</v>
      </c>
      <c r="K26">
        <f t="shared" si="0"/>
        <v>1.0925</v>
      </c>
    </row>
    <row r="27" spans="1:11">
      <c r="A27">
        <v>1</v>
      </c>
      <c r="B27" t="s">
        <v>9</v>
      </c>
      <c r="C27">
        <v>23</v>
      </c>
      <c r="D27">
        <v>202220</v>
      </c>
      <c r="E27" s="10" t="s">
        <v>44</v>
      </c>
      <c r="F27">
        <f>Complementarias!J27</f>
        <v>4.8999999999999995</v>
      </c>
      <c r="G27">
        <f>IF('Parcial 1'!N27&lt;3,MIN(MAX('Parcial 1'!N27,'Parcial 2 con correcciones'!M27-1),3),'Parcial 1'!N27)</f>
        <v>4.921875</v>
      </c>
      <c r="H27">
        <f>'Parcial 2 con correcciones'!M27</f>
        <v>4.6875</v>
      </c>
      <c r="K27">
        <f t="shared" si="0"/>
        <v>4.8237500000000004</v>
      </c>
    </row>
    <row r="28" spans="1:11">
      <c r="A28">
        <v>1</v>
      </c>
      <c r="B28" t="s">
        <v>10</v>
      </c>
      <c r="C28">
        <v>23</v>
      </c>
      <c r="D28">
        <v>202220</v>
      </c>
      <c r="E28" s="10" t="s">
        <v>43</v>
      </c>
      <c r="F28">
        <f>Complementarias!J28</f>
        <v>6.6666666666666666E-2</v>
      </c>
      <c r="G28">
        <f>IF('Parcial 1'!N28&lt;3,MIN(MAX('Parcial 1'!N28,'Parcial 2 con correcciones'!M28-1),3),'Parcial 1'!N28)</f>
        <v>0.3125</v>
      </c>
      <c r="H28">
        <f>'Parcial 2 con correcciones'!M28</f>
        <v>1.25</v>
      </c>
      <c r="K28">
        <f t="shared" si="0"/>
        <v>0.63833333333333331</v>
      </c>
    </row>
    <row r="29" spans="1:11">
      <c r="A29">
        <v>0</v>
      </c>
      <c r="B29" t="s">
        <v>10</v>
      </c>
      <c r="C29">
        <v>23</v>
      </c>
      <c r="D29">
        <v>202220</v>
      </c>
      <c r="E29" s="10" t="s">
        <v>43</v>
      </c>
      <c r="F29">
        <f>Complementarias!J29</f>
        <v>0</v>
      </c>
      <c r="G29">
        <f>IF('Parcial 1'!N29&lt;3,MIN(MAX('Parcial 1'!N29,'Parcial 2 con correcciones'!M29-1),3),'Parcial 1'!N29)</f>
        <v>0</v>
      </c>
      <c r="H29">
        <f>'Parcial 2 con correcciones'!M29</f>
        <v>0</v>
      </c>
      <c r="K29">
        <f t="shared" si="0"/>
        <v>0</v>
      </c>
    </row>
    <row r="30" spans="1:11">
      <c r="A30">
        <v>1</v>
      </c>
      <c r="B30" t="s">
        <v>11</v>
      </c>
      <c r="C30">
        <v>23</v>
      </c>
      <c r="D30">
        <v>202220</v>
      </c>
      <c r="E30" s="10" t="s">
        <v>45</v>
      </c>
      <c r="F30">
        <f>Complementarias!J30</f>
        <v>4.9666666666666668</v>
      </c>
      <c r="G30">
        <f>IF('Parcial 1'!N30&lt;3,MIN(MAX('Parcial 1'!N30,'Parcial 2 con correcciones'!M30-1),3),'Parcial 1'!N30)</f>
        <v>3.953125</v>
      </c>
      <c r="H30">
        <f>'Parcial 2 con correcciones'!M30</f>
        <v>4.0625</v>
      </c>
      <c r="K30">
        <f t="shared" si="0"/>
        <v>4.1995833333333339</v>
      </c>
    </row>
    <row r="31" spans="1:11">
      <c r="A31">
        <v>0</v>
      </c>
      <c r="B31" t="s">
        <v>9</v>
      </c>
      <c r="C31">
        <v>24</v>
      </c>
      <c r="D31">
        <v>202220</v>
      </c>
      <c r="E31" s="10" t="s">
        <v>49</v>
      </c>
      <c r="F31">
        <f>Complementarias!J31</f>
        <v>0.66666666666666663</v>
      </c>
      <c r="G31">
        <f>IF('Parcial 1'!N31&lt;3,MIN(MAX('Parcial 1'!N31,'Parcial 2 con correcciones'!M31-1),3),'Parcial 1'!N31)</f>
        <v>0.921875</v>
      </c>
      <c r="H31">
        <f>'Parcial 2 con correcciones'!M31</f>
        <v>6.25E-2</v>
      </c>
      <c r="K31">
        <f t="shared" si="0"/>
        <v>0.52708333333333335</v>
      </c>
    </row>
    <row r="32" spans="1:11">
      <c r="A32">
        <v>1</v>
      </c>
      <c r="B32" t="s">
        <v>11</v>
      </c>
      <c r="C32">
        <v>24</v>
      </c>
      <c r="D32">
        <v>202220</v>
      </c>
      <c r="E32" s="10" t="s">
        <v>50</v>
      </c>
      <c r="F32">
        <f>Complementarias!J32</f>
        <v>3.3333333333333335</v>
      </c>
      <c r="G32">
        <f>IF('Parcial 1'!N32&lt;3,MIN(MAX('Parcial 1'!N32,'Parcial 2 con correcciones'!M32-1),3),'Parcial 1'!N32)</f>
        <v>5</v>
      </c>
      <c r="H32">
        <f>'Parcial 2 con correcciones'!M32</f>
        <v>5</v>
      </c>
      <c r="K32">
        <f t="shared" si="0"/>
        <v>4.666666666666667</v>
      </c>
    </row>
    <row r="33" spans="1:11">
      <c r="A33">
        <v>0</v>
      </c>
      <c r="B33" t="s">
        <v>9</v>
      </c>
      <c r="C33">
        <v>24</v>
      </c>
      <c r="D33">
        <v>202220</v>
      </c>
      <c r="E33" s="10" t="s">
        <v>51</v>
      </c>
      <c r="F33">
        <f>Complementarias!J33</f>
        <v>2.6666666666666665</v>
      </c>
      <c r="G33">
        <f>IF('Parcial 1'!N33&lt;3,MIN(MAX('Parcial 1'!N33,'Parcial 2 con correcciones'!M33-1),3),'Parcial 1'!N33)</f>
        <v>2.578125</v>
      </c>
      <c r="H33">
        <f>'Parcial 2 con correcciones'!M33</f>
        <v>2.375</v>
      </c>
      <c r="K33">
        <f t="shared" si="0"/>
        <v>2.5145833333333334</v>
      </c>
    </row>
    <row r="34" spans="1:11">
      <c r="A34">
        <v>0</v>
      </c>
      <c r="B34" t="s">
        <v>9</v>
      </c>
      <c r="C34">
        <v>24</v>
      </c>
      <c r="D34">
        <v>202220</v>
      </c>
      <c r="E34" s="10" t="s">
        <v>52</v>
      </c>
      <c r="F34">
        <f>Complementarias!J34</f>
        <v>0.66666666666666663</v>
      </c>
      <c r="G34">
        <f>IF('Parcial 1'!N34&lt;3,MIN(MAX('Parcial 1'!N34,'Parcial 2 con correcciones'!M34-1),3),'Parcial 1'!N34)</f>
        <v>1.5625</v>
      </c>
      <c r="H34">
        <f>'Parcial 2 con correcciones'!M34</f>
        <v>2.25</v>
      </c>
      <c r="K34">
        <f t="shared" si="0"/>
        <v>1.6583333333333334</v>
      </c>
    </row>
    <row r="35" spans="1:11">
      <c r="A35">
        <v>0</v>
      </c>
      <c r="B35" t="s">
        <v>9</v>
      </c>
      <c r="C35">
        <v>24</v>
      </c>
      <c r="D35">
        <v>202220</v>
      </c>
      <c r="E35" s="10" t="s">
        <v>42</v>
      </c>
      <c r="F35">
        <f>Complementarias!J35</f>
        <v>2.6666666666666665</v>
      </c>
      <c r="G35">
        <f>IF('Parcial 1'!N35&lt;3,MIN(MAX('Parcial 1'!N35,'Parcial 2 con correcciones'!M35-1),3),'Parcial 1'!N35)</f>
        <v>4.171875</v>
      </c>
      <c r="H35">
        <f>'Parcial 2 con correcciones'!M35</f>
        <v>4.6500000000000004</v>
      </c>
      <c r="K35">
        <f t="shared" si="0"/>
        <v>4.0620833333333337</v>
      </c>
    </row>
    <row r="36" spans="1:11">
      <c r="A36">
        <v>0</v>
      </c>
      <c r="B36" t="s">
        <v>11</v>
      </c>
      <c r="C36">
        <v>24</v>
      </c>
      <c r="D36">
        <v>202220</v>
      </c>
      <c r="E36" s="10" t="s">
        <v>53</v>
      </c>
      <c r="F36">
        <f>Complementarias!J36</f>
        <v>2.9</v>
      </c>
      <c r="G36">
        <f>IF('Parcial 1'!N36&lt;3,MIN(MAX('Parcial 1'!N36,'Parcial 2 con correcciones'!M36-1),3),'Parcial 1'!N36)</f>
        <v>4.609375</v>
      </c>
      <c r="H36">
        <f>'Parcial 2 con correcciones'!M36</f>
        <v>4.3</v>
      </c>
      <c r="K36">
        <f t="shared" si="0"/>
        <v>4.1437500000000007</v>
      </c>
    </row>
    <row r="37" spans="1:11">
      <c r="A37">
        <v>1</v>
      </c>
      <c r="B37" t="s">
        <v>9</v>
      </c>
      <c r="C37">
        <v>24</v>
      </c>
      <c r="D37">
        <v>202220</v>
      </c>
      <c r="E37" s="10" t="s">
        <v>44</v>
      </c>
      <c r="F37">
        <f>Complementarias!J37</f>
        <v>2.6999999999999997</v>
      </c>
      <c r="G37">
        <f>IF('Parcial 1'!N37&lt;3,MIN(MAX('Parcial 1'!N37,'Parcial 2 con correcciones'!M37-1),3),'Parcial 1'!N37)</f>
        <v>4.5625</v>
      </c>
      <c r="H37">
        <f>'Parcial 2 con correcciones'!M37</f>
        <v>3.4</v>
      </c>
      <c r="K37">
        <f t="shared" si="0"/>
        <v>3.7250000000000005</v>
      </c>
    </row>
    <row r="38" spans="1:11">
      <c r="A38">
        <v>0</v>
      </c>
      <c r="B38" t="s">
        <v>11</v>
      </c>
      <c r="C38">
        <v>24</v>
      </c>
      <c r="D38">
        <v>202220</v>
      </c>
      <c r="E38" s="10" t="s">
        <v>49</v>
      </c>
      <c r="F38">
        <f>Complementarias!J38</f>
        <v>0.33333333333333331</v>
      </c>
      <c r="G38">
        <f>IF('Parcial 1'!N38&lt;3,MIN(MAX('Parcial 1'!N38,'Parcial 2 con correcciones'!M38-1),3),'Parcial 1'!N38)</f>
        <v>1.984375</v>
      </c>
      <c r="H38">
        <f>'Parcial 2 con correcciones'!M38</f>
        <v>1.5625</v>
      </c>
      <c r="K38">
        <f t="shared" si="0"/>
        <v>1.4854166666666668</v>
      </c>
    </row>
    <row r="39" spans="1:11">
      <c r="A39">
        <v>1</v>
      </c>
      <c r="B39" t="s">
        <v>14</v>
      </c>
      <c r="C39">
        <v>24</v>
      </c>
      <c r="D39">
        <v>202220</v>
      </c>
      <c r="E39" s="10" t="s">
        <v>49</v>
      </c>
      <c r="F39">
        <f>Complementarias!J39</f>
        <v>1</v>
      </c>
      <c r="G39">
        <f>IF('Parcial 1'!N39&lt;3,MIN(MAX('Parcial 1'!N39,'Parcial 2 con correcciones'!M39-1),3),'Parcial 1'!N39)</f>
        <v>1.875</v>
      </c>
      <c r="H39">
        <f>'Parcial 2 con correcciones'!M39</f>
        <v>0.3125</v>
      </c>
      <c r="K39">
        <f t="shared" si="0"/>
        <v>1.075</v>
      </c>
    </row>
    <row r="40" spans="1:11">
      <c r="A40">
        <v>1</v>
      </c>
      <c r="B40" t="s">
        <v>11</v>
      </c>
      <c r="C40">
        <v>24</v>
      </c>
      <c r="D40">
        <v>202220</v>
      </c>
      <c r="E40" s="10" t="s">
        <v>42</v>
      </c>
      <c r="F40">
        <f>Complementarias!J40</f>
        <v>2.3333333333333335</v>
      </c>
      <c r="G40">
        <f>IF('Parcial 1'!N40&lt;3,MIN(MAX('Parcial 1'!N40,'Parcial 2 con correcciones'!M40-1),3),'Parcial 1'!N40)</f>
        <v>4.921875</v>
      </c>
      <c r="H40">
        <f>'Parcial 2 con correcciones'!M40</f>
        <v>4.8</v>
      </c>
      <c r="K40">
        <f t="shared" si="0"/>
        <v>4.3554166666666667</v>
      </c>
    </row>
    <row r="41" spans="1:11">
      <c r="A41">
        <v>0</v>
      </c>
      <c r="B41" t="s">
        <v>13</v>
      </c>
      <c r="C41">
        <v>24</v>
      </c>
      <c r="D41">
        <v>202220</v>
      </c>
      <c r="E41" s="10" t="s">
        <v>43</v>
      </c>
      <c r="F41">
        <f>Complementarias!J41</f>
        <v>0.33333333333333331</v>
      </c>
      <c r="G41">
        <f>IF('Parcial 1'!N41&lt;3,MIN(MAX('Parcial 1'!N41,'Parcial 2 con correcciones'!M41-1),3),'Parcial 1'!N41)</f>
        <v>4.109375</v>
      </c>
      <c r="H41">
        <f>'Parcial 2 con correcciones'!M41</f>
        <v>3.25</v>
      </c>
      <c r="K41">
        <f t="shared" si="0"/>
        <v>3.010416666666667</v>
      </c>
    </row>
    <row r="42" spans="1:11">
      <c r="A42">
        <v>0</v>
      </c>
      <c r="B42" t="s">
        <v>9</v>
      </c>
      <c r="C42">
        <v>24</v>
      </c>
      <c r="D42">
        <v>202220</v>
      </c>
      <c r="E42" s="10" t="s">
        <v>54</v>
      </c>
      <c r="F42">
        <f>Complementarias!J42</f>
        <v>1.2333333333333334</v>
      </c>
      <c r="G42">
        <f>IF('Parcial 1'!N42&lt;3,MIN(MAX('Parcial 1'!N42,'Parcial 2 con correcciones'!M42-1),3),'Parcial 1'!N42)</f>
        <v>3.015625</v>
      </c>
      <c r="H42">
        <f>'Parcial 2 con correcciones'!M42</f>
        <v>2.3125</v>
      </c>
      <c r="K42">
        <f t="shared" si="0"/>
        <v>2.3779166666666667</v>
      </c>
    </row>
    <row r="43" spans="1:11">
      <c r="A43">
        <v>0</v>
      </c>
      <c r="B43" t="s">
        <v>9</v>
      </c>
      <c r="C43">
        <v>24</v>
      </c>
      <c r="D43">
        <v>202220</v>
      </c>
      <c r="E43" s="10" t="s">
        <v>52</v>
      </c>
      <c r="F43">
        <f>Complementarias!J43</f>
        <v>4.833333333333333</v>
      </c>
      <c r="G43">
        <f>IF('Parcial 1'!N43&lt;3,MIN(MAX('Parcial 1'!N43,'Parcial 2 con correcciones'!M43-1),3),'Parcial 1'!N43)</f>
        <v>4.6875</v>
      </c>
      <c r="H43">
        <f>'Parcial 2 con correcciones'!M43</f>
        <v>5</v>
      </c>
      <c r="K43">
        <f t="shared" si="0"/>
        <v>4.8416666666666668</v>
      </c>
    </row>
    <row r="44" spans="1:11">
      <c r="A44">
        <v>1</v>
      </c>
      <c r="B44" t="s">
        <v>11</v>
      </c>
      <c r="C44">
        <v>24</v>
      </c>
      <c r="D44">
        <v>202220</v>
      </c>
      <c r="E44" s="10" t="s">
        <v>55</v>
      </c>
      <c r="F44">
        <f>Complementarias!J44</f>
        <v>2.0333333333333332</v>
      </c>
      <c r="G44">
        <f>IF('Parcial 1'!N44&lt;3,MIN(MAX('Parcial 1'!N44,'Parcial 2 con correcciones'!M44-1),3),'Parcial 1'!N44)</f>
        <v>2.90625</v>
      </c>
      <c r="H44">
        <f>'Parcial 2 con correcciones'!M44</f>
        <v>3.90625</v>
      </c>
      <c r="K44">
        <f t="shared" si="0"/>
        <v>3.1316666666666668</v>
      </c>
    </row>
    <row r="45" spans="1:11">
      <c r="A45">
        <v>1</v>
      </c>
      <c r="B45" t="s">
        <v>9</v>
      </c>
      <c r="C45">
        <v>24</v>
      </c>
      <c r="D45">
        <v>202220</v>
      </c>
      <c r="E45" s="10" t="s">
        <v>42</v>
      </c>
      <c r="F45">
        <f>Complementarias!J45</f>
        <v>2.9</v>
      </c>
      <c r="G45">
        <f>IF('Parcial 1'!N45&lt;3,MIN(MAX('Parcial 1'!N45,'Parcial 2 con correcciones'!M45-1),3),'Parcial 1'!N45)</f>
        <v>4.65625</v>
      </c>
      <c r="H45">
        <f>'Parcial 2 con correcciones'!M45</f>
        <v>4.45</v>
      </c>
      <c r="K45">
        <f t="shared" si="0"/>
        <v>4.2225000000000001</v>
      </c>
    </row>
    <row r="46" spans="1:11">
      <c r="A46">
        <v>1</v>
      </c>
      <c r="B46" t="s">
        <v>9</v>
      </c>
      <c r="C46">
        <v>24</v>
      </c>
      <c r="D46">
        <v>202220</v>
      </c>
      <c r="E46" s="10" t="s">
        <v>44</v>
      </c>
      <c r="F46">
        <f>Complementarias!J46</f>
        <v>3.5666666666666664</v>
      </c>
      <c r="G46">
        <f>IF('Parcial 1'!N46&lt;3,MIN(MAX('Parcial 1'!N46,'Parcial 2 con correcciones'!M46-1),3),'Parcial 1'!N46)</f>
        <v>3.828125</v>
      </c>
      <c r="H46">
        <f>'Parcial 2 con correcciones'!M46</f>
        <v>4.375</v>
      </c>
      <c r="K46">
        <f t="shared" si="0"/>
        <v>3.9945833333333334</v>
      </c>
    </row>
    <row r="47" spans="1:11">
      <c r="A47">
        <v>1</v>
      </c>
      <c r="B47" t="s">
        <v>11</v>
      </c>
      <c r="C47">
        <v>24</v>
      </c>
      <c r="D47">
        <v>202220</v>
      </c>
      <c r="E47" s="10" t="s">
        <v>56</v>
      </c>
      <c r="F47">
        <f>Complementarias!J47</f>
        <v>0</v>
      </c>
      <c r="G47">
        <f>IF('Parcial 1'!N47&lt;3,MIN(MAX('Parcial 1'!N47,'Parcial 2 con correcciones'!M47-1),3),'Parcial 1'!N47)</f>
        <v>0</v>
      </c>
      <c r="H47">
        <f>'Parcial 2 con correcciones'!M47</f>
        <v>0</v>
      </c>
      <c r="K47">
        <f t="shared" si="0"/>
        <v>0</v>
      </c>
    </row>
    <row r="48" spans="1:11">
      <c r="A48">
        <v>1</v>
      </c>
      <c r="B48" t="s">
        <v>9</v>
      </c>
      <c r="C48">
        <v>24</v>
      </c>
      <c r="D48">
        <v>202220</v>
      </c>
      <c r="E48" s="10" t="s">
        <v>43</v>
      </c>
      <c r="F48">
        <f>Complementarias!J48</f>
        <v>4.9333333333333336</v>
      </c>
      <c r="G48">
        <f>IF('Parcial 1'!N48&lt;3,MIN(MAX('Parcial 1'!N48,'Parcial 2 con correcciones'!M48-1),3),'Parcial 1'!N48)</f>
        <v>4.53125</v>
      </c>
      <c r="H48">
        <f>'Parcial 2 con correcciones'!M48</f>
        <v>5</v>
      </c>
      <c r="K48">
        <f t="shared" si="0"/>
        <v>4.7991666666666664</v>
      </c>
    </row>
    <row r="49" spans="1:11">
      <c r="A49">
        <v>1</v>
      </c>
      <c r="B49" t="s">
        <v>9</v>
      </c>
      <c r="C49">
        <v>24</v>
      </c>
      <c r="D49">
        <v>202220</v>
      </c>
      <c r="E49" s="10" t="s">
        <v>42</v>
      </c>
      <c r="F49">
        <f>Complementarias!J49</f>
        <v>3.2999999999999994</v>
      </c>
      <c r="G49">
        <f>IF('Parcial 1'!N49&lt;3,MIN(MAX('Parcial 1'!N49,'Parcial 2 con correcciones'!M49-1),3),'Parcial 1'!N49)</f>
        <v>4.640625</v>
      </c>
      <c r="H49">
        <f>'Parcial 2 con correcciones'!M49</f>
        <v>3.8</v>
      </c>
      <c r="K49">
        <f t="shared" si="0"/>
        <v>4.0362500000000008</v>
      </c>
    </row>
    <row r="50" spans="1:11">
      <c r="A50">
        <v>1</v>
      </c>
      <c r="B50" t="s">
        <v>9</v>
      </c>
      <c r="C50">
        <v>24</v>
      </c>
      <c r="D50">
        <v>202220</v>
      </c>
      <c r="E50" s="10" t="s">
        <v>56</v>
      </c>
      <c r="F50">
        <f>Complementarias!J50</f>
        <v>2.5333333333333332</v>
      </c>
      <c r="G50">
        <f>IF('Parcial 1'!N50&lt;3,MIN(MAX('Parcial 1'!N50,'Parcial 2 con correcciones'!M50-1),3),'Parcial 1'!N50)</f>
        <v>4.6875</v>
      </c>
      <c r="H50">
        <f>'Parcial 2 con correcciones'!M50</f>
        <v>4.125</v>
      </c>
      <c r="K50">
        <f t="shared" si="0"/>
        <v>4.0316666666666672</v>
      </c>
    </row>
    <row r="51" spans="1:11">
      <c r="A51">
        <v>0</v>
      </c>
      <c r="B51" t="s">
        <v>9</v>
      </c>
      <c r="C51">
        <v>24</v>
      </c>
      <c r="D51">
        <v>202220</v>
      </c>
      <c r="E51" s="10" t="s">
        <v>43</v>
      </c>
      <c r="F51">
        <f>Complementarias!J51</f>
        <v>5</v>
      </c>
      <c r="G51">
        <f>IF('Parcial 1'!N51&lt;3,MIN(MAX('Parcial 1'!N51,'Parcial 2 con correcciones'!M51-1),3),'Parcial 1'!N51)</f>
        <v>4.03125</v>
      </c>
      <c r="H51">
        <f>'Parcial 2 con correcciones'!M51</f>
        <v>4.6875</v>
      </c>
      <c r="K51">
        <f t="shared" si="0"/>
        <v>4.4875000000000007</v>
      </c>
    </row>
    <row r="52" spans="1:11">
      <c r="A52">
        <v>1</v>
      </c>
      <c r="B52" t="s">
        <v>9</v>
      </c>
      <c r="C52">
        <v>24</v>
      </c>
      <c r="D52">
        <v>202220</v>
      </c>
      <c r="E52" s="10" t="s">
        <v>41</v>
      </c>
      <c r="F52">
        <f>Complementarias!J52</f>
        <v>1.5</v>
      </c>
      <c r="G52">
        <f>IF('Parcial 1'!N52&lt;3,MIN(MAX('Parcial 1'!N52,'Parcial 2 con correcciones'!M52-1),3),'Parcial 1'!N52)</f>
        <v>2.71875</v>
      </c>
      <c r="H52">
        <f>'Parcial 2 con correcciones'!M52</f>
        <v>1.8125</v>
      </c>
      <c r="K52">
        <f t="shared" si="0"/>
        <v>2.1124999999999998</v>
      </c>
    </row>
    <row r="53" spans="1:11">
      <c r="A53">
        <v>1</v>
      </c>
      <c r="B53" t="s">
        <v>10</v>
      </c>
      <c r="C53">
        <v>24</v>
      </c>
      <c r="D53">
        <v>202220</v>
      </c>
      <c r="E53" s="10" t="s">
        <v>55</v>
      </c>
      <c r="F53">
        <f>Complementarias!J53</f>
        <v>1.0999999999999999</v>
      </c>
      <c r="G53">
        <f>IF('Parcial 1'!N53&lt;3,MIN(MAX('Parcial 1'!N53,'Parcial 2 con correcciones'!M53-1),3),'Parcial 1'!N53)</f>
        <v>0.83333333333333326</v>
      </c>
      <c r="H53">
        <f>'Parcial 2 con correcciones'!M53</f>
        <v>0.15</v>
      </c>
      <c r="K53">
        <f t="shared" si="0"/>
        <v>0.61333333333333329</v>
      </c>
    </row>
    <row r="54" spans="1:11">
      <c r="A54">
        <v>1</v>
      </c>
      <c r="B54" t="s">
        <v>9</v>
      </c>
      <c r="C54">
        <v>24</v>
      </c>
      <c r="D54">
        <v>202220</v>
      </c>
      <c r="E54" s="10" t="s">
        <v>57</v>
      </c>
      <c r="F54">
        <f>Complementarias!J54</f>
        <v>1</v>
      </c>
      <c r="G54">
        <f>IF('Parcial 1'!N54&lt;3,MIN(MAX('Parcial 1'!N54,'Parcial 2 con correcciones'!M54-1),3),'Parcial 1'!N54)</f>
        <v>1.25</v>
      </c>
      <c r="H54">
        <f>'Parcial 2 con correcciones'!M54</f>
        <v>2.25</v>
      </c>
      <c r="K54">
        <f t="shared" si="0"/>
        <v>1.6</v>
      </c>
    </row>
    <row r="55" spans="1:11">
      <c r="A55">
        <v>0</v>
      </c>
      <c r="B55" t="s">
        <v>9</v>
      </c>
      <c r="C55">
        <v>24</v>
      </c>
      <c r="D55">
        <v>202220</v>
      </c>
      <c r="E55" s="10" t="s">
        <v>46</v>
      </c>
      <c r="F55">
        <f>Complementarias!J55</f>
        <v>1.6333333333333335</v>
      </c>
      <c r="G55">
        <f>IF('Parcial 1'!N55&lt;3,MIN(MAX('Parcial 1'!N55,'Parcial 2 con correcciones'!M55-1),3),'Parcial 1'!N55)</f>
        <v>3.984375</v>
      </c>
      <c r="H55">
        <f>'Parcial 2 con correcciones'!M55</f>
        <v>3.9375</v>
      </c>
      <c r="K55">
        <f t="shared" si="0"/>
        <v>3.4954166666666668</v>
      </c>
    </row>
    <row r="56" spans="1:11">
      <c r="A56">
        <v>1</v>
      </c>
      <c r="B56" t="s">
        <v>9</v>
      </c>
      <c r="C56">
        <v>24</v>
      </c>
      <c r="D56">
        <v>202220</v>
      </c>
      <c r="E56" s="10" t="s">
        <v>55</v>
      </c>
      <c r="F56">
        <f>Complementarias!J56</f>
        <v>2.3333333333333335</v>
      </c>
      <c r="G56">
        <f>IF('Parcial 1'!N56&lt;3,MIN(MAX('Parcial 1'!N56,'Parcial 2 con correcciones'!M56-1),3),'Parcial 1'!N56)</f>
        <v>4.28125</v>
      </c>
      <c r="H56">
        <f>'Parcial 2 con correcciones'!M56</f>
        <v>3.5</v>
      </c>
      <c r="K56">
        <f t="shared" si="0"/>
        <v>3.5791666666666671</v>
      </c>
    </row>
    <row r="57" spans="1:11">
      <c r="A57">
        <v>1</v>
      </c>
      <c r="B57" t="s">
        <v>9</v>
      </c>
      <c r="C57">
        <v>24</v>
      </c>
      <c r="D57">
        <v>202220</v>
      </c>
      <c r="E57" s="10" t="s">
        <v>57</v>
      </c>
      <c r="F57">
        <f>Complementarias!J57</f>
        <v>0</v>
      </c>
      <c r="G57">
        <f>IF('Parcial 1'!N57&lt;3,MIN(MAX('Parcial 1'!N57,'Parcial 2 con correcciones'!M57-1),3),'Parcial 1'!N57)</f>
        <v>2.7142857142857144</v>
      </c>
      <c r="H57">
        <f>'Parcial 2 con correcciones'!M57</f>
        <v>0</v>
      </c>
      <c r="K57">
        <f t="shared" si="0"/>
        <v>1.0857142857142859</v>
      </c>
    </row>
    <row r="58" spans="1:11">
      <c r="A58">
        <v>0</v>
      </c>
      <c r="B58" t="s">
        <v>11</v>
      </c>
      <c r="C58">
        <v>24</v>
      </c>
      <c r="D58">
        <v>202220</v>
      </c>
      <c r="E58" s="10" t="s">
        <v>41</v>
      </c>
      <c r="F58">
        <f>Complementarias!J58</f>
        <v>1.5999999999999999</v>
      </c>
      <c r="G58">
        <f>IF('Parcial 1'!N58&lt;3,MIN(MAX('Parcial 1'!N58,'Parcial 2 con correcciones'!M58-1),3),'Parcial 1'!N58)</f>
        <v>2.75</v>
      </c>
      <c r="H58">
        <f>'Parcial 2 con correcciones'!M58</f>
        <v>3.75</v>
      </c>
      <c r="K58">
        <f t="shared" si="0"/>
        <v>2.92</v>
      </c>
    </row>
    <row r="59" spans="1:11">
      <c r="A59">
        <v>0</v>
      </c>
      <c r="B59" t="s">
        <v>13</v>
      </c>
      <c r="C59">
        <v>24</v>
      </c>
      <c r="D59">
        <v>202220</v>
      </c>
      <c r="E59" s="10" t="s">
        <v>41</v>
      </c>
      <c r="F59">
        <f>Complementarias!J59</f>
        <v>2</v>
      </c>
      <c r="G59">
        <f>IF('Parcial 1'!N59&lt;3,MIN(MAX('Parcial 1'!N59,'Parcial 2 con correcciones'!M59-1),3),'Parcial 1'!N59)</f>
        <v>2.7968750000000004</v>
      </c>
      <c r="H59">
        <f>'Parcial 2 con correcciones'!M59</f>
        <v>3.375</v>
      </c>
      <c r="K59">
        <f t="shared" si="0"/>
        <v>2.8687499999999999</v>
      </c>
    </row>
    <row r="60" spans="1:11">
      <c r="A60">
        <v>0</v>
      </c>
      <c r="B60" t="s">
        <v>9</v>
      </c>
      <c r="C60">
        <v>25</v>
      </c>
      <c r="D60">
        <v>202220</v>
      </c>
      <c r="E60" s="10" t="s">
        <v>53</v>
      </c>
      <c r="F60">
        <f>Complementarias!J60</f>
        <v>2.9666666666666668</v>
      </c>
      <c r="G60">
        <f>IF('Parcial 1'!N60&lt;3,MIN(MAX('Parcial 1'!N60,'Parcial 2 con correcciones'!M60-1),3),'Parcial 1'!N60)</f>
        <v>3.8515625</v>
      </c>
      <c r="H60">
        <f>'Parcial 2 con correcciones'!M60</f>
        <v>2.4375</v>
      </c>
      <c r="K60">
        <f t="shared" si="0"/>
        <v>3.1089583333333333</v>
      </c>
    </row>
    <row r="61" spans="1:11">
      <c r="A61">
        <v>0</v>
      </c>
      <c r="B61" t="s">
        <v>11</v>
      </c>
      <c r="C61">
        <v>25</v>
      </c>
      <c r="D61">
        <v>202220</v>
      </c>
      <c r="E61" s="10" t="s">
        <v>57</v>
      </c>
      <c r="F61">
        <f>Complementarias!J61</f>
        <v>4</v>
      </c>
      <c r="G61">
        <f>IF('Parcial 1'!N61&lt;3,MIN(MAX('Parcial 1'!N61,'Parcial 2 con correcciones'!M61-1),3),'Parcial 1'!N61)</f>
        <v>3.828125</v>
      </c>
      <c r="H61">
        <f>'Parcial 2 con correcciones'!M61</f>
        <v>3.5625</v>
      </c>
      <c r="K61">
        <f t="shared" si="0"/>
        <v>3.7562500000000005</v>
      </c>
    </row>
    <row r="62" spans="1:11">
      <c r="A62">
        <v>1</v>
      </c>
      <c r="B62" t="s">
        <v>9</v>
      </c>
      <c r="C62">
        <v>25</v>
      </c>
      <c r="D62">
        <v>202220</v>
      </c>
      <c r="E62" s="10" t="s">
        <v>42</v>
      </c>
      <c r="F62">
        <f>Complementarias!J62</f>
        <v>0</v>
      </c>
      <c r="G62">
        <f>IF('Parcial 1'!N62&lt;3,MIN(MAX('Parcial 1'!N62,'Parcial 2 con correcciones'!M62-1),3),'Parcial 1'!N62)</f>
        <v>0.625</v>
      </c>
      <c r="H62">
        <f>'Parcial 2 con correcciones'!M62</f>
        <v>0.75</v>
      </c>
      <c r="K62">
        <f t="shared" si="0"/>
        <v>0.55000000000000004</v>
      </c>
    </row>
    <row r="63" spans="1:11">
      <c r="A63">
        <v>1</v>
      </c>
      <c r="B63" t="s">
        <v>11</v>
      </c>
      <c r="C63">
        <v>25</v>
      </c>
      <c r="D63">
        <v>202220</v>
      </c>
      <c r="E63" s="10" t="s">
        <v>42</v>
      </c>
      <c r="F63">
        <f>Complementarias!J63</f>
        <v>5</v>
      </c>
      <c r="G63">
        <f>IF('Parcial 1'!N63&lt;3,MIN(MAX('Parcial 1'!N63,'Parcial 2 con correcciones'!M63-1),3),'Parcial 1'!N63)</f>
        <v>3.8095238095238093</v>
      </c>
      <c r="H63">
        <f>'Parcial 2 con correcciones'!M63</f>
        <v>4.875</v>
      </c>
      <c r="K63">
        <f t="shared" si="0"/>
        <v>4.4738095238095248</v>
      </c>
    </row>
    <row r="64" spans="1:11">
      <c r="A64">
        <v>1</v>
      </c>
      <c r="B64" t="s">
        <v>11</v>
      </c>
      <c r="C64">
        <v>25</v>
      </c>
      <c r="D64">
        <v>202220</v>
      </c>
      <c r="E64" s="10" t="s">
        <v>43</v>
      </c>
      <c r="F64">
        <f>Complementarias!J64</f>
        <v>0</v>
      </c>
      <c r="G64">
        <f>IF('Parcial 1'!N64&lt;3,MIN(MAX('Parcial 1'!N64,'Parcial 2 con correcciones'!M64-1),3),'Parcial 1'!N64)</f>
        <v>0</v>
      </c>
      <c r="H64">
        <f>'Parcial 2 con correcciones'!M64</f>
        <v>0.1875</v>
      </c>
      <c r="K64">
        <f t="shared" si="0"/>
        <v>7.5000000000000011E-2</v>
      </c>
    </row>
    <row r="65" spans="1:11">
      <c r="A65">
        <v>1</v>
      </c>
      <c r="B65" t="s">
        <v>9</v>
      </c>
      <c r="C65">
        <v>25</v>
      </c>
      <c r="D65">
        <v>202220</v>
      </c>
      <c r="E65" s="10" t="s">
        <v>57</v>
      </c>
      <c r="F65">
        <f>Complementarias!J65</f>
        <v>3.6333333333333333</v>
      </c>
      <c r="G65">
        <f>IF('Parcial 1'!N65&lt;3,MIN(MAX('Parcial 1'!N65,'Parcial 2 con correcciones'!M65-1),3),'Parcial 1'!N65)</f>
        <v>2.875</v>
      </c>
      <c r="H65">
        <f>'Parcial 2 con correcciones'!M65</f>
        <v>0.375</v>
      </c>
      <c r="K65">
        <f t="shared" si="0"/>
        <v>2.0266666666666668</v>
      </c>
    </row>
    <row r="66" spans="1:11">
      <c r="A66">
        <v>1</v>
      </c>
      <c r="B66" t="s">
        <v>13</v>
      </c>
      <c r="C66">
        <v>25</v>
      </c>
      <c r="D66">
        <v>202220</v>
      </c>
      <c r="E66" s="10" t="s">
        <v>43</v>
      </c>
      <c r="F66">
        <f>Complementarias!J66</f>
        <v>3.1666666666666665</v>
      </c>
      <c r="G66">
        <f>IF('Parcial 1'!N66&lt;3,MIN(MAX('Parcial 1'!N66,'Parcial 2 con correcciones'!M66-1),3),'Parcial 1'!N66)</f>
        <v>3.6428571428571428</v>
      </c>
      <c r="H66">
        <f>'Parcial 2 con correcciones'!M66</f>
        <v>4.07</v>
      </c>
      <c r="K66">
        <f t="shared" si="0"/>
        <v>3.7184761904761907</v>
      </c>
    </row>
    <row r="67" spans="1:11">
      <c r="A67">
        <v>0</v>
      </c>
      <c r="B67" t="s">
        <v>9</v>
      </c>
      <c r="C67">
        <v>25</v>
      </c>
      <c r="D67">
        <v>202220</v>
      </c>
      <c r="E67" s="10" t="s">
        <v>43</v>
      </c>
      <c r="F67">
        <f>Complementarias!J67</f>
        <v>2.6666666666666665</v>
      </c>
      <c r="G67">
        <f>IF('Parcial 1'!N67&lt;3,MIN(MAX('Parcial 1'!N67,'Parcial 2 con correcciones'!M67-1),3),'Parcial 1'!N67)</f>
        <v>3.3630952380952377</v>
      </c>
      <c r="H67">
        <f>'Parcial 2 con correcciones'!M67</f>
        <v>3.3125</v>
      </c>
      <c r="K67">
        <f t="shared" si="0"/>
        <v>3.2035714285714283</v>
      </c>
    </row>
    <row r="68" spans="1:11">
      <c r="A68">
        <v>0</v>
      </c>
      <c r="B68" t="s">
        <v>11</v>
      </c>
      <c r="C68">
        <v>25</v>
      </c>
      <c r="D68">
        <v>202220</v>
      </c>
      <c r="E68" s="10" t="s">
        <v>55</v>
      </c>
      <c r="F68">
        <f>Complementarias!J68</f>
        <v>2.5</v>
      </c>
      <c r="G68">
        <f>IF('Parcial 1'!N68&lt;3,MIN(MAX('Parcial 1'!N68,'Parcial 2 con correcciones'!M68-1),3),'Parcial 1'!N68)</f>
        <v>3.296875</v>
      </c>
      <c r="H68">
        <f>'Parcial 2 con correcciones'!M68</f>
        <v>2.875</v>
      </c>
      <c r="K68">
        <f t="shared" ref="K68:K89" si="1">F68*0.2+(G68+H68)*0.4</f>
        <v>2.96875</v>
      </c>
    </row>
    <row r="69" spans="1:11">
      <c r="A69">
        <v>1</v>
      </c>
      <c r="B69" t="s">
        <v>11</v>
      </c>
      <c r="C69">
        <v>25</v>
      </c>
      <c r="D69">
        <v>202220</v>
      </c>
      <c r="E69" s="10" t="s">
        <v>42</v>
      </c>
      <c r="F69">
        <f>Complementarias!J69</f>
        <v>3.3333333333333335</v>
      </c>
      <c r="G69">
        <f>IF('Parcial 1'!N69&lt;3,MIN(MAX('Parcial 1'!N69,'Parcial 2 con correcciones'!M69-1),3),'Parcial 1'!N69)</f>
        <v>2.609375</v>
      </c>
      <c r="H69">
        <f>'Parcial 2 con correcciones'!M69</f>
        <v>2.6875</v>
      </c>
      <c r="K69">
        <f t="shared" si="1"/>
        <v>2.7854166666666664</v>
      </c>
    </row>
    <row r="70" spans="1:11">
      <c r="A70">
        <v>1</v>
      </c>
      <c r="B70" t="s">
        <v>15</v>
      </c>
      <c r="C70">
        <v>25</v>
      </c>
      <c r="D70">
        <v>202220</v>
      </c>
      <c r="E70" s="10" t="s">
        <v>56</v>
      </c>
      <c r="F70">
        <f>Complementarias!J70</f>
        <v>2.5</v>
      </c>
      <c r="G70">
        <f>IF('Parcial 1'!N70&lt;3,MIN(MAX('Parcial 1'!N70,'Parcial 2 con correcciones'!M70-1),3),'Parcial 1'!N70)</f>
        <v>3.625</v>
      </c>
      <c r="H70">
        <f>'Parcial 2 con correcciones'!M70</f>
        <v>2.3125</v>
      </c>
      <c r="K70">
        <f t="shared" si="1"/>
        <v>2.875</v>
      </c>
    </row>
    <row r="71" spans="1:11">
      <c r="A71">
        <v>1</v>
      </c>
      <c r="B71" t="s">
        <v>9</v>
      </c>
      <c r="C71">
        <v>25</v>
      </c>
      <c r="D71">
        <v>202220</v>
      </c>
      <c r="E71" s="10" t="s">
        <v>58</v>
      </c>
      <c r="F71">
        <f>Complementarias!J71</f>
        <v>1.6666666666666667</v>
      </c>
      <c r="G71">
        <f>IF('Parcial 1'!N71&lt;3,MIN(MAX('Parcial 1'!N71,'Parcial 2 con correcciones'!M71-1),3),'Parcial 1'!N71)</f>
        <v>3</v>
      </c>
      <c r="H71">
        <f>'Parcial 2 con correcciones'!M71</f>
        <v>4.3125</v>
      </c>
      <c r="K71">
        <f t="shared" si="1"/>
        <v>3.2583333333333337</v>
      </c>
    </row>
    <row r="72" spans="1:11">
      <c r="A72">
        <v>0</v>
      </c>
      <c r="B72" t="s">
        <v>9</v>
      </c>
      <c r="C72">
        <v>25</v>
      </c>
      <c r="D72">
        <v>202220</v>
      </c>
      <c r="E72" s="10" t="s">
        <v>57</v>
      </c>
      <c r="F72">
        <f>Complementarias!J72</f>
        <v>3.1666666666666665</v>
      </c>
      <c r="G72">
        <f>IF('Parcial 1'!N72&lt;3,MIN(MAX('Parcial 1'!N72,'Parcial 2 con correcciones'!M72-1),3),'Parcial 1'!N72)</f>
        <v>4.078125</v>
      </c>
      <c r="H72">
        <f>'Parcial 2 con correcciones'!M72</f>
        <v>3.25</v>
      </c>
      <c r="K72">
        <f t="shared" si="1"/>
        <v>3.5645833333333337</v>
      </c>
    </row>
    <row r="73" spans="1:11">
      <c r="A73">
        <v>0</v>
      </c>
      <c r="B73" t="s">
        <v>13</v>
      </c>
      <c r="C73">
        <v>25</v>
      </c>
      <c r="D73">
        <v>202220</v>
      </c>
      <c r="E73" s="10" t="s">
        <v>48</v>
      </c>
      <c r="F73">
        <f>Complementarias!J73</f>
        <v>2.6333333333333333</v>
      </c>
      <c r="G73">
        <f>IF('Parcial 1'!N73&lt;3,MIN(MAX('Parcial 1'!N73,'Parcial 2 con correcciones'!M73-1),3),'Parcial 1'!N73)</f>
        <v>1.5</v>
      </c>
      <c r="H73">
        <f>'Parcial 2 con correcciones'!M73</f>
        <v>2.0625</v>
      </c>
      <c r="K73">
        <f t="shared" si="1"/>
        <v>1.9516666666666667</v>
      </c>
    </row>
    <row r="74" spans="1:11">
      <c r="A74">
        <v>1</v>
      </c>
      <c r="B74" t="s">
        <v>16</v>
      </c>
      <c r="C74">
        <v>25</v>
      </c>
      <c r="D74">
        <v>202220</v>
      </c>
      <c r="E74" s="10" t="s">
        <v>43</v>
      </c>
      <c r="F74">
        <f>Complementarias!J74</f>
        <v>3.5</v>
      </c>
      <c r="G74">
        <f>IF('Parcial 1'!N74&lt;3,MIN(MAX('Parcial 1'!N74,'Parcial 2 con correcciones'!M74-1),3),'Parcial 1'!N74)</f>
        <v>3.708333333333333</v>
      </c>
      <c r="H74">
        <f>'Parcial 2 con correcciones'!M74</f>
        <v>3.9749999999999996</v>
      </c>
      <c r="K74">
        <f t="shared" si="1"/>
        <v>3.7733333333333334</v>
      </c>
    </row>
    <row r="75" spans="1:11">
      <c r="A75">
        <v>0</v>
      </c>
      <c r="B75" t="s">
        <v>11</v>
      </c>
      <c r="C75">
        <v>25</v>
      </c>
      <c r="D75">
        <v>202220</v>
      </c>
      <c r="E75" s="10" t="s">
        <v>41</v>
      </c>
      <c r="F75">
        <f>Complementarias!J75</f>
        <v>2.3333333333333335</v>
      </c>
      <c r="G75">
        <f>IF('Parcial 1'!N75&lt;3,MIN(MAX('Parcial 1'!N75,'Parcial 2 con correcciones'!M75-1),3),'Parcial 1'!N75)</f>
        <v>2.8809523809523805</v>
      </c>
      <c r="H75">
        <f>'Parcial 2 con correcciones'!M75</f>
        <v>2.9375</v>
      </c>
      <c r="K75">
        <f t="shared" si="1"/>
        <v>2.7940476190476189</v>
      </c>
    </row>
    <row r="76" spans="1:11">
      <c r="A76">
        <v>0</v>
      </c>
      <c r="B76" t="s">
        <v>12</v>
      </c>
      <c r="C76">
        <v>25</v>
      </c>
      <c r="D76">
        <v>202220</v>
      </c>
      <c r="E76" s="10" t="s">
        <v>43</v>
      </c>
      <c r="F76">
        <f>Complementarias!J76</f>
        <v>3.3333333333333335</v>
      </c>
      <c r="G76">
        <f>IF('Parcial 1'!N76&lt;3,MIN(MAX('Parcial 1'!N76,'Parcial 2 con correcciones'!M76-1),3),'Parcial 1'!N76)</f>
        <v>4.609375</v>
      </c>
      <c r="H76">
        <f>'Parcial 2 con correcciones'!M76</f>
        <v>4.3499999999999996</v>
      </c>
      <c r="K76">
        <f t="shared" si="1"/>
        <v>4.2504166666666672</v>
      </c>
    </row>
    <row r="77" spans="1:11">
      <c r="A77">
        <v>0</v>
      </c>
      <c r="B77" t="s">
        <v>12</v>
      </c>
      <c r="C77">
        <v>25</v>
      </c>
      <c r="D77">
        <v>202220</v>
      </c>
      <c r="E77" s="10" t="s">
        <v>55</v>
      </c>
      <c r="F77">
        <f>Complementarias!J77</f>
        <v>5</v>
      </c>
      <c r="G77">
        <f>IF('Parcial 1'!N77&lt;3,MIN(MAX('Parcial 1'!N77,'Parcial 2 con correcciones'!M77-1),3),'Parcial 1'!N77)</f>
        <v>5</v>
      </c>
      <c r="H77">
        <f>'Parcial 2 con correcciones'!M77</f>
        <v>4.9000000000000004</v>
      </c>
      <c r="K77">
        <f t="shared" si="1"/>
        <v>4.9600000000000009</v>
      </c>
    </row>
    <row r="78" spans="1:11">
      <c r="A78">
        <v>0</v>
      </c>
      <c r="B78" t="s">
        <v>9</v>
      </c>
      <c r="C78">
        <v>25</v>
      </c>
      <c r="D78">
        <v>202220</v>
      </c>
      <c r="E78" s="10" t="s">
        <v>53</v>
      </c>
      <c r="F78">
        <f>Complementarias!J78</f>
        <v>3.3333333333333335</v>
      </c>
      <c r="G78">
        <f>IF('Parcial 1'!N78&lt;3,MIN(MAX('Parcial 1'!N78,'Parcial 2 con correcciones'!M78-1),3),'Parcial 1'!N78)</f>
        <v>3.6547619047619051</v>
      </c>
      <c r="H78">
        <f>'Parcial 2 con correcciones'!M78</f>
        <v>4.5</v>
      </c>
      <c r="K78">
        <f t="shared" si="1"/>
        <v>3.9285714285714288</v>
      </c>
    </row>
    <row r="79" spans="1:11">
      <c r="A79">
        <v>0</v>
      </c>
      <c r="B79" t="s">
        <v>11</v>
      </c>
      <c r="C79">
        <v>25</v>
      </c>
      <c r="D79">
        <v>202220</v>
      </c>
      <c r="E79" s="10" t="s">
        <v>42</v>
      </c>
      <c r="F79">
        <f>Complementarias!J79</f>
        <v>0</v>
      </c>
      <c r="G79">
        <f>IF('Parcial 1'!N79&lt;3,MIN(MAX('Parcial 1'!N79,'Parcial 2 con correcciones'!M79-1),3),'Parcial 1'!N79)</f>
        <v>2.5</v>
      </c>
      <c r="H79">
        <f>'Parcial 2 con correcciones'!M79</f>
        <v>1.1000000000000001</v>
      </c>
      <c r="K79">
        <f t="shared" si="1"/>
        <v>1.4400000000000002</v>
      </c>
    </row>
    <row r="80" spans="1:11">
      <c r="A80">
        <v>1</v>
      </c>
      <c r="B80" t="s">
        <v>9</v>
      </c>
      <c r="C80">
        <v>25</v>
      </c>
      <c r="D80">
        <v>202220</v>
      </c>
      <c r="E80" s="10" t="s">
        <v>43</v>
      </c>
      <c r="F80">
        <f>Complementarias!J80</f>
        <v>4.166666666666667</v>
      </c>
      <c r="G80">
        <f>IF('Parcial 1'!N80&lt;3,MIN(MAX('Parcial 1'!N80,'Parcial 2 con correcciones'!M80-1),3),'Parcial 1'!N80)</f>
        <v>3.8095238095238093</v>
      </c>
      <c r="H80">
        <f>'Parcial 2 con correcciones'!M80</f>
        <v>5</v>
      </c>
      <c r="K80">
        <f t="shared" si="1"/>
        <v>4.3571428571428577</v>
      </c>
    </row>
    <row r="81" spans="1:11">
      <c r="A81">
        <v>0</v>
      </c>
      <c r="B81" t="s">
        <v>11</v>
      </c>
      <c r="C81">
        <v>25</v>
      </c>
      <c r="D81">
        <v>202220</v>
      </c>
      <c r="E81" s="10" t="s">
        <v>42</v>
      </c>
      <c r="F81">
        <f>Complementarias!J81</f>
        <v>3.1666666666666665</v>
      </c>
      <c r="G81">
        <f>IF('Parcial 1'!N81&lt;3,MIN(MAX('Parcial 1'!N81,'Parcial 2 con correcciones'!M81-1),3),'Parcial 1'!N81)</f>
        <v>3</v>
      </c>
      <c r="H81">
        <f>'Parcial 2 con correcciones'!M81</f>
        <v>4</v>
      </c>
      <c r="K81">
        <f t="shared" si="1"/>
        <v>3.4333333333333336</v>
      </c>
    </row>
    <row r="82" spans="1:11">
      <c r="A82">
        <v>1</v>
      </c>
      <c r="B82" t="s">
        <v>9</v>
      </c>
      <c r="C82">
        <v>25</v>
      </c>
      <c r="D82">
        <v>202220</v>
      </c>
      <c r="E82" s="10" t="s">
        <v>44</v>
      </c>
      <c r="F82">
        <f>Complementarias!J82</f>
        <v>0.5</v>
      </c>
      <c r="G82">
        <f>IF('Parcial 1'!N82&lt;3,MIN(MAX('Parcial 1'!N82,'Parcial 2 con correcciones'!M82-1),3),'Parcial 1'!N82)</f>
        <v>3.5</v>
      </c>
      <c r="H82">
        <f>'Parcial 2 con correcciones'!M82</f>
        <v>1.6875</v>
      </c>
      <c r="K82">
        <f t="shared" si="1"/>
        <v>2.1750000000000003</v>
      </c>
    </row>
    <row r="83" spans="1:11">
      <c r="A83">
        <v>1</v>
      </c>
      <c r="B83" t="s">
        <v>14</v>
      </c>
      <c r="C83">
        <v>25</v>
      </c>
      <c r="D83">
        <v>202220</v>
      </c>
      <c r="E83" s="10" t="s">
        <v>46</v>
      </c>
      <c r="F83">
        <f>Complementarias!J83</f>
        <v>2.1666666666666665</v>
      </c>
      <c r="G83">
        <f>IF('Parcial 1'!N83&lt;3,MIN(MAX('Parcial 1'!N83,'Parcial 2 con correcciones'!M83-1),3),'Parcial 1'!N83)</f>
        <v>3</v>
      </c>
      <c r="H83">
        <f>'Parcial 2 con correcciones'!M83</f>
        <v>4.5625</v>
      </c>
      <c r="K83">
        <f t="shared" si="1"/>
        <v>3.4583333333333339</v>
      </c>
    </row>
    <row r="84" spans="1:11">
      <c r="A84">
        <v>1</v>
      </c>
      <c r="B84" t="s">
        <v>13</v>
      </c>
      <c r="C84">
        <v>25</v>
      </c>
      <c r="D84">
        <v>202220</v>
      </c>
      <c r="E84" s="10" t="s">
        <v>55</v>
      </c>
      <c r="F84">
        <f>Complementarias!J84</f>
        <v>5</v>
      </c>
      <c r="G84">
        <f>IF('Parcial 1'!N84&lt;3,MIN(MAX('Parcial 1'!N84,'Parcial 2 con correcciones'!M84-1),3),'Parcial 1'!N84)</f>
        <v>4.421875</v>
      </c>
      <c r="H84">
        <f>'Parcial 2 con correcciones'!M84</f>
        <v>4.6875</v>
      </c>
      <c r="K84">
        <f t="shared" si="1"/>
        <v>4.6437500000000007</v>
      </c>
    </row>
    <row r="85" spans="1:11">
      <c r="A85">
        <v>0</v>
      </c>
      <c r="B85" t="s">
        <v>11</v>
      </c>
      <c r="C85">
        <v>25</v>
      </c>
      <c r="D85">
        <v>202220</v>
      </c>
      <c r="E85" s="10" t="s">
        <v>59</v>
      </c>
      <c r="F85" t="e">
        <f>Complementarias!J85</f>
        <v>#VALUE!</v>
      </c>
      <c r="G85">
        <f>IF('Parcial 1'!N85&lt;3,MIN(MAX('Parcial 1'!N85,'Parcial 2 con correcciones'!M85-1),3),'Parcial 1'!N85)</f>
        <v>0</v>
      </c>
      <c r="H85">
        <f>'Parcial 2 con correcciones'!M85</f>
        <v>0</v>
      </c>
      <c r="K85" t="e">
        <f t="shared" si="1"/>
        <v>#VALUE!</v>
      </c>
    </row>
    <row r="86" spans="1:11">
      <c r="A86">
        <v>0</v>
      </c>
      <c r="B86" t="s">
        <v>9</v>
      </c>
      <c r="C86">
        <v>25</v>
      </c>
      <c r="D86">
        <v>202220</v>
      </c>
      <c r="E86" s="10" t="s">
        <v>42</v>
      </c>
      <c r="F86">
        <f>Complementarias!J86</f>
        <v>1</v>
      </c>
      <c r="G86">
        <f>IF('Parcial 1'!N86&lt;3,MIN(MAX('Parcial 1'!N86,'Parcial 2 con correcciones'!M86-1),3),'Parcial 1'!N86)</f>
        <v>1.09375</v>
      </c>
      <c r="H86">
        <f>'Parcial 2 con correcciones'!M86</f>
        <v>0.9375</v>
      </c>
      <c r="K86">
        <f t="shared" si="1"/>
        <v>1.0125</v>
      </c>
    </row>
    <row r="87" spans="1:11">
      <c r="A87">
        <v>1</v>
      </c>
      <c r="B87" t="s">
        <v>14</v>
      </c>
      <c r="C87">
        <v>25</v>
      </c>
      <c r="D87">
        <v>202220</v>
      </c>
      <c r="E87" s="10" t="s">
        <v>60</v>
      </c>
      <c r="F87">
        <f>Complementarias!J87</f>
        <v>0</v>
      </c>
      <c r="G87">
        <f>IF('Parcial 1'!N87&lt;3,MIN(MAX('Parcial 1'!N87,'Parcial 2 con correcciones'!M87-1),3),'Parcial 1'!N87)</f>
        <v>4.125</v>
      </c>
      <c r="H87">
        <f>'Parcial 2 con correcciones'!M87</f>
        <v>2.5</v>
      </c>
      <c r="K87">
        <f t="shared" si="1"/>
        <v>2.6500000000000004</v>
      </c>
    </row>
    <row r="88" spans="1:11">
      <c r="A88">
        <v>1</v>
      </c>
      <c r="B88" t="s">
        <v>12</v>
      </c>
      <c r="C88">
        <v>25</v>
      </c>
      <c r="D88">
        <v>202220</v>
      </c>
      <c r="E88" s="10" t="s">
        <v>56</v>
      </c>
      <c r="F88">
        <f>Complementarias!J88</f>
        <v>3.1666666666666665</v>
      </c>
      <c r="G88">
        <f>IF('Parcial 1'!N88&lt;3,MIN(MAX('Parcial 1'!N88,'Parcial 2 con correcciones'!M88-1),3),'Parcial 1'!N88)</f>
        <v>3</v>
      </c>
      <c r="H88">
        <f>'Parcial 2 con correcciones'!M88</f>
        <v>4.45</v>
      </c>
      <c r="K88">
        <f t="shared" si="1"/>
        <v>3.6133333333333337</v>
      </c>
    </row>
    <row r="89" spans="1:11">
      <c r="A89">
        <v>1</v>
      </c>
      <c r="B89" t="s">
        <v>12</v>
      </c>
      <c r="C89">
        <v>25</v>
      </c>
      <c r="D89">
        <v>202220</v>
      </c>
      <c r="E89" s="10" t="s">
        <v>43</v>
      </c>
      <c r="F89">
        <f>Complementarias!J89</f>
        <v>4.166666666666667</v>
      </c>
      <c r="G89">
        <f>IF('Parcial 1'!N89&lt;3,MIN(MAX('Parcial 1'!N89,'Parcial 2 con correcciones'!M89-1),3),'Parcial 1'!N89)</f>
        <v>4.6875</v>
      </c>
      <c r="H89">
        <f>'Parcial 2 con correcciones'!M89</f>
        <v>4.375</v>
      </c>
      <c r="K89">
        <f t="shared" si="1"/>
        <v>4.4583333333333339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Juan David Barrera Cano</cp:lastModifiedBy>
  <cp:revision/>
  <dcterms:created xsi:type="dcterms:W3CDTF">2022-08-22T17:17:59Z</dcterms:created>
  <dcterms:modified xsi:type="dcterms:W3CDTF">2022-11-10T20:15:39Z</dcterms:modified>
  <cp:category/>
  <cp:contentStatus/>
</cp:coreProperties>
</file>