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\ABSEN FIX\absen 2023 2024 baru\"/>
    </mc:Choice>
  </mc:AlternateContent>
  <xr:revisionPtr revIDLastSave="0" documentId="13_ncr:1_{D6EDBA28-9CCB-4E1A-9740-A76FD66BA55B}" xr6:coauthVersionLast="45" xr6:coauthVersionMax="45" xr10:uidLastSave="{00000000-0000-0000-0000-000000000000}"/>
  <bookViews>
    <workbookView xWindow="-120" yWindow="-120" windowWidth="20730" windowHeight="11040" xr2:uid="{0BA6DE25-354B-4F76-A816-10CB54290D44}"/>
  </bookViews>
  <sheets>
    <sheet name="HARIAN" sheetId="1" r:id="rId1"/>
    <sheet name="BULANAN" sheetId="2" r:id="rId2"/>
  </sheets>
  <definedNames>
    <definedName name="_xlnm.Print_Area" localSheetId="0">HARIAN!$A$1:$F$119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4" i="2" l="1"/>
  <c r="T114" i="2" l="1"/>
  <c r="S13" i="2" s="1"/>
  <c r="S113" i="2"/>
  <c r="T113" i="2" s="1"/>
  <c r="S12" i="2" s="1"/>
  <c r="R113" i="2"/>
  <c r="S112" i="2"/>
  <c r="T112" i="2" s="1"/>
  <c r="S11" i="2" s="1"/>
  <c r="R112" i="2"/>
  <c r="S111" i="2"/>
  <c r="R111" i="2"/>
  <c r="T111" i="2" s="1"/>
  <c r="S10" i="2" s="1"/>
  <c r="S110" i="2"/>
  <c r="R110" i="2"/>
  <c r="T110" i="2" s="1"/>
  <c r="T109" i="2"/>
  <c r="S108" i="2"/>
  <c r="R108" i="2"/>
  <c r="T107" i="2"/>
  <c r="T106" i="2"/>
  <c r="T105" i="2"/>
  <c r="T104" i="2"/>
  <c r="T103" i="2"/>
  <c r="S102" i="2"/>
  <c r="R102" i="2"/>
  <c r="T101" i="2"/>
  <c r="T100" i="2"/>
  <c r="T99" i="2"/>
  <c r="T98" i="2"/>
  <c r="T97" i="2"/>
  <c r="S96" i="2"/>
  <c r="R96" i="2"/>
  <c r="T95" i="2"/>
  <c r="T94" i="2"/>
  <c r="T93" i="2"/>
  <c r="T92" i="2"/>
  <c r="T91" i="2"/>
  <c r="T90" i="2"/>
  <c r="T89" i="2"/>
  <c r="T88" i="2"/>
  <c r="T87" i="2"/>
  <c r="T82" i="2"/>
  <c r="R13" i="2" s="1"/>
  <c r="S82" i="2"/>
  <c r="R82" i="2"/>
  <c r="T81" i="2"/>
  <c r="R12" i="2" s="1"/>
  <c r="S81" i="2"/>
  <c r="R81" i="2"/>
  <c r="T80" i="2"/>
  <c r="R11" i="2" s="1"/>
  <c r="S80" i="2"/>
  <c r="R80" i="2"/>
  <c r="T79" i="2"/>
  <c r="S79" i="2"/>
  <c r="R79" i="2"/>
  <c r="T78" i="2"/>
  <c r="S78" i="2"/>
  <c r="S83" i="2" s="1"/>
  <c r="S119" i="2" s="1"/>
  <c r="R78" i="2"/>
  <c r="T75" i="2"/>
  <c r="S75" i="2"/>
  <c r="R75" i="2"/>
  <c r="T69" i="2"/>
  <c r="S69" i="2"/>
  <c r="R69" i="2"/>
  <c r="T63" i="2"/>
  <c r="S63" i="2"/>
  <c r="R63" i="2"/>
  <c r="S49" i="2"/>
  <c r="R49" i="2"/>
  <c r="S48" i="2"/>
  <c r="R48" i="2"/>
  <c r="S47" i="2"/>
  <c r="R47" i="2"/>
  <c r="S46" i="2"/>
  <c r="R46" i="2"/>
  <c r="S45" i="2"/>
  <c r="R45" i="2"/>
  <c r="T44" i="2"/>
  <c r="T49" i="2" s="1"/>
  <c r="Q13" i="2" s="1"/>
  <c r="T13" i="2" s="1"/>
  <c r="T43" i="2"/>
  <c r="T48" i="2" s="1"/>
  <c r="Q12" i="2" s="1"/>
  <c r="S42" i="2"/>
  <c r="R42" i="2"/>
  <c r="T41" i="2"/>
  <c r="T40" i="2"/>
  <c r="T39" i="2"/>
  <c r="T38" i="2"/>
  <c r="T37" i="2"/>
  <c r="T47" i="2" s="1"/>
  <c r="Q11" i="2" s="1"/>
  <c r="S36" i="2"/>
  <c r="R36" i="2"/>
  <c r="T35" i="2"/>
  <c r="T34" i="2"/>
  <c r="T33" i="2"/>
  <c r="T32" i="2"/>
  <c r="T31" i="2"/>
  <c r="T30" i="2"/>
  <c r="S29" i="2"/>
  <c r="R29" i="2"/>
  <c r="T28" i="2"/>
  <c r="T27" i="2"/>
  <c r="T26" i="2"/>
  <c r="T25" i="2"/>
  <c r="T24" i="2"/>
  <c r="T23" i="2"/>
  <c r="T22" i="2"/>
  <c r="T21" i="2"/>
  <c r="T20" i="2"/>
  <c r="T29" i="2" s="1"/>
  <c r="R10" i="2"/>
  <c r="S115" i="2" l="1"/>
  <c r="S50" i="2"/>
  <c r="S118" i="2" s="1"/>
  <c r="T11" i="2"/>
  <c r="T46" i="2"/>
  <c r="Q10" i="2" s="1"/>
  <c r="T10" i="2" s="1"/>
  <c r="R83" i="2"/>
  <c r="R119" i="2" s="1"/>
  <c r="R50" i="2"/>
  <c r="R118" i="2" s="1"/>
  <c r="T42" i="2"/>
  <c r="T96" i="2"/>
  <c r="T108" i="2"/>
  <c r="T83" i="2"/>
  <c r="T119" i="2" s="1"/>
  <c r="T102" i="2"/>
  <c r="S121" i="2"/>
  <c r="S120" i="2"/>
  <c r="S9" i="2"/>
  <c r="S14" i="2" s="1"/>
  <c r="T115" i="2"/>
  <c r="T12" i="2"/>
  <c r="T36" i="2"/>
  <c r="T45" i="2"/>
  <c r="R115" i="2"/>
  <c r="R9" i="2"/>
  <c r="R14" i="2" s="1"/>
  <c r="R120" i="2" l="1"/>
  <c r="R121" i="2"/>
  <c r="T120" i="2"/>
  <c r="T50" i="2"/>
  <c r="T118" i="2" s="1"/>
  <c r="Q9" i="2"/>
  <c r="M114" i="2"/>
  <c r="L13" i="2" s="1"/>
  <c r="L113" i="2"/>
  <c r="K113" i="2"/>
  <c r="M112" i="2"/>
  <c r="L11" i="2" s="1"/>
  <c r="L112" i="2"/>
  <c r="K112" i="2"/>
  <c r="L111" i="2"/>
  <c r="K111" i="2"/>
  <c r="M111" i="2" s="1"/>
  <c r="L10" i="2" s="1"/>
  <c r="L110" i="2"/>
  <c r="L115" i="2" s="1"/>
  <c r="K110" i="2"/>
  <c r="M109" i="2"/>
  <c r="L108" i="2"/>
  <c r="K108" i="2"/>
  <c r="M107" i="2"/>
  <c r="M106" i="2"/>
  <c r="M105" i="2"/>
  <c r="M104" i="2"/>
  <c r="M103" i="2"/>
  <c r="L102" i="2"/>
  <c r="K102" i="2"/>
  <c r="M101" i="2"/>
  <c r="M100" i="2"/>
  <c r="M99" i="2"/>
  <c r="M98" i="2"/>
  <c r="M97" i="2"/>
  <c r="L96" i="2"/>
  <c r="K96" i="2"/>
  <c r="M95" i="2"/>
  <c r="M94" i="2"/>
  <c r="M93" i="2"/>
  <c r="M92" i="2"/>
  <c r="M91" i="2"/>
  <c r="M90" i="2"/>
  <c r="M89" i="2"/>
  <c r="M88" i="2"/>
  <c r="M87" i="2"/>
  <c r="M82" i="2"/>
  <c r="L82" i="2"/>
  <c r="K82" i="2"/>
  <c r="M81" i="2"/>
  <c r="K12" i="2" s="1"/>
  <c r="L81" i="2"/>
  <c r="K81" i="2"/>
  <c r="M80" i="2"/>
  <c r="K11" i="2" s="1"/>
  <c r="L80" i="2"/>
  <c r="K80" i="2"/>
  <c r="M79" i="2"/>
  <c r="L79" i="2"/>
  <c r="K79" i="2"/>
  <c r="M78" i="2"/>
  <c r="K9" i="2" s="1"/>
  <c r="L78" i="2"/>
  <c r="K78" i="2"/>
  <c r="M75" i="2"/>
  <c r="L75" i="2"/>
  <c r="K75" i="2"/>
  <c r="M69" i="2"/>
  <c r="L69" i="2"/>
  <c r="K69" i="2"/>
  <c r="M63" i="2"/>
  <c r="L63" i="2"/>
  <c r="K63" i="2"/>
  <c r="L49" i="2"/>
  <c r="K49" i="2"/>
  <c r="L48" i="2"/>
  <c r="K48" i="2"/>
  <c r="L47" i="2"/>
  <c r="K47" i="2"/>
  <c r="L46" i="2"/>
  <c r="K46" i="2"/>
  <c r="L45" i="2"/>
  <c r="K45" i="2"/>
  <c r="M44" i="2"/>
  <c r="M49" i="2" s="1"/>
  <c r="J13" i="2" s="1"/>
  <c r="M43" i="2"/>
  <c r="M48" i="2" s="1"/>
  <c r="J12" i="2" s="1"/>
  <c r="L42" i="2"/>
  <c r="K42" i="2"/>
  <c r="M41" i="2"/>
  <c r="M40" i="2"/>
  <c r="M39" i="2"/>
  <c r="M38" i="2"/>
  <c r="M37" i="2"/>
  <c r="M42" i="2" s="1"/>
  <c r="L36" i="2"/>
  <c r="K36" i="2"/>
  <c r="M35" i="2"/>
  <c r="M34" i="2"/>
  <c r="M33" i="2"/>
  <c r="M32" i="2"/>
  <c r="M31" i="2"/>
  <c r="M30" i="2"/>
  <c r="L29" i="2"/>
  <c r="K29" i="2"/>
  <c r="M28" i="2"/>
  <c r="M27" i="2"/>
  <c r="M26" i="2"/>
  <c r="M25" i="2"/>
  <c r="M24" i="2"/>
  <c r="M23" i="2"/>
  <c r="M22" i="2"/>
  <c r="M21" i="2"/>
  <c r="M20" i="2"/>
  <c r="K13" i="2"/>
  <c r="K10" i="2"/>
  <c r="M46" i="2" l="1"/>
  <c r="J10" i="2" s="1"/>
  <c r="M10" i="2" s="1"/>
  <c r="K50" i="2"/>
  <c r="K118" i="2" s="1"/>
  <c r="M13" i="2"/>
  <c r="T121" i="2"/>
  <c r="M96" i="2"/>
  <c r="M113" i="2"/>
  <c r="L12" i="2" s="1"/>
  <c r="M12" i="2" s="1"/>
  <c r="T9" i="2"/>
  <c r="T14" i="2"/>
  <c r="M29" i="2"/>
  <c r="M45" i="2"/>
  <c r="L50" i="2"/>
  <c r="L118" i="2" s="1"/>
  <c r="L83" i="2"/>
  <c r="L119" i="2" s="1"/>
  <c r="M108" i="2"/>
  <c r="M110" i="2"/>
  <c r="M115" i="2" s="1"/>
  <c r="M102" i="2"/>
  <c r="K14" i="2"/>
  <c r="M83" i="2"/>
  <c r="M119" i="2" s="1"/>
  <c r="K83" i="2"/>
  <c r="K119" i="2" s="1"/>
  <c r="L120" i="2"/>
  <c r="K115" i="2"/>
  <c r="M47" i="2"/>
  <c r="J11" i="2" s="1"/>
  <c r="M11" i="2" s="1"/>
  <c r="M36" i="2"/>
  <c r="F114" i="2"/>
  <c r="E13" i="2" s="1"/>
  <c r="E113" i="2"/>
  <c r="D113" i="2"/>
  <c r="E112" i="2"/>
  <c r="D112" i="2"/>
  <c r="F112" i="2" s="1"/>
  <c r="E11" i="2" s="1"/>
  <c r="E111" i="2"/>
  <c r="D111" i="2"/>
  <c r="E110" i="2"/>
  <c r="D110" i="2"/>
  <c r="F110" i="2" s="1"/>
  <c r="F109" i="2"/>
  <c r="E108" i="2"/>
  <c r="D108" i="2"/>
  <c r="F107" i="2"/>
  <c r="F106" i="2"/>
  <c r="F105" i="2"/>
  <c r="F104" i="2"/>
  <c r="F103" i="2"/>
  <c r="E102" i="2"/>
  <c r="D102" i="2"/>
  <c r="F101" i="2"/>
  <c r="F100" i="2"/>
  <c r="F99" i="2"/>
  <c r="F98" i="2"/>
  <c r="F97" i="2"/>
  <c r="E96" i="2"/>
  <c r="D96" i="2"/>
  <c r="F95" i="2"/>
  <c r="F94" i="2"/>
  <c r="F93" i="2"/>
  <c r="F92" i="2"/>
  <c r="F91" i="2"/>
  <c r="F90" i="2"/>
  <c r="F89" i="2"/>
  <c r="F88" i="2"/>
  <c r="F87" i="2"/>
  <c r="F82" i="2"/>
  <c r="E82" i="2"/>
  <c r="D82" i="2"/>
  <c r="F81" i="2"/>
  <c r="D12" i="2" s="1"/>
  <c r="E81" i="2"/>
  <c r="D81" i="2"/>
  <c r="F80" i="2"/>
  <c r="E80" i="2"/>
  <c r="D80" i="2"/>
  <c r="F79" i="2"/>
  <c r="D10" i="2" s="1"/>
  <c r="E79" i="2"/>
  <c r="D79" i="2"/>
  <c r="F78" i="2"/>
  <c r="E78" i="2"/>
  <c r="D78" i="2"/>
  <c r="F75" i="2"/>
  <c r="E75" i="2"/>
  <c r="D75" i="2"/>
  <c r="F69" i="2"/>
  <c r="E69" i="2"/>
  <c r="D69" i="2"/>
  <c r="F63" i="2"/>
  <c r="E63" i="2"/>
  <c r="D63" i="2"/>
  <c r="E49" i="2"/>
  <c r="D49" i="2"/>
  <c r="E48" i="2"/>
  <c r="D48" i="2"/>
  <c r="E47" i="2"/>
  <c r="D47" i="2"/>
  <c r="E46" i="2"/>
  <c r="D46" i="2"/>
  <c r="E45" i="2"/>
  <c r="D45" i="2"/>
  <c r="F44" i="2"/>
  <c r="F49" i="2" s="1"/>
  <c r="C13" i="2" s="1"/>
  <c r="F43" i="2"/>
  <c r="F48" i="2" s="1"/>
  <c r="C12" i="2" s="1"/>
  <c r="E42" i="2"/>
  <c r="D42" i="2"/>
  <c r="F41" i="2"/>
  <c r="F40" i="2"/>
  <c r="F39" i="2"/>
  <c r="F38" i="2"/>
  <c r="F37" i="2"/>
  <c r="E36" i="2"/>
  <c r="D36" i="2"/>
  <c r="F35" i="2"/>
  <c r="F34" i="2"/>
  <c r="F33" i="2"/>
  <c r="F32" i="2"/>
  <c r="F31" i="2"/>
  <c r="F30" i="2"/>
  <c r="E29" i="2"/>
  <c r="D29" i="2"/>
  <c r="F28" i="2"/>
  <c r="F27" i="2"/>
  <c r="F26" i="2"/>
  <c r="F25" i="2"/>
  <c r="F24" i="2"/>
  <c r="F23" i="2"/>
  <c r="F22" i="2"/>
  <c r="F21" i="2"/>
  <c r="F20" i="2"/>
  <c r="D13" i="2"/>
  <c r="D11" i="2"/>
  <c r="D9" i="2"/>
  <c r="L9" i="2" l="1"/>
  <c r="L14" i="2" s="1"/>
  <c r="L121" i="2"/>
  <c r="D83" i="2"/>
  <c r="D119" i="2" s="1"/>
  <c r="F96" i="2"/>
  <c r="F111" i="2"/>
  <c r="E10" i="2" s="1"/>
  <c r="F113" i="2"/>
  <c r="E12" i="2" s="1"/>
  <c r="K120" i="2"/>
  <c r="K121" i="2"/>
  <c r="M120" i="2"/>
  <c r="J14" i="2"/>
  <c r="M14" i="2" s="1"/>
  <c r="M9" i="2"/>
  <c r="M50" i="2"/>
  <c r="M118" i="2" s="1"/>
  <c r="F13" i="2"/>
  <c r="D50" i="2"/>
  <c r="D118" i="2" s="1"/>
  <c r="F46" i="2"/>
  <c r="C10" i="2" s="1"/>
  <c r="F42" i="2"/>
  <c r="E115" i="2"/>
  <c r="F29" i="2"/>
  <c r="E50" i="2"/>
  <c r="E118" i="2" s="1"/>
  <c r="E83" i="2"/>
  <c r="E119" i="2" s="1"/>
  <c r="F108" i="2"/>
  <c r="D14" i="2"/>
  <c r="F45" i="2"/>
  <c r="C9" i="2" s="1"/>
  <c r="F12" i="2"/>
  <c r="F83" i="2"/>
  <c r="F119" i="2" s="1"/>
  <c r="F102" i="2"/>
  <c r="E9" i="2"/>
  <c r="E120" i="2"/>
  <c r="D115" i="2"/>
  <c r="F47" i="2"/>
  <c r="C11" i="2" s="1"/>
  <c r="F11" i="2" s="1"/>
  <c r="F36" i="2"/>
  <c r="E40" i="1"/>
  <c r="E14" i="2" l="1"/>
  <c r="F115" i="2"/>
  <c r="F10" i="2"/>
  <c r="M121" i="2"/>
  <c r="E121" i="2"/>
  <c r="F120" i="2"/>
  <c r="C14" i="2"/>
  <c r="F14" i="2" s="1"/>
  <c r="F9" i="2"/>
  <c r="D120" i="2"/>
  <c r="D121" i="2"/>
  <c r="F50" i="2"/>
  <c r="F118" i="2" s="1"/>
  <c r="E109" i="1"/>
  <c r="E106" i="1"/>
  <c r="D106" i="1"/>
  <c r="E100" i="1"/>
  <c r="D100" i="1"/>
  <c r="E94" i="1"/>
  <c r="D94" i="1"/>
  <c r="F73" i="1"/>
  <c r="E73" i="1"/>
  <c r="D73" i="1"/>
  <c r="F67" i="1"/>
  <c r="E67" i="1"/>
  <c r="D67" i="1"/>
  <c r="F61" i="1"/>
  <c r="E61" i="1"/>
  <c r="D61" i="1"/>
  <c r="D40" i="1"/>
  <c r="E34" i="1"/>
  <c r="D34" i="1"/>
  <c r="E27" i="1"/>
  <c r="D27" i="1"/>
  <c r="F121" i="2" l="1"/>
  <c r="D110" i="1"/>
  <c r="E110" i="1"/>
  <c r="E108" i="1"/>
  <c r="F86" i="1"/>
  <c r="F87" i="1"/>
  <c r="F88" i="1"/>
  <c r="F89" i="1"/>
  <c r="F90" i="1"/>
  <c r="F91" i="1"/>
  <c r="F92" i="1"/>
  <c r="F93" i="1"/>
  <c r="F95" i="1"/>
  <c r="F96" i="1"/>
  <c r="F97" i="1"/>
  <c r="F98" i="1"/>
  <c r="F99" i="1"/>
  <c r="F101" i="1"/>
  <c r="F102" i="1"/>
  <c r="F103" i="1"/>
  <c r="F104" i="1"/>
  <c r="F105" i="1"/>
  <c r="F107" i="1"/>
  <c r="F112" i="1"/>
  <c r="E11" i="1" s="1"/>
  <c r="F85" i="1"/>
  <c r="E111" i="1"/>
  <c r="D111" i="1"/>
  <c r="D109" i="1"/>
  <c r="D108" i="1"/>
  <c r="D76" i="1"/>
  <c r="D80" i="1"/>
  <c r="E80" i="1"/>
  <c r="F80" i="1"/>
  <c r="D11" i="1" s="1"/>
  <c r="F79" i="1"/>
  <c r="D10" i="1" s="1"/>
  <c r="E79" i="1"/>
  <c r="D79" i="1"/>
  <c r="E78" i="1"/>
  <c r="F78" i="1"/>
  <c r="D9" i="1" s="1"/>
  <c r="D78" i="1"/>
  <c r="E77" i="1"/>
  <c r="F77" i="1"/>
  <c r="D8" i="1" s="1"/>
  <c r="D77" i="1"/>
  <c r="E76" i="1"/>
  <c r="F76" i="1"/>
  <c r="D7" i="1" s="1"/>
  <c r="D47" i="1"/>
  <c r="E47" i="1"/>
  <c r="E46" i="1"/>
  <c r="D46" i="1"/>
  <c r="E45" i="1"/>
  <c r="D45" i="1"/>
  <c r="E44" i="1"/>
  <c r="D44" i="1"/>
  <c r="E43" i="1"/>
  <c r="D43" i="1"/>
  <c r="F19" i="1"/>
  <c r="F20" i="1"/>
  <c r="F21" i="1"/>
  <c r="F22" i="1"/>
  <c r="F23" i="1"/>
  <c r="F24" i="1"/>
  <c r="F25" i="1"/>
  <c r="F26" i="1"/>
  <c r="F28" i="1"/>
  <c r="F29" i="1"/>
  <c r="F30" i="1"/>
  <c r="F31" i="1"/>
  <c r="F32" i="1"/>
  <c r="F33" i="1"/>
  <c r="F35" i="1"/>
  <c r="F36" i="1"/>
  <c r="F37" i="1"/>
  <c r="F38" i="1"/>
  <c r="F39" i="1"/>
  <c r="F41" i="1"/>
  <c r="F46" i="1" s="1"/>
  <c r="C10" i="1" s="1"/>
  <c r="F42" i="1"/>
  <c r="F47" i="1" s="1"/>
  <c r="C11" i="1" s="1"/>
  <c r="F18" i="1"/>
  <c r="F40" i="1" l="1"/>
  <c r="F94" i="1"/>
  <c r="E113" i="1"/>
  <c r="E118" i="1" s="1"/>
  <c r="F27" i="1"/>
  <c r="F100" i="1"/>
  <c r="F106" i="1"/>
  <c r="F34" i="1"/>
  <c r="F110" i="1"/>
  <c r="E9" i="1" s="1"/>
  <c r="D12" i="1"/>
  <c r="F11" i="1"/>
  <c r="F111" i="1"/>
  <c r="E10" i="1" s="1"/>
  <c r="F10" i="1" s="1"/>
  <c r="F109" i="1"/>
  <c r="F108" i="1"/>
  <c r="D113" i="1"/>
  <c r="D118" i="1" s="1"/>
  <c r="F81" i="1"/>
  <c r="F117" i="1" s="1"/>
  <c r="E81" i="1"/>
  <c r="E117" i="1" s="1"/>
  <c r="D81" i="1"/>
  <c r="D117" i="1" s="1"/>
  <c r="D48" i="1"/>
  <c r="D116" i="1" s="1"/>
  <c r="F45" i="1"/>
  <c r="C9" i="1" s="1"/>
  <c r="F44" i="1"/>
  <c r="E48" i="1"/>
  <c r="E116" i="1" s="1"/>
  <c r="F43" i="1"/>
  <c r="C7" i="1" s="1"/>
  <c r="F113" i="1" l="1"/>
  <c r="E119" i="1"/>
  <c r="F9" i="1"/>
  <c r="D119" i="1"/>
  <c r="E8" i="1"/>
  <c r="F8" i="1" s="1"/>
  <c r="F118" i="1"/>
  <c r="C12" i="1"/>
  <c r="E7" i="1"/>
  <c r="F48" i="1"/>
  <c r="F116" i="1" s="1"/>
  <c r="F119" i="1" l="1"/>
  <c r="E12" i="1"/>
  <c r="F12" i="1" s="1"/>
  <c r="F7" i="1"/>
</calcChain>
</file>

<file path=xl/sharedStrings.xml><?xml version="1.0" encoding="utf-8"?>
<sst xmlns="http://schemas.openxmlformats.org/spreadsheetml/2006/main" count="324" uniqueCount="40">
  <si>
    <t>KELAS</t>
  </si>
  <si>
    <t>KOMPETENSI KEAHLIAN</t>
  </si>
  <si>
    <t>ROMBONGAN BELAJAR</t>
  </si>
  <si>
    <t>JUMLAH SISWA</t>
  </si>
  <si>
    <t>L</t>
  </si>
  <si>
    <t>P</t>
  </si>
  <si>
    <t>JUMLAH</t>
  </si>
  <si>
    <t>x</t>
  </si>
  <si>
    <t>TPM</t>
  </si>
  <si>
    <t>TEKNIK INSTALASI TENAGA LISTRIK</t>
  </si>
  <si>
    <t>REKAYASA PERANGKAT LUNAK</t>
  </si>
  <si>
    <t>WELDING</t>
  </si>
  <si>
    <t>LOGISTIK</t>
  </si>
  <si>
    <t>XI</t>
  </si>
  <si>
    <t>Teknik Pemesinan</t>
  </si>
  <si>
    <t>XII</t>
  </si>
  <si>
    <t>TOTAL SELURUH</t>
  </si>
  <si>
    <t>TITL</t>
  </si>
  <si>
    <t>RPL</t>
  </si>
  <si>
    <t>TP</t>
  </si>
  <si>
    <t>LOG</t>
  </si>
  <si>
    <t>No.</t>
  </si>
  <si>
    <t>Kompetensi Keahlian</t>
  </si>
  <si>
    <t>Banyaknya Siswa</t>
  </si>
  <si>
    <t>Kelas X</t>
  </si>
  <si>
    <t>Kelas XI</t>
  </si>
  <si>
    <t>Kelas XII</t>
  </si>
  <si>
    <t>Total</t>
  </si>
  <si>
    <t>Jumlah</t>
  </si>
  <si>
    <t>REKAPITULASI DATA SISWA</t>
  </si>
  <si>
    <t>SMK KRIAN 1 SIDOARJO</t>
  </si>
  <si>
    <t>Tahun Ajaran 2023/2024</t>
  </si>
  <si>
    <t>TOTAL AKHIR</t>
  </si>
  <si>
    <t>X</t>
  </si>
  <si>
    <t>PEREMPUAN</t>
  </si>
  <si>
    <t>LAKI-LAKI</t>
  </si>
  <si>
    <t>NOPEMBER</t>
  </si>
  <si>
    <t>DESEMBER</t>
  </si>
  <si>
    <t xml:space="preserve">Januari 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</si>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</sst>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0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8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2" xfId="0" applyFont="1" applyBorder="1" applyAlignment="1">
      <alignment horizontal="center" vertical="center" wrapText="1"/>
    </xf>
    <xf numFmtId="0" fontId="1" fillId="0" borderId="0" xfId="0" applyFont="1"/>
    <xf numFmtId="0" fontId="1" fillId="2" borderId="2" xfId="0" applyFont="1" applyFill="1" applyBorder="1" applyAlignment="1"/>
    <xf numFmtId="0" fontId="1" fillId="4" borderId="2" xfId="0" applyFont="1" applyFill="1" applyBorder="1" applyAlignment="1"/>
    <xf numFmtId="0" fontId="1" fillId="5" borderId="2" xfId="0" applyFont="1" applyFill="1" applyBorder="1" applyAlignment="1"/>
    <xf numFmtId="0" fontId="1" fillId="0" borderId="27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3" borderId="32" xfId="0" applyFont="1" applyFill="1" applyBorder="1" applyAlignment="1"/>
    <xf numFmtId="0" fontId="1" fillId="0" borderId="32" xfId="0" applyFont="1" applyFill="1" applyBorder="1" applyAlignment="1">
      <alignment horizontal="center" vertical="center"/>
    </xf>
    <xf numFmtId="0" fontId="1" fillId="0" borderId="38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1" fillId="0" borderId="4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4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48" xfId="0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6" borderId="6" xfId="0" applyFont="1" applyFill="1" applyBorder="1" applyAlignment="1"/>
    <xf numFmtId="0" fontId="1" fillId="0" borderId="6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7" borderId="28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1" fillId="7" borderId="25" xfId="0" applyFont="1" applyFill="1" applyBorder="1" applyAlignment="1">
      <alignment horizontal="center"/>
    </xf>
    <xf numFmtId="0" fontId="1" fillId="7" borderId="28" xfId="0" applyFont="1" applyFill="1" applyBorder="1" applyAlignment="1">
      <alignment horizontal="center" vertical="center" wrapText="1"/>
    </xf>
    <xf numFmtId="0" fontId="1" fillId="7" borderId="1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/>
    </xf>
    <xf numFmtId="0" fontId="6" fillId="9" borderId="12" xfId="0" applyFont="1" applyFill="1" applyBorder="1" applyAlignment="1">
      <alignment horizontal="center"/>
    </xf>
    <xf numFmtId="0" fontId="6" fillId="8" borderId="13" xfId="0" applyFont="1" applyFill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6" borderId="41" xfId="0" applyFont="1" applyFill="1" applyBorder="1" applyAlignment="1">
      <alignment horizontal="center" vertical="center" wrapText="1"/>
    </xf>
    <xf numFmtId="0" fontId="4" fillId="10" borderId="19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1" fillId="11" borderId="15" xfId="0" applyFont="1" applyFill="1" applyBorder="1" applyAlignment="1">
      <alignment horizontal="center" vertical="center" wrapText="1"/>
    </xf>
    <xf numFmtId="0" fontId="1" fillId="11" borderId="30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3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3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6" fillId="8" borderId="27" xfId="0" applyFont="1" applyFill="1" applyBorder="1" applyAlignment="1">
      <alignment horizontal="center"/>
    </xf>
    <xf numFmtId="0" fontId="6" fillId="8" borderId="12" xfId="0" applyFont="1" applyFill="1" applyBorder="1" applyAlignment="1">
      <alignment horizontal="center"/>
    </xf>
    <xf numFmtId="0" fontId="4" fillId="0" borderId="27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4" borderId="1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3" fillId="0" borderId="36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0" borderId="3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center"/>
    </xf>
    <xf numFmtId="0" fontId="1" fillId="6" borderId="17" xfId="0" applyFont="1" applyFill="1" applyBorder="1" applyAlignment="1">
      <alignment horizontal="center"/>
    </xf>
    <xf numFmtId="0" fontId="1" fillId="0" borderId="3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1" fillId="6" borderId="31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4" fillId="0" borderId="45" xfId="0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1" fillId="0" borderId="36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4" borderId="28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5" borderId="28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4" fillId="0" borderId="27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49" xfId="0" applyFont="1" applyBorder="1" applyAlignment="1">
      <alignment horizontal="center"/>
    </xf>
    <xf numFmtId="0" fontId="7" fillId="0" borderId="50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16B78-CDBA-4E5D-AD5A-A2C22641CF12}">
  <dimension ref="A1:H119"/>
  <sheetViews>
    <sheetView tabSelected="1" view="pageBreakPreview" zoomScaleNormal="130" zoomScaleSheetLayoutView="100" workbookViewId="0">
      <selection activeCell="D8" sqref="D8"/>
    </sheetView>
  </sheetViews>
  <sheetFormatPr defaultRowHeight="15.75" x14ac:dyDescent="0.25"/>
  <cols>
    <col min="1" max="1" width="9.140625" style="20"/>
    <col min="2" max="2" width="26.140625" style="20" customWidth="1"/>
    <col min="3" max="3" width="12.42578125" style="20" customWidth="1"/>
    <col min="4" max="5" width="11.7109375" style="20" customWidth="1"/>
    <col min="6" max="6" width="16" style="20" customWidth="1"/>
    <col min="7" max="16384" width="9.140625" style="20"/>
  </cols>
  <sheetData>
    <row r="1" spans="1:8" x14ac:dyDescent="0.25">
      <c r="A1" s="192" t="s">
        <v>29</v>
      </c>
      <c r="B1" s="192"/>
      <c r="C1" s="192"/>
      <c r="D1" s="192"/>
      <c r="E1" s="192"/>
      <c r="F1" s="192"/>
    </row>
    <row r="2" spans="1:8" x14ac:dyDescent="0.25">
      <c r="A2" s="192" t="s">
        <v>30</v>
      </c>
      <c r="B2" s="192"/>
      <c r="C2" s="192"/>
      <c r="D2" s="192"/>
      <c r="E2" s="192"/>
      <c r="F2" s="192"/>
    </row>
    <row r="3" spans="1:8" x14ac:dyDescent="0.25">
      <c r="A3" s="192" t="s">
        <v>31</v>
      </c>
      <c r="B3" s="192"/>
      <c r="C3" s="192"/>
      <c r="D3" s="192"/>
      <c r="E3" s="192"/>
      <c r="F3" s="192"/>
    </row>
    <row r="4" spans="1:8" ht="16.5" thickBot="1" x14ac:dyDescent="0.3"/>
    <row r="5" spans="1:8" x14ac:dyDescent="0.25">
      <c r="A5" s="199" t="s">
        <v>21</v>
      </c>
      <c r="B5" s="201" t="s">
        <v>22</v>
      </c>
      <c r="C5" s="201" t="s">
        <v>23</v>
      </c>
      <c r="D5" s="201"/>
      <c r="E5" s="201"/>
      <c r="F5" s="203" t="s">
        <v>27</v>
      </c>
    </row>
    <row r="6" spans="1:8" ht="16.5" thickBot="1" x14ac:dyDescent="0.3">
      <c r="A6" s="200"/>
      <c r="B6" s="202"/>
      <c r="C6" s="45" t="s">
        <v>24</v>
      </c>
      <c r="D6" s="45" t="s">
        <v>25</v>
      </c>
      <c r="E6" s="45" t="s">
        <v>26</v>
      </c>
      <c r="F6" s="204"/>
    </row>
    <row r="7" spans="1:8" x14ac:dyDescent="0.25">
      <c r="A7" s="39">
        <v>1</v>
      </c>
      <c r="B7" s="42" t="s">
        <v>8</v>
      </c>
      <c r="C7" s="43">
        <f>F43</f>
        <v>369</v>
      </c>
      <c r="D7" s="43">
        <f>F76</f>
        <v>367</v>
      </c>
      <c r="E7" s="43">
        <f>F108</f>
        <v>358</v>
      </c>
      <c r="F7" s="44">
        <f>+C7+D7+E7</f>
        <v>1094</v>
      </c>
    </row>
    <row r="8" spans="1:8" x14ac:dyDescent="0.25">
      <c r="A8" s="9">
        <v>2</v>
      </c>
      <c r="B8" s="21" t="s">
        <v>17</v>
      </c>
      <c r="C8" s="35">
        <v>249</v>
      </c>
      <c r="D8" s="35">
        <f>F77</f>
        <v>208</v>
      </c>
      <c r="E8" s="35">
        <f>F109</f>
        <v>204</v>
      </c>
      <c r="F8" s="36">
        <f t="shared" ref="F8:F12" si="0">+C8+D8+E8</f>
        <v>661</v>
      </c>
    </row>
    <row r="9" spans="1:8" x14ac:dyDescent="0.25">
      <c r="A9" s="9">
        <v>3</v>
      </c>
      <c r="B9" s="22" t="s">
        <v>18</v>
      </c>
      <c r="C9" s="35">
        <f>F45</f>
        <v>186</v>
      </c>
      <c r="D9" s="35">
        <f>F78</f>
        <v>197</v>
      </c>
      <c r="E9" s="35">
        <f>F110</f>
        <v>176</v>
      </c>
      <c r="F9" s="36">
        <f t="shared" si="0"/>
        <v>559</v>
      </c>
    </row>
    <row r="10" spans="1:8" x14ac:dyDescent="0.25">
      <c r="A10" s="9">
        <v>4</v>
      </c>
      <c r="B10" s="23" t="s">
        <v>19</v>
      </c>
      <c r="C10" s="35">
        <f>F46</f>
        <v>31</v>
      </c>
      <c r="D10" s="35">
        <f>F79</f>
        <v>38</v>
      </c>
      <c r="E10" s="35">
        <f>F111</f>
        <v>28</v>
      </c>
      <c r="F10" s="36">
        <f t="shared" si="0"/>
        <v>97</v>
      </c>
    </row>
    <row r="11" spans="1:8" ht="16.5" thickBot="1" x14ac:dyDescent="0.3">
      <c r="A11" s="62">
        <v>5</v>
      </c>
      <c r="B11" s="63" t="s">
        <v>20</v>
      </c>
      <c r="C11" s="64">
        <f>F47</f>
        <v>39</v>
      </c>
      <c r="D11" s="64">
        <f>F80</f>
        <v>37</v>
      </c>
      <c r="E11" s="64">
        <f>F112</f>
        <v>0</v>
      </c>
      <c r="F11" s="65">
        <f t="shared" si="0"/>
        <v>76</v>
      </c>
    </row>
    <row r="12" spans="1:8" ht="16.5" thickBot="1" x14ac:dyDescent="0.3">
      <c r="A12" s="156" t="s">
        <v>28</v>
      </c>
      <c r="B12" s="157"/>
      <c r="C12" s="66">
        <f>SUM(C7:C11)</f>
        <v>874</v>
      </c>
      <c r="D12" s="66">
        <f>SUM(D7:D11)</f>
        <v>847</v>
      </c>
      <c r="E12" s="66">
        <f>SUM(E7:E11)</f>
        <v>766</v>
      </c>
      <c r="F12" s="67">
        <f t="shared" si="0"/>
        <v>2487</v>
      </c>
      <c r="H12" s="20" t="s">
        <v>39</v>
      </c>
    </row>
    <row r="15" spans="1:8" ht="16.5" thickBot="1" x14ac:dyDescent="0.3"/>
    <row r="16" spans="1:8" x14ac:dyDescent="0.25">
      <c r="A16" s="141" t="s">
        <v>0</v>
      </c>
      <c r="B16" s="143" t="s">
        <v>1</v>
      </c>
      <c r="C16" s="145" t="s">
        <v>2</v>
      </c>
      <c r="D16" s="141" t="s">
        <v>3</v>
      </c>
      <c r="E16" s="147"/>
      <c r="F16" s="148" t="s">
        <v>6</v>
      </c>
    </row>
    <row r="17" spans="1:6" ht="16.5" thickBot="1" x14ac:dyDescent="0.3">
      <c r="A17" s="142"/>
      <c r="B17" s="144"/>
      <c r="C17" s="146"/>
      <c r="D17" s="54" t="s">
        <v>4</v>
      </c>
      <c r="E17" s="53" t="s">
        <v>5</v>
      </c>
      <c r="F17" s="149"/>
    </row>
    <row r="18" spans="1:6" ht="15" customHeight="1" x14ac:dyDescent="0.25">
      <c r="A18" s="153" t="s">
        <v>7</v>
      </c>
      <c r="B18" s="163" t="s">
        <v>8</v>
      </c>
      <c r="C18" s="38">
        <v>1</v>
      </c>
      <c r="D18" s="39">
        <v>41</v>
      </c>
      <c r="E18" s="40">
        <v>0</v>
      </c>
      <c r="F18" s="41">
        <f>D18+E18</f>
        <v>41</v>
      </c>
    </row>
    <row r="19" spans="1:6" ht="15" customHeight="1" x14ac:dyDescent="0.25">
      <c r="A19" s="154"/>
      <c r="B19" s="164"/>
      <c r="C19" s="5">
        <v>2</v>
      </c>
      <c r="D19" s="9">
        <v>41</v>
      </c>
      <c r="E19" s="10">
        <v>0</v>
      </c>
      <c r="F19" s="17">
        <f t="shared" ref="F19:F42" si="1">D19+E19</f>
        <v>41</v>
      </c>
    </row>
    <row r="20" spans="1:6" ht="15" customHeight="1" x14ac:dyDescent="0.25">
      <c r="A20" s="154"/>
      <c r="B20" s="164"/>
      <c r="C20" s="5">
        <v>3</v>
      </c>
      <c r="D20" s="9">
        <v>41</v>
      </c>
      <c r="E20" s="10">
        <v>1</v>
      </c>
      <c r="F20" s="17">
        <f t="shared" si="1"/>
        <v>42</v>
      </c>
    </row>
    <row r="21" spans="1:6" ht="15" customHeight="1" x14ac:dyDescent="0.25">
      <c r="A21" s="154"/>
      <c r="B21" s="164"/>
      <c r="C21" s="5">
        <v>4</v>
      </c>
      <c r="D21" s="9">
        <v>42</v>
      </c>
      <c r="E21" s="10">
        <v>0</v>
      </c>
      <c r="F21" s="17">
        <f t="shared" si="1"/>
        <v>42</v>
      </c>
    </row>
    <row r="22" spans="1:6" ht="15" customHeight="1" x14ac:dyDescent="0.25">
      <c r="A22" s="154"/>
      <c r="B22" s="164"/>
      <c r="C22" s="5">
        <v>5</v>
      </c>
      <c r="D22" s="9">
        <v>41</v>
      </c>
      <c r="E22" s="10">
        <v>0</v>
      </c>
      <c r="F22" s="17">
        <f t="shared" si="1"/>
        <v>41</v>
      </c>
    </row>
    <row r="23" spans="1:6" ht="15" customHeight="1" x14ac:dyDescent="0.25">
      <c r="A23" s="154"/>
      <c r="B23" s="164"/>
      <c r="C23" s="5">
        <v>6</v>
      </c>
      <c r="D23" s="9">
        <v>41</v>
      </c>
      <c r="E23" s="10">
        <v>0</v>
      </c>
      <c r="F23" s="17">
        <f t="shared" si="1"/>
        <v>41</v>
      </c>
    </row>
    <row r="24" spans="1:6" ht="15" customHeight="1" x14ac:dyDescent="0.25">
      <c r="A24" s="154"/>
      <c r="B24" s="164"/>
      <c r="C24" s="5">
        <v>7</v>
      </c>
      <c r="D24" s="9">
        <v>42</v>
      </c>
      <c r="E24" s="10">
        <v>0</v>
      </c>
      <c r="F24" s="17">
        <f t="shared" si="1"/>
        <v>42</v>
      </c>
    </row>
    <row r="25" spans="1:6" ht="15" customHeight="1" x14ac:dyDescent="0.25">
      <c r="A25" s="154"/>
      <c r="B25" s="164"/>
      <c r="C25" s="5">
        <v>8</v>
      </c>
      <c r="D25" s="9">
        <v>36</v>
      </c>
      <c r="E25" s="10">
        <v>2</v>
      </c>
      <c r="F25" s="17">
        <f t="shared" si="1"/>
        <v>38</v>
      </c>
    </row>
    <row r="26" spans="1:6" ht="15" customHeight="1" x14ac:dyDescent="0.25">
      <c r="A26" s="154"/>
      <c r="B26" s="164"/>
      <c r="C26" s="5">
        <v>9</v>
      </c>
      <c r="D26" s="9">
        <v>41</v>
      </c>
      <c r="E26" s="10">
        <v>0</v>
      </c>
      <c r="F26" s="17">
        <f t="shared" si="1"/>
        <v>41</v>
      </c>
    </row>
    <row r="27" spans="1:6" ht="15" customHeight="1" x14ac:dyDescent="0.25">
      <c r="A27" s="154"/>
      <c r="B27" s="69"/>
      <c r="C27" s="5"/>
      <c r="D27" s="73">
        <f>SUM(D18:D26)</f>
        <v>366</v>
      </c>
      <c r="E27" s="74">
        <f>SUM(E18:E26)</f>
        <v>3</v>
      </c>
      <c r="F27" s="75">
        <f>SUM(F18:F26)</f>
        <v>369</v>
      </c>
    </row>
    <row r="28" spans="1:6" ht="15" customHeight="1" x14ac:dyDescent="0.25">
      <c r="A28" s="154"/>
      <c r="B28" s="165" t="s">
        <v>9</v>
      </c>
      <c r="C28" s="6">
        <v>1</v>
      </c>
      <c r="D28" s="11">
        <v>39</v>
      </c>
      <c r="E28" s="12">
        <v>1</v>
      </c>
      <c r="F28" s="17">
        <f t="shared" si="1"/>
        <v>40</v>
      </c>
    </row>
    <row r="29" spans="1:6" ht="15" customHeight="1" x14ac:dyDescent="0.25">
      <c r="A29" s="154"/>
      <c r="B29" s="165"/>
      <c r="C29" s="6">
        <v>2</v>
      </c>
      <c r="D29" s="11">
        <v>41</v>
      </c>
      <c r="E29" s="12">
        <v>1</v>
      </c>
      <c r="F29" s="17">
        <f t="shared" si="1"/>
        <v>42</v>
      </c>
    </row>
    <row r="30" spans="1:6" ht="15" customHeight="1" x14ac:dyDescent="0.25">
      <c r="A30" s="154"/>
      <c r="B30" s="165"/>
      <c r="C30" s="6">
        <v>3</v>
      </c>
      <c r="D30" s="11">
        <v>42</v>
      </c>
      <c r="E30" s="12">
        <v>0</v>
      </c>
      <c r="F30" s="17">
        <f t="shared" si="1"/>
        <v>42</v>
      </c>
    </row>
    <row r="31" spans="1:6" ht="15" customHeight="1" x14ac:dyDescent="0.25">
      <c r="A31" s="154"/>
      <c r="B31" s="165"/>
      <c r="C31" s="6">
        <v>4</v>
      </c>
      <c r="D31" s="11">
        <v>42</v>
      </c>
      <c r="E31" s="12">
        <v>0</v>
      </c>
      <c r="F31" s="17">
        <f t="shared" si="1"/>
        <v>42</v>
      </c>
    </row>
    <row r="32" spans="1:6" ht="15" customHeight="1" x14ac:dyDescent="0.25">
      <c r="A32" s="154"/>
      <c r="B32" s="165"/>
      <c r="C32" s="6">
        <v>5</v>
      </c>
      <c r="D32" s="11">
        <v>42</v>
      </c>
      <c r="E32" s="12">
        <v>0</v>
      </c>
      <c r="F32" s="17">
        <f t="shared" si="1"/>
        <v>42</v>
      </c>
    </row>
    <row r="33" spans="1:6" ht="15" customHeight="1" x14ac:dyDescent="0.25">
      <c r="A33" s="154"/>
      <c r="B33" s="165"/>
      <c r="C33" s="6">
        <v>6</v>
      </c>
      <c r="D33" s="11">
        <v>39</v>
      </c>
      <c r="E33" s="12">
        <v>3</v>
      </c>
      <c r="F33" s="17">
        <f t="shared" si="1"/>
        <v>42</v>
      </c>
    </row>
    <row r="34" spans="1:6" ht="15" customHeight="1" x14ac:dyDescent="0.25">
      <c r="A34" s="154"/>
      <c r="B34" s="70"/>
      <c r="C34" s="6"/>
      <c r="D34" s="76">
        <f>SUM(D28:D33)</f>
        <v>245</v>
      </c>
      <c r="E34" s="77">
        <f>SUM(E28:E33)</f>
        <v>5</v>
      </c>
      <c r="F34" s="75">
        <f>SUM(F28:F33)</f>
        <v>250</v>
      </c>
    </row>
    <row r="35" spans="1:6" x14ac:dyDescent="0.25">
      <c r="A35" s="154"/>
      <c r="B35" s="150" t="s">
        <v>10</v>
      </c>
      <c r="C35" s="5">
        <v>1</v>
      </c>
      <c r="D35" s="9">
        <v>26</v>
      </c>
      <c r="E35" s="10">
        <v>9</v>
      </c>
      <c r="F35" s="17">
        <f t="shared" si="1"/>
        <v>35</v>
      </c>
    </row>
    <row r="36" spans="1:6" x14ac:dyDescent="0.25">
      <c r="A36" s="154"/>
      <c r="B36" s="150"/>
      <c r="C36" s="5">
        <v>2</v>
      </c>
      <c r="D36" s="9">
        <v>24</v>
      </c>
      <c r="E36" s="10">
        <v>13</v>
      </c>
      <c r="F36" s="17">
        <f t="shared" si="1"/>
        <v>37</v>
      </c>
    </row>
    <row r="37" spans="1:6" x14ac:dyDescent="0.25">
      <c r="A37" s="154"/>
      <c r="B37" s="150"/>
      <c r="C37" s="5">
        <v>3</v>
      </c>
      <c r="D37" s="9">
        <v>17</v>
      </c>
      <c r="E37" s="10">
        <v>21</v>
      </c>
      <c r="F37" s="17">
        <f t="shared" si="1"/>
        <v>38</v>
      </c>
    </row>
    <row r="38" spans="1:6" x14ac:dyDescent="0.25">
      <c r="A38" s="154"/>
      <c r="B38" s="150"/>
      <c r="C38" s="5">
        <v>4</v>
      </c>
      <c r="D38" s="9">
        <v>23</v>
      </c>
      <c r="E38" s="10">
        <v>12</v>
      </c>
      <c r="F38" s="17">
        <f t="shared" si="1"/>
        <v>35</v>
      </c>
    </row>
    <row r="39" spans="1:6" x14ac:dyDescent="0.25">
      <c r="A39" s="154"/>
      <c r="B39" s="150"/>
      <c r="C39" s="5">
        <v>5</v>
      </c>
      <c r="D39" s="9">
        <v>19</v>
      </c>
      <c r="E39" s="10">
        <v>22</v>
      </c>
      <c r="F39" s="17">
        <f t="shared" si="1"/>
        <v>41</v>
      </c>
    </row>
    <row r="40" spans="1:6" x14ac:dyDescent="0.25">
      <c r="A40" s="154"/>
      <c r="B40" s="68"/>
      <c r="C40" s="5"/>
      <c r="D40" s="73">
        <f>SUM(D35:D39)</f>
        <v>109</v>
      </c>
      <c r="E40" s="74">
        <f>SUM(E35:E39)</f>
        <v>77</v>
      </c>
      <c r="F40" s="75">
        <f>SUM(F35:F39)</f>
        <v>186</v>
      </c>
    </row>
    <row r="41" spans="1:6" x14ac:dyDescent="0.25">
      <c r="A41" s="154"/>
      <c r="B41" s="3" t="s">
        <v>11</v>
      </c>
      <c r="C41" s="6">
        <v>1</v>
      </c>
      <c r="D41" s="11">
        <v>30</v>
      </c>
      <c r="E41" s="12">
        <v>1</v>
      </c>
      <c r="F41" s="17">
        <f t="shared" si="1"/>
        <v>31</v>
      </c>
    </row>
    <row r="42" spans="1:6" ht="16.5" thickBot="1" x14ac:dyDescent="0.3">
      <c r="A42" s="155"/>
      <c r="B42" s="4" t="s">
        <v>12</v>
      </c>
      <c r="C42" s="7">
        <v>1</v>
      </c>
      <c r="D42" s="13">
        <v>10</v>
      </c>
      <c r="E42" s="14">
        <v>29</v>
      </c>
      <c r="F42" s="18">
        <f t="shared" si="1"/>
        <v>39</v>
      </c>
    </row>
    <row r="43" spans="1:6" x14ac:dyDescent="0.25">
      <c r="A43" s="161" t="s">
        <v>8</v>
      </c>
      <c r="B43" s="162"/>
      <c r="C43" s="162"/>
      <c r="D43" s="24">
        <f>+SUM(D18:D26)</f>
        <v>366</v>
      </c>
      <c r="E43" s="25">
        <f t="shared" ref="E43:F43" si="2">+SUM(E18:E26)</f>
        <v>3</v>
      </c>
      <c r="F43" s="26">
        <f t="shared" si="2"/>
        <v>369</v>
      </c>
    </row>
    <row r="44" spans="1:6" x14ac:dyDescent="0.25">
      <c r="A44" s="159" t="s">
        <v>17</v>
      </c>
      <c r="B44" s="160"/>
      <c r="C44" s="160"/>
      <c r="D44" s="9">
        <f>+SUM(D28:D33)</f>
        <v>245</v>
      </c>
      <c r="E44" s="10">
        <f t="shared" ref="E44:F44" si="3">+SUM(E28:E33)</f>
        <v>5</v>
      </c>
      <c r="F44" s="17">
        <f t="shared" si="3"/>
        <v>250</v>
      </c>
    </row>
    <row r="45" spans="1:6" x14ac:dyDescent="0.25">
      <c r="A45" s="151" t="s">
        <v>18</v>
      </c>
      <c r="B45" s="152"/>
      <c r="C45" s="152"/>
      <c r="D45" s="9">
        <f>+SUM(D35:D39)</f>
        <v>109</v>
      </c>
      <c r="E45" s="10">
        <f t="shared" ref="E45:F45" si="4">+SUM(E35:E39)</f>
        <v>77</v>
      </c>
      <c r="F45" s="17">
        <f t="shared" si="4"/>
        <v>186</v>
      </c>
    </row>
    <row r="46" spans="1:6" x14ac:dyDescent="0.25">
      <c r="A46" s="197" t="s">
        <v>19</v>
      </c>
      <c r="B46" s="198"/>
      <c r="C46" s="198"/>
      <c r="D46" s="9">
        <f>+D41</f>
        <v>30</v>
      </c>
      <c r="E46" s="10">
        <f t="shared" ref="E46:F47" si="5">+E41</f>
        <v>1</v>
      </c>
      <c r="F46" s="17">
        <f t="shared" si="5"/>
        <v>31</v>
      </c>
    </row>
    <row r="47" spans="1:6" ht="16.5" thickBot="1" x14ac:dyDescent="0.3">
      <c r="A47" s="166" t="s">
        <v>20</v>
      </c>
      <c r="B47" s="167"/>
      <c r="C47" s="167"/>
      <c r="D47" s="27">
        <f>+D42</f>
        <v>10</v>
      </c>
      <c r="E47" s="28">
        <f t="shared" si="5"/>
        <v>29</v>
      </c>
      <c r="F47" s="29">
        <f t="shared" si="5"/>
        <v>39</v>
      </c>
    </row>
    <row r="48" spans="1:6" ht="16.5" thickBot="1" x14ac:dyDescent="0.3">
      <c r="A48" s="156" t="s">
        <v>16</v>
      </c>
      <c r="B48" s="157"/>
      <c r="C48" s="158"/>
      <c r="D48" s="30">
        <f>SUM(D43:D47)</f>
        <v>760</v>
      </c>
      <c r="E48" s="31">
        <f>SUM(E43:E47)</f>
        <v>115</v>
      </c>
      <c r="F48" s="15">
        <f>SUM(F43:F47)</f>
        <v>875</v>
      </c>
    </row>
    <row r="49" spans="1:6" ht="16.5" thickBot="1" x14ac:dyDescent="0.3">
      <c r="A49" s="32"/>
      <c r="B49" s="32"/>
      <c r="C49" s="32"/>
      <c r="D49" s="33"/>
      <c r="E49" s="33"/>
      <c r="F49" s="16"/>
    </row>
    <row r="50" spans="1:6" ht="15.75" customHeight="1" x14ac:dyDescent="0.25">
      <c r="A50" s="141" t="s">
        <v>0</v>
      </c>
      <c r="B50" s="143" t="s">
        <v>1</v>
      </c>
      <c r="C50" s="169" t="s">
        <v>2</v>
      </c>
      <c r="D50" s="193" t="s">
        <v>3</v>
      </c>
      <c r="E50" s="147"/>
      <c r="F50" s="148" t="s">
        <v>6</v>
      </c>
    </row>
    <row r="51" spans="1:6" ht="16.5" thickBot="1" x14ac:dyDescent="0.3">
      <c r="A51" s="142"/>
      <c r="B51" s="144"/>
      <c r="C51" s="170"/>
      <c r="D51" s="103" t="s">
        <v>4</v>
      </c>
      <c r="E51" s="104" t="s">
        <v>5</v>
      </c>
      <c r="F51" s="149"/>
    </row>
    <row r="52" spans="1:6" x14ac:dyDescent="0.25">
      <c r="A52" s="194" t="s">
        <v>13</v>
      </c>
      <c r="B52" s="168" t="s">
        <v>14</v>
      </c>
      <c r="C52" s="49">
        <v>1</v>
      </c>
      <c r="D52" s="46">
        <v>39</v>
      </c>
      <c r="E52" s="19">
        <v>1</v>
      </c>
      <c r="F52" s="49">
        <v>40</v>
      </c>
    </row>
    <row r="53" spans="1:6" x14ac:dyDescent="0.25">
      <c r="A53" s="194"/>
      <c r="B53" s="165"/>
      <c r="C53" s="12">
        <v>2</v>
      </c>
      <c r="D53" s="47">
        <v>41</v>
      </c>
      <c r="E53" s="3">
        <v>0</v>
      </c>
      <c r="F53" s="12">
        <v>41</v>
      </c>
    </row>
    <row r="54" spans="1:6" x14ac:dyDescent="0.25">
      <c r="A54" s="194"/>
      <c r="B54" s="165"/>
      <c r="C54" s="12">
        <v>3</v>
      </c>
      <c r="D54" s="47">
        <v>43</v>
      </c>
      <c r="E54" s="3">
        <v>0</v>
      </c>
      <c r="F54" s="12">
        <v>43</v>
      </c>
    </row>
    <row r="55" spans="1:6" x14ac:dyDescent="0.25">
      <c r="A55" s="194"/>
      <c r="B55" s="165"/>
      <c r="C55" s="12">
        <v>4</v>
      </c>
      <c r="D55" s="47">
        <v>43</v>
      </c>
      <c r="E55" s="3">
        <v>0</v>
      </c>
      <c r="F55" s="12">
        <v>43</v>
      </c>
    </row>
    <row r="56" spans="1:6" x14ac:dyDescent="0.25">
      <c r="A56" s="194"/>
      <c r="B56" s="165"/>
      <c r="C56" s="12">
        <v>5</v>
      </c>
      <c r="D56" s="47">
        <v>40</v>
      </c>
      <c r="E56" s="3">
        <v>0</v>
      </c>
      <c r="F56" s="12">
        <v>40</v>
      </c>
    </row>
    <row r="57" spans="1:6" x14ac:dyDescent="0.25">
      <c r="A57" s="194"/>
      <c r="B57" s="165"/>
      <c r="C57" s="12">
        <v>6</v>
      </c>
      <c r="D57" s="47">
        <v>44</v>
      </c>
      <c r="E57" s="3">
        <v>1</v>
      </c>
      <c r="F57" s="12">
        <v>45</v>
      </c>
    </row>
    <row r="58" spans="1:6" x14ac:dyDescent="0.25">
      <c r="A58" s="194"/>
      <c r="B58" s="165"/>
      <c r="C58" s="12">
        <v>7</v>
      </c>
      <c r="D58" s="47">
        <v>43</v>
      </c>
      <c r="E58" s="3">
        <v>1</v>
      </c>
      <c r="F58" s="12">
        <v>44</v>
      </c>
    </row>
    <row r="59" spans="1:6" x14ac:dyDescent="0.25">
      <c r="A59" s="194"/>
      <c r="B59" s="165"/>
      <c r="C59" s="12">
        <v>8</v>
      </c>
      <c r="D59" s="47">
        <v>36</v>
      </c>
      <c r="E59" s="3">
        <v>0</v>
      </c>
      <c r="F59" s="12">
        <v>36</v>
      </c>
    </row>
    <row r="60" spans="1:6" x14ac:dyDescent="0.25">
      <c r="A60" s="194"/>
      <c r="B60" s="165"/>
      <c r="C60" s="12">
        <v>9</v>
      </c>
      <c r="D60" s="47">
        <v>35</v>
      </c>
      <c r="E60" s="3">
        <v>0</v>
      </c>
      <c r="F60" s="12">
        <v>35</v>
      </c>
    </row>
    <row r="61" spans="1:6" x14ac:dyDescent="0.25">
      <c r="A61" s="194"/>
      <c r="B61" s="70"/>
      <c r="C61" s="12"/>
      <c r="D61" s="106">
        <f>SUM(D52:D60)</f>
        <v>364</v>
      </c>
      <c r="E61" s="105">
        <f>SUM(E52:E60)</f>
        <v>3</v>
      </c>
      <c r="F61" s="107">
        <f>SUM(F52:F60)</f>
        <v>367</v>
      </c>
    </row>
    <row r="62" spans="1:6" x14ac:dyDescent="0.25">
      <c r="A62" s="194"/>
      <c r="B62" s="165" t="s">
        <v>9</v>
      </c>
      <c r="C62" s="12">
        <v>1</v>
      </c>
      <c r="D62" s="47">
        <v>39</v>
      </c>
      <c r="E62" s="3">
        <v>1</v>
      </c>
      <c r="F62" s="12">
        <v>40</v>
      </c>
    </row>
    <row r="63" spans="1:6" x14ac:dyDescent="0.25">
      <c r="A63" s="194"/>
      <c r="B63" s="165"/>
      <c r="C63" s="12">
        <v>2</v>
      </c>
      <c r="D63" s="47">
        <v>42</v>
      </c>
      <c r="E63" s="3">
        <v>0</v>
      </c>
      <c r="F63" s="12">
        <v>42</v>
      </c>
    </row>
    <row r="64" spans="1:6" x14ac:dyDescent="0.25">
      <c r="A64" s="194"/>
      <c r="B64" s="165"/>
      <c r="C64" s="12">
        <v>3</v>
      </c>
      <c r="D64" s="47">
        <v>43</v>
      </c>
      <c r="E64" s="3">
        <v>0</v>
      </c>
      <c r="F64" s="12">
        <v>43</v>
      </c>
    </row>
    <row r="65" spans="1:6" x14ac:dyDescent="0.25">
      <c r="A65" s="194"/>
      <c r="B65" s="165"/>
      <c r="C65" s="12">
        <v>4</v>
      </c>
      <c r="D65" s="47">
        <v>41</v>
      </c>
      <c r="E65" s="3">
        <v>0</v>
      </c>
      <c r="F65" s="12">
        <v>41</v>
      </c>
    </row>
    <row r="66" spans="1:6" x14ac:dyDescent="0.25">
      <c r="A66" s="194"/>
      <c r="B66" s="165"/>
      <c r="C66" s="12">
        <v>5</v>
      </c>
      <c r="D66" s="47">
        <v>42</v>
      </c>
      <c r="E66" s="3">
        <v>0</v>
      </c>
      <c r="F66" s="12">
        <v>42</v>
      </c>
    </row>
    <row r="67" spans="1:6" x14ac:dyDescent="0.25">
      <c r="A67" s="194"/>
      <c r="B67" s="72"/>
      <c r="C67" s="12"/>
      <c r="D67" s="106">
        <f>SUM(D62:D66)</f>
        <v>207</v>
      </c>
      <c r="E67" s="105">
        <f>SUM(E62:E66)</f>
        <v>1</v>
      </c>
      <c r="F67" s="107">
        <f>SUM(F62:F66)</f>
        <v>208</v>
      </c>
    </row>
    <row r="68" spans="1:6" x14ac:dyDescent="0.25">
      <c r="A68" s="194"/>
      <c r="B68" s="195" t="s">
        <v>10</v>
      </c>
      <c r="C68" s="12">
        <v>1</v>
      </c>
      <c r="D68" s="47">
        <v>22</v>
      </c>
      <c r="E68" s="3">
        <v>11</v>
      </c>
      <c r="F68" s="12">
        <v>33</v>
      </c>
    </row>
    <row r="69" spans="1:6" x14ac:dyDescent="0.25">
      <c r="A69" s="194"/>
      <c r="B69" s="196"/>
      <c r="C69" s="12">
        <v>2</v>
      </c>
      <c r="D69" s="47">
        <v>21</v>
      </c>
      <c r="E69" s="3">
        <v>18</v>
      </c>
      <c r="F69" s="12">
        <v>39</v>
      </c>
    </row>
    <row r="70" spans="1:6" x14ac:dyDescent="0.25">
      <c r="A70" s="194"/>
      <c r="B70" s="196"/>
      <c r="C70" s="12">
        <v>3</v>
      </c>
      <c r="D70" s="47">
        <v>24</v>
      </c>
      <c r="E70" s="3">
        <v>18</v>
      </c>
      <c r="F70" s="12">
        <v>42</v>
      </c>
    </row>
    <row r="71" spans="1:6" x14ac:dyDescent="0.25">
      <c r="A71" s="194"/>
      <c r="B71" s="196"/>
      <c r="C71" s="12">
        <v>4</v>
      </c>
      <c r="D71" s="47">
        <v>35</v>
      </c>
      <c r="E71" s="3">
        <v>5</v>
      </c>
      <c r="F71" s="12">
        <v>40</v>
      </c>
    </row>
    <row r="72" spans="1:6" x14ac:dyDescent="0.25">
      <c r="A72" s="194"/>
      <c r="B72" s="168"/>
      <c r="C72" s="12">
        <v>5</v>
      </c>
      <c r="D72" s="47">
        <v>20</v>
      </c>
      <c r="E72" s="3">
        <v>23</v>
      </c>
      <c r="F72" s="12">
        <v>43</v>
      </c>
    </row>
    <row r="73" spans="1:6" x14ac:dyDescent="0.25">
      <c r="A73" s="194"/>
      <c r="B73" s="71"/>
      <c r="C73" s="12"/>
      <c r="D73" s="106">
        <f>SUM(D68:D72)</f>
        <v>122</v>
      </c>
      <c r="E73" s="105">
        <f>SUM(E68:E72)</f>
        <v>75</v>
      </c>
      <c r="F73" s="107">
        <f>SUM(F68:F72)</f>
        <v>197</v>
      </c>
    </row>
    <row r="74" spans="1:6" x14ac:dyDescent="0.25">
      <c r="A74" s="194"/>
      <c r="B74" s="3" t="s">
        <v>11</v>
      </c>
      <c r="C74" s="12">
        <v>1</v>
      </c>
      <c r="D74" s="47">
        <v>38</v>
      </c>
      <c r="E74" s="3">
        <v>0</v>
      </c>
      <c r="F74" s="107">
        <v>38</v>
      </c>
    </row>
    <row r="75" spans="1:6" ht="16.5" thickBot="1" x14ac:dyDescent="0.3">
      <c r="A75" s="194"/>
      <c r="B75" s="4" t="s">
        <v>12</v>
      </c>
      <c r="C75" s="14">
        <v>1</v>
      </c>
      <c r="D75" s="48">
        <v>8</v>
      </c>
      <c r="E75" s="4">
        <v>29</v>
      </c>
      <c r="F75" s="108">
        <v>37</v>
      </c>
    </row>
    <row r="76" spans="1:6" x14ac:dyDescent="0.25">
      <c r="A76" s="180" t="s">
        <v>8</v>
      </c>
      <c r="B76" s="181"/>
      <c r="C76" s="182"/>
      <c r="D76" s="58">
        <f>SUM(D52:D60)</f>
        <v>364</v>
      </c>
      <c r="E76" s="59">
        <f t="shared" ref="E76:F76" si="6">SUM(E52:E60)</f>
        <v>3</v>
      </c>
      <c r="F76" s="25">
        <f t="shared" si="6"/>
        <v>367</v>
      </c>
    </row>
    <row r="77" spans="1:6" x14ac:dyDescent="0.25">
      <c r="A77" s="183" t="s">
        <v>17</v>
      </c>
      <c r="B77" s="184"/>
      <c r="C77" s="185"/>
      <c r="D77" s="8">
        <f>+SUM(D62:D66)</f>
        <v>207</v>
      </c>
      <c r="E77" s="2">
        <f t="shared" ref="E77:F77" si="7">+SUM(E62:E66)</f>
        <v>1</v>
      </c>
      <c r="F77" s="10">
        <f t="shared" si="7"/>
        <v>208</v>
      </c>
    </row>
    <row r="78" spans="1:6" x14ac:dyDescent="0.25">
      <c r="A78" s="186" t="s">
        <v>18</v>
      </c>
      <c r="B78" s="187"/>
      <c r="C78" s="188"/>
      <c r="D78" s="8">
        <f>+SUM(D68:D72)</f>
        <v>122</v>
      </c>
      <c r="E78" s="2">
        <f t="shared" ref="E78:F78" si="8">+SUM(E68:E72)</f>
        <v>75</v>
      </c>
      <c r="F78" s="10">
        <f t="shared" si="8"/>
        <v>197</v>
      </c>
    </row>
    <row r="79" spans="1:6" x14ac:dyDescent="0.25">
      <c r="A79" s="189" t="s">
        <v>19</v>
      </c>
      <c r="B79" s="190"/>
      <c r="C79" s="191"/>
      <c r="D79" s="8">
        <f>+D74</f>
        <v>38</v>
      </c>
      <c r="E79" s="2">
        <f>E74</f>
        <v>0</v>
      </c>
      <c r="F79" s="10">
        <f>F74</f>
        <v>38</v>
      </c>
    </row>
    <row r="80" spans="1:6" ht="16.5" thickBot="1" x14ac:dyDescent="0.3">
      <c r="A80" s="171" t="s">
        <v>20</v>
      </c>
      <c r="B80" s="172"/>
      <c r="C80" s="173"/>
      <c r="D80" s="61">
        <f>+D75</f>
        <v>8</v>
      </c>
      <c r="E80" s="34">
        <f>E75</f>
        <v>29</v>
      </c>
      <c r="F80" s="28">
        <f>F75</f>
        <v>37</v>
      </c>
    </row>
    <row r="81" spans="1:6" ht="16.5" thickBot="1" x14ac:dyDescent="0.3">
      <c r="A81" s="174" t="s">
        <v>16</v>
      </c>
      <c r="B81" s="175"/>
      <c r="C81" s="176"/>
      <c r="D81" s="55">
        <f>SUM(D76:D80)</f>
        <v>739</v>
      </c>
      <c r="E81" s="56">
        <f>SUM(E76:E80)</f>
        <v>108</v>
      </c>
      <c r="F81" s="57">
        <f>SUM(F76:F80)</f>
        <v>847</v>
      </c>
    </row>
    <row r="82" spans="1:6" ht="16.5" thickBot="1" x14ac:dyDescent="0.3"/>
    <row r="83" spans="1:6" ht="15.75" customHeight="1" x14ac:dyDescent="0.25">
      <c r="A83" s="141" t="s">
        <v>0</v>
      </c>
      <c r="B83" s="143" t="s">
        <v>1</v>
      </c>
      <c r="C83" s="169" t="s">
        <v>2</v>
      </c>
      <c r="D83" s="193" t="s">
        <v>3</v>
      </c>
      <c r="E83" s="147"/>
      <c r="F83" s="148" t="s">
        <v>6</v>
      </c>
    </row>
    <row r="84" spans="1:6" ht="16.5" thickBot="1" x14ac:dyDescent="0.3">
      <c r="A84" s="142"/>
      <c r="B84" s="144"/>
      <c r="C84" s="170"/>
      <c r="D84" s="52" t="s">
        <v>4</v>
      </c>
      <c r="E84" s="53" t="s">
        <v>5</v>
      </c>
      <c r="F84" s="149"/>
    </row>
    <row r="85" spans="1:6" ht="19.5" customHeight="1" x14ac:dyDescent="0.25">
      <c r="A85" s="177" t="s">
        <v>15</v>
      </c>
      <c r="B85" s="168" t="s">
        <v>14</v>
      </c>
      <c r="C85" s="49">
        <v>1</v>
      </c>
      <c r="D85" s="46">
        <v>38</v>
      </c>
      <c r="E85" s="19">
        <v>0</v>
      </c>
      <c r="F85" s="49">
        <f t="shared" ref="F85:F93" si="9">+D85+E85</f>
        <v>38</v>
      </c>
    </row>
    <row r="86" spans="1:6" ht="15.75" customHeight="1" x14ac:dyDescent="0.25">
      <c r="A86" s="178"/>
      <c r="B86" s="165"/>
      <c r="C86" s="12">
        <v>2</v>
      </c>
      <c r="D86" s="47">
        <v>41</v>
      </c>
      <c r="E86" s="3">
        <v>0</v>
      </c>
      <c r="F86" s="12">
        <f t="shared" si="9"/>
        <v>41</v>
      </c>
    </row>
    <row r="87" spans="1:6" ht="15.75" customHeight="1" x14ac:dyDescent="0.25">
      <c r="A87" s="178"/>
      <c r="B87" s="165"/>
      <c r="C87" s="12">
        <v>3</v>
      </c>
      <c r="D87" s="47">
        <v>41</v>
      </c>
      <c r="E87" s="3">
        <v>0</v>
      </c>
      <c r="F87" s="12">
        <f t="shared" si="9"/>
        <v>41</v>
      </c>
    </row>
    <row r="88" spans="1:6" ht="15.75" customHeight="1" x14ac:dyDescent="0.25">
      <c r="A88" s="178"/>
      <c r="B88" s="165"/>
      <c r="C88" s="12">
        <v>4</v>
      </c>
      <c r="D88" s="47">
        <v>40</v>
      </c>
      <c r="E88" s="3">
        <v>1</v>
      </c>
      <c r="F88" s="12">
        <f t="shared" si="9"/>
        <v>41</v>
      </c>
    </row>
    <row r="89" spans="1:6" ht="15.75" customHeight="1" x14ac:dyDescent="0.25">
      <c r="A89" s="178"/>
      <c r="B89" s="165"/>
      <c r="C89" s="12">
        <v>5</v>
      </c>
      <c r="D89" s="47">
        <v>40</v>
      </c>
      <c r="E89" s="3">
        <v>0</v>
      </c>
      <c r="F89" s="12">
        <f t="shared" si="9"/>
        <v>40</v>
      </c>
    </row>
    <row r="90" spans="1:6" ht="15.75" customHeight="1" x14ac:dyDescent="0.25">
      <c r="A90" s="178"/>
      <c r="B90" s="165"/>
      <c r="C90" s="12">
        <v>6</v>
      </c>
      <c r="D90" s="47">
        <v>41</v>
      </c>
      <c r="E90" s="3">
        <v>0</v>
      </c>
      <c r="F90" s="12">
        <f t="shared" si="9"/>
        <v>41</v>
      </c>
    </row>
    <row r="91" spans="1:6" ht="15.75" customHeight="1" x14ac:dyDescent="0.25">
      <c r="A91" s="178"/>
      <c r="B91" s="165"/>
      <c r="C91" s="12">
        <v>7</v>
      </c>
      <c r="D91" s="47">
        <v>41</v>
      </c>
      <c r="E91" s="3">
        <v>0</v>
      </c>
      <c r="F91" s="12">
        <f t="shared" si="9"/>
        <v>41</v>
      </c>
    </row>
    <row r="92" spans="1:6" ht="15.75" customHeight="1" x14ac:dyDescent="0.25">
      <c r="A92" s="178"/>
      <c r="B92" s="165"/>
      <c r="C92" s="12">
        <v>8</v>
      </c>
      <c r="D92" s="47">
        <v>39</v>
      </c>
      <c r="E92" s="3">
        <v>0</v>
      </c>
      <c r="F92" s="12">
        <f t="shared" si="9"/>
        <v>39</v>
      </c>
    </row>
    <row r="93" spans="1:6" ht="15.75" customHeight="1" x14ac:dyDescent="0.25">
      <c r="A93" s="178"/>
      <c r="B93" s="165"/>
      <c r="C93" s="12">
        <v>9</v>
      </c>
      <c r="D93" s="47">
        <v>35</v>
      </c>
      <c r="E93" s="3">
        <v>1</v>
      </c>
      <c r="F93" s="12">
        <f t="shared" si="9"/>
        <v>36</v>
      </c>
    </row>
    <row r="94" spans="1:6" ht="15.75" customHeight="1" x14ac:dyDescent="0.25">
      <c r="A94" s="178"/>
      <c r="B94" s="70"/>
      <c r="C94" s="12"/>
      <c r="D94" s="78">
        <f>SUM(D85:D93)</f>
        <v>356</v>
      </c>
      <c r="E94" s="79">
        <f>SUM(E85:E93)</f>
        <v>2</v>
      </c>
      <c r="F94" s="80">
        <f>SUM(F85:F93)</f>
        <v>358</v>
      </c>
    </row>
    <row r="95" spans="1:6" ht="15.75" customHeight="1" x14ac:dyDescent="0.25">
      <c r="A95" s="178"/>
      <c r="B95" s="165" t="s">
        <v>9</v>
      </c>
      <c r="C95" s="12">
        <v>1</v>
      </c>
      <c r="D95" s="47">
        <v>39</v>
      </c>
      <c r="E95" s="3">
        <v>1</v>
      </c>
      <c r="F95" s="12">
        <f t="shared" ref="F95:F112" si="10">+D95+E95</f>
        <v>40</v>
      </c>
    </row>
    <row r="96" spans="1:6" ht="15.75" customHeight="1" x14ac:dyDescent="0.25">
      <c r="A96" s="178"/>
      <c r="B96" s="165"/>
      <c r="C96" s="12">
        <v>2</v>
      </c>
      <c r="D96" s="47">
        <v>40</v>
      </c>
      <c r="E96" s="3">
        <v>1</v>
      </c>
      <c r="F96" s="12">
        <f t="shared" si="10"/>
        <v>41</v>
      </c>
    </row>
    <row r="97" spans="1:6" ht="15.75" customHeight="1" x14ac:dyDescent="0.25">
      <c r="A97" s="178"/>
      <c r="B97" s="165"/>
      <c r="C97" s="12">
        <v>3</v>
      </c>
      <c r="D97" s="47">
        <v>41</v>
      </c>
      <c r="E97" s="3">
        <v>0</v>
      </c>
      <c r="F97" s="12">
        <f t="shared" si="10"/>
        <v>41</v>
      </c>
    </row>
    <row r="98" spans="1:6" ht="15.75" customHeight="1" x14ac:dyDescent="0.25">
      <c r="A98" s="178"/>
      <c r="B98" s="165"/>
      <c r="C98" s="12">
        <v>4</v>
      </c>
      <c r="D98" s="47">
        <v>41</v>
      </c>
      <c r="E98" s="3">
        <v>0</v>
      </c>
      <c r="F98" s="12">
        <f t="shared" si="10"/>
        <v>41</v>
      </c>
    </row>
    <row r="99" spans="1:6" ht="15.75" customHeight="1" x14ac:dyDescent="0.25">
      <c r="A99" s="178"/>
      <c r="B99" s="165"/>
      <c r="C99" s="12">
        <v>5</v>
      </c>
      <c r="D99" s="47">
        <v>38</v>
      </c>
      <c r="E99" s="3">
        <v>3</v>
      </c>
      <c r="F99" s="12">
        <f t="shared" si="10"/>
        <v>41</v>
      </c>
    </row>
    <row r="100" spans="1:6" ht="15.75" customHeight="1" x14ac:dyDescent="0.25">
      <c r="A100" s="178"/>
      <c r="B100" s="70"/>
      <c r="C100" s="12"/>
      <c r="D100" s="78">
        <f>SUM(D95:D99)</f>
        <v>199</v>
      </c>
      <c r="E100" s="79">
        <f>SUM(E95:E99)</f>
        <v>5</v>
      </c>
      <c r="F100" s="80">
        <f>SUM(F95:F99)</f>
        <v>204</v>
      </c>
    </row>
    <row r="101" spans="1:6" x14ac:dyDescent="0.25">
      <c r="A101" s="178"/>
      <c r="B101" s="165" t="s">
        <v>10</v>
      </c>
      <c r="C101" s="12">
        <v>1</v>
      </c>
      <c r="D101" s="47">
        <v>20</v>
      </c>
      <c r="E101" s="3">
        <v>9</v>
      </c>
      <c r="F101" s="12">
        <f t="shared" si="10"/>
        <v>29</v>
      </c>
    </row>
    <row r="102" spans="1:6" ht="15.75" customHeight="1" x14ac:dyDescent="0.25">
      <c r="A102" s="178"/>
      <c r="B102" s="165"/>
      <c r="C102" s="12">
        <v>2</v>
      </c>
      <c r="D102" s="47">
        <v>20</v>
      </c>
      <c r="E102" s="3">
        <v>16</v>
      </c>
      <c r="F102" s="12">
        <f t="shared" si="10"/>
        <v>36</v>
      </c>
    </row>
    <row r="103" spans="1:6" ht="15.75" customHeight="1" x14ac:dyDescent="0.25">
      <c r="A103" s="178"/>
      <c r="B103" s="165"/>
      <c r="C103" s="12">
        <v>3</v>
      </c>
      <c r="D103" s="47">
        <v>27</v>
      </c>
      <c r="E103" s="3">
        <v>9</v>
      </c>
      <c r="F103" s="12">
        <f t="shared" si="10"/>
        <v>36</v>
      </c>
    </row>
    <row r="104" spans="1:6" ht="15.75" customHeight="1" x14ac:dyDescent="0.25">
      <c r="A104" s="178"/>
      <c r="B104" s="165"/>
      <c r="C104" s="12">
        <v>4</v>
      </c>
      <c r="D104" s="47">
        <v>28</v>
      </c>
      <c r="E104" s="3">
        <v>10</v>
      </c>
      <c r="F104" s="12">
        <f t="shared" si="10"/>
        <v>38</v>
      </c>
    </row>
    <row r="105" spans="1:6" ht="15.75" customHeight="1" x14ac:dyDescent="0.25">
      <c r="A105" s="178"/>
      <c r="B105" s="165"/>
      <c r="C105" s="84">
        <v>5</v>
      </c>
      <c r="D105" s="50">
        <v>24</v>
      </c>
      <c r="E105" s="1">
        <v>13</v>
      </c>
      <c r="F105" s="12">
        <f t="shared" si="10"/>
        <v>37</v>
      </c>
    </row>
    <row r="106" spans="1:6" ht="15.75" customHeight="1" x14ac:dyDescent="0.25">
      <c r="A106" s="179"/>
      <c r="B106" s="72"/>
      <c r="C106" s="51"/>
      <c r="D106" s="81">
        <f>SUM(D101:D105)</f>
        <v>119</v>
      </c>
      <c r="E106" s="82">
        <f>SUM(E101:E105)</f>
        <v>57</v>
      </c>
      <c r="F106" s="83">
        <f>SUM(F101:F105)</f>
        <v>176</v>
      </c>
    </row>
    <row r="107" spans="1:6" ht="15.75" customHeight="1" thickBot="1" x14ac:dyDescent="0.3">
      <c r="A107" s="179"/>
      <c r="B107" s="4" t="s">
        <v>11</v>
      </c>
      <c r="C107" s="14">
        <v>1</v>
      </c>
      <c r="D107" s="48">
        <v>28</v>
      </c>
      <c r="E107" s="4">
        <v>0</v>
      </c>
      <c r="F107" s="14">
        <f t="shared" si="10"/>
        <v>28</v>
      </c>
    </row>
    <row r="108" spans="1:6" x14ac:dyDescent="0.25">
      <c r="A108" s="180" t="s">
        <v>8</v>
      </c>
      <c r="B108" s="181"/>
      <c r="C108" s="182"/>
      <c r="D108" s="58">
        <f>+SUM(D85:D93)</f>
        <v>356</v>
      </c>
      <c r="E108" s="59">
        <f>+SUM(E85:E93)</f>
        <v>2</v>
      </c>
      <c r="F108" s="60">
        <f t="shared" si="10"/>
        <v>358</v>
      </c>
    </row>
    <row r="109" spans="1:6" x14ac:dyDescent="0.25">
      <c r="A109" s="183" t="s">
        <v>17</v>
      </c>
      <c r="B109" s="184"/>
      <c r="C109" s="185"/>
      <c r="D109" s="8">
        <f>+SUM(D95:D99)</f>
        <v>199</v>
      </c>
      <c r="E109" s="2">
        <f>+SUM(E95:E99)</f>
        <v>5</v>
      </c>
      <c r="F109" s="12">
        <f t="shared" si="10"/>
        <v>204</v>
      </c>
    </row>
    <row r="110" spans="1:6" x14ac:dyDescent="0.25">
      <c r="A110" s="186" t="s">
        <v>18</v>
      </c>
      <c r="B110" s="187"/>
      <c r="C110" s="188"/>
      <c r="D110" s="8">
        <f>+SUM(D101:D105)</f>
        <v>119</v>
      </c>
      <c r="E110" s="2">
        <f>+SUM(E101:E105)</f>
        <v>57</v>
      </c>
      <c r="F110" s="12">
        <f t="shared" si="10"/>
        <v>176</v>
      </c>
    </row>
    <row r="111" spans="1:6" x14ac:dyDescent="0.25">
      <c r="A111" s="189" t="s">
        <v>19</v>
      </c>
      <c r="B111" s="190"/>
      <c r="C111" s="191"/>
      <c r="D111" s="8">
        <f>+SUM(D107)</f>
        <v>28</v>
      </c>
      <c r="E111" s="2">
        <f t="shared" ref="E111" si="11">+SUM(E107)</f>
        <v>0</v>
      </c>
      <c r="F111" s="12">
        <f t="shared" si="10"/>
        <v>28</v>
      </c>
    </row>
    <row r="112" spans="1:6" ht="16.5" thickBot="1" x14ac:dyDescent="0.3">
      <c r="A112" s="171" t="s">
        <v>20</v>
      </c>
      <c r="B112" s="172"/>
      <c r="C112" s="173"/>
      <c r="D112" s="61">
        <v>0</v>
      </c>
      <c r="E112" s="34">
        <v>0</v>
      </c>
      <c r="F112" s="37">
        <f t="shared" si="10"/>
        <v>0</v>
      </c>
    </row>
    <row r="113" spans="1:6" ht="16.5" thickBot="1" x14ac:dyDescent="0.3">
      <c r="A113" s="174" t="s">
        <v>16</v>
      </c>
      <c r="B113" s="175"/>
      <c r="C113" s="176"/>
      <c r="D113" s="55">
        <f>SUM(D108:D112)</f>
        <v>702</v>
      </c>
      <c r="E113" s="56">
        <f>SUM(E108:E112)</f>
        <v>64</v>
      </c>
      <c r="F113" s="57">
        <f>SUM(F108:F112)</f>
        <v>766</v>
      </c>
    </row>
    <row r="114" spans="1:6" ht="16.5" thickBot="1" x14ac:dyDescent="0.3"/>
    <row r="115" spans="1:6" x14ac:dyDescent="0.25">
      <c r="A115" s="139" t="s">
        <v>0</v>
      </c>
      <c r="B115" s="140"/>
      <c r="C115" s="140"/>
      <c r="D115" s="85" t="s">
        <v>35</v>
      </c>
      <c r="E115" s="86" t="s">
        <v>34</v>
      </c>
      <c r="F115" s="87" t="s">
        <v>6</v>
      </c>
    </row>
    <row r="116" spans="1:6" x14ac:dyDescent="0.25">
      <c r="A116" s="137" t="s">
        <v>33</v>
      </c>
      <c r="B116" s="138"/>
      <c r="C116" s="138"/>
      <c r="D116" s="2">
        <f>+D48</f>
        <v>760</v>
      </c>
      <c r="E116" s="2">
        <f t="shared" ref="E116:F116" si="12">+E48</f>
        <v>115</v>
      </c>
      <c r="F116" s="10">
        <f t="shared" si="12"/>
        <v>875</v>
      </c>
    </row>
    <row r="117" spans="1:6" x14ac:dyDescent="0.25">
      <c r="A117" s="137" t="s">
        <v>13</v>
      </c>
      <c r="B117" s="138"/>
      <c r="C117" s="138"/>
      <c r="D117" s="2">
        <f>+D81</f>
        <v>739</v>
      </c>
      <c r="E117" s="2">
        <f>+E81</f>
        <v>108</v>
      </c>
      <c r="F117" s="10">
        <f t="shared" ref="F117" si="13">+F81</f>
        <v>847</v>
      </c>
    </row>
    <row r="118" spans="1:6" x14ac:dyDescent="0.25">
      <c r="A118" s="137" t="s">
        <v>15</v>
      </c>
      <c r="B118" s="138"/>
      <c r="C118" s="138"/>
      <c r="D118" s="2">
        <f>+D113</f>
        <v>702</v>
      </c>
      <c r="E118" s="2">
        <f t="shared" ref="E118:F118" si="14">+E113</f>
        <v>64</v>
      </c>
      <c r="F118" s="10">
        <f t="shared" si="14"/>
        <v>766</v>
      </c>
    </row>
    <row r="119" spans="1:6" ht="16.5" thickBot="1" x14ac:dyDescent="0.3">
      <c r="A119" s="135" t="s">
        <v>32</v>
      </c>
      <c r="B119" s="136"/>
      <c r="C119" s="136"/>
      <c r="D119" s="88">
        <f>D113+D81+D48</f>
        <v>2201</v>
      </c>
      <c r="E119" s="88">
        <f t="shared" ref="E119:F119" si="15">E113+E81+E48</f>
        <v>287</v>
      </c>
      <c r="F119" s="89">
        <f t="shared" si="15"/>
        <v>2488</v>
      </c>
    </row>
  </sheetData>
  <mergeCells count="58">
    <mergeCell ref="A5:A6"/>
    <mergeCell ref="B5:B6"/>
    <mergeCell ref="C5:E5"/>
    <mergeCell ref="F5:F6"/>
    <mergeCell ref="A12:B12"/>
    <mergeCell ref="A1:F1"/>
    <mergeCell ref="A2:F2"/>
    <mergeCell ref="A3:F3"/>
    <mergeCell ref="D83:E83"/>
    <mergeCell ref="F83:F84"/>
    <mergeCell ref="A52:A75"/>
    <mergeCell ref="A80:C80"/>
    <mergeCell ref="A81:C81"/>
    <mergeCell ref="A76:C76"/>
    <mergeCell ref="A77:C77"/>
    <mergeCell ref="A78:C78"/>
    <mergeCell ref="A79:C79"/>
    <mergeCell ref="D50:E50"/>
    <mergeCell ref="F50:F51"/>
    <mergeCell ref="B68:B72"/>
    <mergeCell ref="A46:C46"/>
    <mergeCell ref="A112:C112"/>
    <mergeCell ref="A113:C113"/>
    <mergeCell ref="A85:A107"/>
    <mergeCell ref="A83:A84"/>
    <mergeCell ref="B83:B84"/>
    <mergeCell ref="C83:C84"/>
    <mergeCell ref="B101:B105"/>
    <mergeCell ref="A108:C108"/>
    <mergeCell ref="A109:C109"/>
    <mergeCell ref="A110:C110"/>
    <mergeCell ref="A111:C111"/>
    <mergeCell ref="B85:B93"/>
    <mergeCell ref="B95:B99"/>
    <mergeCell ref="B62:B66"/>
    <mergeCell ref="B52:B60"/>
    <mergeCell ref="A50:A51"/>
    <mergeCell ref="B50:B51"/>
    <mergeCell ref="C50:C51"/>
    <mergeCell ref="B35:B39"/>
    <mergeCell ref="A45:C45"/>
    <mergeCell ref="A18:A42"/>
    <mergeCell ref="A48:C48"/>
    <mergeCell ref="A44:C44"/>
    <mergeCell ref="A43:C43"/>
    <mergeCell ref="B18:B26"/>
    <mergeCell ref="B28:B33"/>
    <mergeCell ref="A47:C47"/>
    <mergeCell ref="A16:A17"/>
    <mergeCell ref="B16:B17"/>
    <mergeCell ref="C16:C17"/>
    <mergeCell ref="D16:E16"/>
    <mergeCell ref="F16:F17"/>
    <mergeCell ref="A119:C119"/>
    <mergeCell ref="A116:C116"/>
    <mergeCell ref="A117:C117"/>
    <mergeCell ref="A118:C118"/>
    <mergeCell ref="A115:C115"/>
  </mergeCells>
  <pageMargins left="0.7" right="0.7" top="0.75" bottom="0.75" header="0.3" footer="0.3"/>
  <pageSetup paperSize="10000" orientation="portrait" horizontalDpi="300" verticalDpi="300" r:id="rId1"/>
  <rowBreaks count="3" manualBreakCount="3">
    <brk id="15" max="16383" man="1"/>
    <brk id="49" max="16383" man="1"/>
    <brk id="8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88878-BC3C-4AD9-80E1-BE8C4C0E3C3D}">
  <dimension ref="A1:T121"/>
  <sheetViews>
    <sheetView workbookViewId="0">
      <selection activeCell="Q14" sqref="Q14:T14"/>
    </sheetView>
  </sheetViews>
  <sheetFormatPr defaultRowHeight="15" x14ac:dyDescent="0.25"/>
  <sheetData>
    <row r="1" spans="1:20" ht="15.75" thickBot="1" x14ac:dyDescent="0.3"/>
    <row r="2" spans="1:20" ht="27" thickBot="1" x14ac:dyDescent="0.45">
      <c r="B2" s="207" t="s">
        <v>36</v>
      </c>
      <c r="C2" s="208"/>
      <c r="D2" s="208"/>
      <c r="E2" s="209"/>
      <c r="I2" s="207" t="s">
        <v>37</v>
      </c>
      <c r="J2" s="208"/>
      <c r="K2" s="208"/>
      <c r="L2" s="209"/>
      <c r="Q2" s="205" t="s">
        <v>38</v>
      </c>
      <c r="R2" s="206"/>
    </row>
    <row r="3" spans="1:20" ht="15.75" x14ac:dyDescent="0.25">
      <c r="A3" s="192" t="s">
        <v>29</v>
      </c>
      <c r="B3" s="192"/>
      <c r="C3" s="192"/>
      <c r="D3" s="192"/>
      <c r="E3" s="192"/>
      <c r="F3" s="192"/>
      <c r="H3" s="192" t="s">
        <v>29</v>
      </c>
      <c r="I3" s="192"/>
      <c r="J3" s="192"/>
      <c r="K3" s="192"/>
      <c r="L3" s="192"/>
      <c r="M3" s="192"/>
      <c r="O3" s="192" t="s">
        <v>29</v>
      </c>
      <c r="P3" s="192"/>
      <c r="Q3" s="192"/>
      <c r="R3" s="192"/>
      <c r="S3" s="192"/>
      <c r="T3" s="192"/>
    </row>
    <row r="4" spans="1:20" ht="15.75" x14ac:dyDescent="0.25">
      <c r="A4" s="192" t="s">
        <v>30</v>
      </c>
      <c r="B4" s="192"/>
      <c r="C4" s="192"/>
      <c r="D4" s="192"/>
      <c r="E4" s="192"/>
      <c r="F4" s="192"/>
      <c r="H4" s="192" t="s">
        <v>30</v>
      </c>
      <c r="I4" s="192"/>
      <c r="J4" s="192"/>
      <c r="K4" s="192"/>
      <c r="L4" s="192"/>
      <c r="M4" s="192"/>
      <c r="O4" s="192" t="s">
        <v>30</v>
      </c>
      <c r="P4" s="192"/>
      <c r="Q4" s="192"/>
      <c r="R4" s="192"/>
      <c r="S4" s="192"/>
      <c r="T4" s="192"/>
    </row>
    <row r="5" spans="1:20" ht="15.75" x14ac:dyDescent="0.25">
      <c r="A5" s="192" t="s">
        <v>31</v>
      </c>
      <c r="B5" s="192"/>
      <c r="C5" s="192"/>
      <c r="D5" s="192"/>
      <c r="E5" s="192"/>
      <c r="F5" s="192"/>
      <c r="H5" s="192" t="s">
        <v>31</v>
      </c>
      <c r="I5" s="192"/>
      <c r="J5" s="192"/>
      <c r="K5" s="192"/>
      <c r="L5" s="192"/>
      <c r="M5" s="192"/>
      <c r="O5" s="192" t="s">
        <v>31</v>
      </c>
      <c r="P5" s="192"/>
      <c r="Q5" s="192"/>
      <c r="R5" s="192"/>
      <c r="S5" s="192"/>
      <c r="T5" s="192"/>
    </row>
    <row r="6" spans="1:20" ht="16.5" thickBot="1" x14ac:dyDescent="0.3">
      <c r="A6" s="20"/>
      <c r="B6" s="20"/>
      <c r="C6" s="20"/>
      <c r="D6" s="20"/>
      <c r="E6" s="20"/>
      <c r="F6" s="20"/>
      <c r="H6" s="20"/>
      <c r="I6" s="20"/>
      <c r="J6" s="20"/>
      <c r="K6" s="20"/>
      <c r="L6" s="20"/>
      <c r="M6" s="20"/>
      <c r="O6" s="20"/>
      <c r="P6" s="20"/>
      <c r="Q6" s="20"/>
      <c r="R6" s="20"/>
      <c r="S6" s="20"/>
      <c r="T6" s="20"/>
    </row>
    <row r="7" spans="1:20" ht="15.75" x14ac:dyDescent="0.25">
      <c r="A7" s="199" t="s">
        <v>21</v>
      </c>
      <c r="B7" s="201" t="s">
        <v>22</v>
      </c>
      <c r="C7" s="201" t="s">
        <v>23</v>
      </c>
      <c r="D7" s="201"/>
      <c r="E7" s="201"/>
      <c r="F7" s="203" t="s">
        <v>27</v>
      </c>
      <c r="H7" s="199" t="s">
        <v>21</v>
      </c>
      <c r="I7" s="201" t="s">
        <v>22</v>
      </c>
      <c r="J7" s="201" t="s">
        <v>23</v>
      </c>
      <c r="K7" s="201"/>
      <c r="L7" s="201"/>
      <c r="M7" s="203" t="s">
        <v>27</v>
      </c>
      <c r="O7" s="199" t="s">
        <v>21</v>
      </c>
      <c r="P7" s="201" t="s">
        <v>22</v>
      </c>
      <c r="Q7" s="201" t="s">
        <v>23</v>
      </c>
      <c r="R7" s="201"/>
      <c r="S7" s="201"/>
      <c r="T7" s="203" t="s">
        <v>27</v>
      </c>
    </row>
    <row r="8" spans="1:20" ht="16.5" thickBot="1" x14ac:dyDescent="0.3">
      <c r="A8" s="200"/>
      <c r="B8" s="202"/>
      <c r="C8" s="45" t="s">
        <v>24</v>
      </c>
      <c r="D8" s="45" t="s">
        <v>25</v>
      </c>
      <c r="E8" s="45" t="s">
        <v>26</v>
      </c>
      <c r="F8" s="204"/>
      <c r="H8" s="200"/>
      <c r="I8" s="202"/>
      <c r="J8" s="45" t="s">
        <v>24</v>
      </c>
      <c r="K8" s="45" t="s">
        <v>25</v>
      </c>
      <c r="L8" s="45" t="s">
        <v>26</v>
      </c>
      <c r="M8" s="204"/>
      <c r="O8" s="200"/>
      <c r="P8" s="202"/>
      <c r="Q8" s="45" t="s">
        <v>24</v>
      </c>
      <c r="R8" s="45" t="s">
        <v>25</v>
      </c>
      <c r="S8" s="45" t="s">
        <v>26</v>
      </c>
      <c r="T8" s="204"/>
    </row>
    <row r="9" spans="1:20" ht="15.75" x14ac:dyDescent="0.25">
      <c r="A9" s="39">
        <v>1</v>
      </c>
      <c r="B9" s="42" t="s">
        <v>8</v>
      </c>
      <c r="C9" s="43">
        <f>F45</f>
        <v>372</v>
      </c>
      <c r="D9" s="43">
        <f>F78</f>
        <v>371</v>
      </c>
      <c r="E9" s="43">
        <f>F110</f>
        <v>359</v>
      </c>
      <c r="F9" s="44">
        <f>+C9+D9+E9</f>
        <v>1102</v>
      </c>
      <c r="H9" s="39">
        <v>1</v>
      </c>
      <c r="I9" s="42" t="s">
        <v>8</v>
      </c>
      <c r="J9" s="43">
        <v>371</v>
      </c>
      <c r="K9" s="43">
        <f>M78</f>
        <v>370</v>
      </c>
      <c r="L9" s="43">
        <f>M110</f>
        <v>359</v>
      </c>
      <c r="M9" s="44">
        <f>+J9+K9+L9</f>
        <v>1100</v>
      </c>
      <c r="O9" s="39">
        <v>1</v>
      </c>
      <c r="P9" s="42" t="s">
        <v>8</v>
      </c>
      <c r="Q9" s="43">
        <f>T45</f>
        <v>369</v>
      </c>
      <c r="R9" s="43">
        <f>T78</f>
        <v>367</v>
      </c>
      <c r="S9" s="43">
        <f>T110</f>
        <v>358</v>
      </c>
      <c r="T9" s="44">
        <f>+Q9+R9+S9</f>
        <v>1094</v>
      </c>
    </row>
    <row r="10" spans="1:20" ht="15.75" x14ac:dyDescent="0.25">
      <c r="A10" s="101">
        <v>2</v>
      </c>
      <c r="B10" s="21" t="s">
        <v>17</v>
      </c>
      <c r="C10" s="35">
        <f>F46</f>
        <v>251</v>
      </c>
      <c r="D10" s="35">
        <f>F79</f>
        <v>209</v>
      </c>
      <c r="E10" s="35">
        <f>F111</f>
        <v>204</v>
      </c>
      <c r="F10" s="36">
        <f t="shared" ref="F10:F14" si="0">+C10+D10+E10</f>
        <v>664</v>
      </c>
      <c r="H10" s="110">
        <v>2</v>
      </c>
      <c r="I10" s="21" t="s">
        <v>17</v>
      </c>
      <c r="J10" s="35">
        <f>M46</f>
        <v>251</v>
      </c>
      <c r="K10" s="35">
        <f>M79</f>
        <v>209</v>
      </c>
      <c r="L10" s="35">
        <f>M111</f>
        <v>204</v>
      </c>
      <c r="M10" s="36">
        <f t="shared" ref="M10:M14" si="1">+J10+K10+L10</f>
        <v>664</v>
      </c>
      <c r="O10" s="123">
        <v>2</v>
      </c>
      <c r="P10" s="21" t="s">
        <v>17</v>
      </c>
      <c r="Q10" s="35">
        <f>T46</f>
        <v>250</v>
      </c>
      <c r="R10" s="35">
        <f>T79</f>
        <v>208</v>
      </c>
      <c r="S10" s="35">
        <f>T111</f>
        <v>204</v>
      </c>
      <c r="T10" s="36">
        <f t="shared" ref="T10:T14" si="2">+Q10+R10+S10</f>
        <v>662</v>
      </c>
    </row>
    <row r="11" spans="1:20" ht="15.75" x14ac:dyDescent="0.25">
      <c r="A11" s="101">
        <v>3</v>
      </c>
      <c r="B11" s="22" t="s">
        <v>18</v>
      </c>
      <c r="C11" s="35">
        <f>F47</f>
        <v>187</v>
      </c>
      <c r="D11" s="35">
        <f>F80</f>
        <v>199</v>
      </c>
      <c r="E11" s="35">
        <f>F112</f>
        <v>176</v>
      </c>
      <c r="F11" s="36">
        <f t="shared" si="0"/>
        <v>562</v>
      </c>
      <c r="H11" s="110">
        <v>3</v>
      </c>
      <c r="I11" s="22" t="s">
        <v>18</v>
      </c>
      <c r="J11" s="35">
        <f>M47</f>
        <v>187</v>
      </c>
      <c r="K11" s="35">
        <f>M80</f>
        <v>198</v>
      </c>
      <c r="L11" s="35">
        <f>M112</f>
        <v>176</v>
      </c>
      <c r="M11" s="36">
        <f t="shared" si="1"/>
        <v>561</v>
      </c>
      <c r="O11" s="123">
        <v>3</v>
      </c>
      <c r="P11" s="22" t="s">
        <v>18</v>
      </c>
      <c r="Q11" s="35">
        <f>T47</f>
        <v>186</v>
      </c>
      <c r="R11" s="35">
        <f>T80</f>
        <v>197</v>
      </c>
      <c r="S11" s="35">
        <f>T112</f>
        <v>176</v>
      </c>
      <c r="T11" s="36">
        <f t="shared" si="2"/>
        <v>559</v>
      </c>
    </row>
    <row r="12" spans="1:20" ht="15.75" x14ac:dyDescent="0.25">
      <c r="A12" s="101">
        <v>4</v>
      </c>
      <c r="B12" s="23" t="s">
        <v>19</v>
      </c>
      <c r="C12" s="35">
        <f>F48</f>
        <v>31</v>
      </c>
      <c r="D12" s="35">
        <f>F81</f>
        <v>38</v>
      </c>
      <c r="E12" s="35">
        <f>F113</f>
        <v>28</v>
      </c>
      <c r="F12" s="36">
        <f t="shared" si="0"/>
        <v>97</v>
      </c>
      <c r="H12" s="110">
        <v>4</v>
      </c>
      <c r="I12" s="23" t="s">
        <v>19</v>
      </c>
      <c r="J12" s="35">
        <f>M48</f>
        <v>31</v>
      </c>
      <c r="K12" s="35">
        <f>M81</f>
        <v>38</v>
      </c>
      <c r="L12" s="35">
        <f>M113</f>
        <v>28</v>
      </c>
      <c r="M12" s="36">
        <f t="shared" si="1"/>
        <v>97</v>
      </c>
      <c r="O12" s="123">
        <v>4</v>
      </c>
      <c r="P12" s="23" t="s">
        <v>19</v>
      </c>
      <c r="Q12" s="35">
        <f>T48</f>
        <v>31</v>
      </c>
      <c r="R12" s="35">
        <f>T81</f>
        <v>38</v>
      </c>
      <c r="S12" s="35">
        <f>T113</f>
        <v>28</v>
      </c>
      <c r="T12" s="36">
        <f t="shared" si="2"/>
        <v>97</v>
      </c>
    </row>
    <row r="13" spans="1:20" ht="16.5" thickBot="1" x14ac:dyDescent="0.3">
      <c r="A13" s="62">
        <v>5</v>
      </c>
      <c r="B13" s="63" t="s">
        <v>20</v>
      </c>
      <c r="C13" s="64">
        <f>F49</f>
        <v>39</v>
      </c>
      <c r="D13" s="64">
        <f>F82</f>
        <v>37</v>
      </c>
      <c r="E13" s="64">
        <f>F114</f>
        <v>0</v>
      </c>
      <c r="F13" s="65">
        <f t="shared" si="0"/>
        <v>76</v>
      </c>
      <c r="H13" s="62">
        <v>5</v>
      </c>
      <c r="I13" s="63" t="s">
        <v>20</v>
      </c>
      <c r="J13" s="64">
        <f>M49</f>
        <v>39</v>
      </c>
      <c r="K13" s="64">
        <f>M82</f>
        <v>37</v>
      </c>
      <c r="L13" s="64">
        <f>M114</f>
        <v>0</v>
      </c>
      <c r="M13" s="65">
        <f t="shared" si="1"/>
        <v>76</v>
      </c>
      <c r="O13" s="62">
        <v>5</v>
      </c>
      <c r="P13" s="63" t="s">
        <v>20</v>
      </c>
      <c r="Q13" s="64">
        <f>T49</f>
        <v>39</v>
      </c>
      <c r="R13" s="64">
        <f>T82</f>
        <v>37</v>
      </c>
      <c r="S13" s="64">
        <f>T114</f>
        <v>0</v>
      </c>
      <c r="T13" s="65">
        <f t="shared" si="2"/>
        <v>76</v>
      </c>
    </row>
    <row r="14" spans="1:20" ht="16.5" thickBot="1" x14ac:dyDescent="0.3">
      <c r="A14" s="156" t="s">
        <v>28</v>
      </c>
      <c r="B14" s="157"/>
      <c r="C14" s="66">
        <f>SUM(C9:C13)</f>
        <v>880</v>
      </c>
      <c r="D14" s="66">
        <f>SUM(D9:D13)</f>
        <v>854</v>
      </c>
      <c r="E14" s="66">
        <f>SUM(E9:E13)</f>
        <v>767</v>
      </c>
      <c r="F14" s="67">
        <f t="shared" si="0"/>
        <v>2501</v>
      </c>
      <c r="H14" s="156" t="s">
        <v>28</v>
      </c>
      <c r="I14" s="157"/>
      <c r="J14" s="66">
        <f>SUM(J9:J13)</f>
        <v>879</v>
      </c>
      <c r="K14" s="66">
        <f>SUM(K9:K13)</f>
        <v>852</v>
      </c>
      <c r="L14" s="66">
        <f>SUM(L9:L13)</f>
        <v>767</v>
      </c>
      <c r="M14" s="67">
        <f t="shared" si="1"/>
        <v>2498</v>
      </c>
      <c r="O14" s="156" t="s">
        <v>28</v>
      </c>
      <c r="P14" s="157"/>
      <c r="Q14" s="66">
        <f>SUM(Q9:Q13)</f>
        <v>875</v>
      </c>
      <c r="R14" s="66">
        <f>SUM(R9:R13)</f>
        <v>847</v>
      </c>
      <c r="S14" s="66">
        <f>SUM(S9:S13)</f>
        <v>766</v>
      </c>
      <c r="T14" s="67">
        <f t="shared" si="2"/>
        <v>2488</v>
      </c>
    </row>
    <row r="15" spans="1:20" ht="15.75" x14ac:dyDescent="0.25">
      <c r="A15" s="20"/>
      <c r="B15" s="20"/>
      <c r="C15" s="20"/>
      <c r="D15" s="20"/>
      <c r="E15" s="20"/>
      <c r="F15" s="20"/>
      <c r="H15" s="20"/>
      <c r="I15" s="20"/>
      <c r="J15" s="20"/>
      <c r="K15" s="20"/>
      <c r="L15" s="20"/>
      <c r="M15" s="20"/>
      <c r="O15" s="20"/>
      <c r="P15" s="20"/>
      <c r="Q15" s="20"/>
      <c r="R15" s="20"/>
      <c r="S15" s="20"/>
      <c r="T15" s="20"/>
    </row>
    <row r="16" spans="1:20" ht="15.75" x14ac:dyDescent="0.25">
      <c r="A16" s="20"/>
      <c r="B16" s="20"/>
      <c r="C16" s="20"/>
      <c r="D16" s="20"/>
      <c r="E16" s="20"/>
      <c r="F16" s="20"/>
      <c r="H16" s="20"/>
      <c r="I16" s="20"/>
      <c r="J16" s="20"/>
      <c r="K16" s="20"/>
      <c r="L16" s="20"/>
      <c r="M16" s="20"/>
      <c r="O16" s="20"/>
      <c r="P16" s="20"/>
      <c r="Q16" s="20"/>
      <c r="R16" s="20"/>
      <c r="S16" s="20"/>
      <c r="T16" s="20"/>
    </row>
    <row r="17" spans="1:20" ht="16.5" customHeight="1" thickBot="1" x14ac:dyDescent="0.3">
      <c r="A17" s="20"/>
      <c r="B17" s="20"/>
      <c r="C17" s="20"/>
      <c r="D17" s="20"/>
      <c r="E17" s="20"/>
      <c r="F17" s="20"/>
      <c r="H17" s="20"/>
      <c r="I17" s="20"/>
      <c r="J17" s="20"/>
      <c r="K17" s="20"/>
      <c r="L17" s="20"/>
      <c r="M17" s="20"/>
      <c r="O17" s="20"/>
      <c r="P17" s="20"/>
      <c r="Q17" s="20"/>
      <c r="R17" s="20"/>
      <c r="S17" s="20"/>
      <c r="T17" s="20"/>
    </row>
    <row r="18" spans="1:20" ht="15.75" customHeight="1" x14ac:dyDescent="0.25">
      <c r="A18" s="141" t="s">
        <v>0</v>
      </c>
      <c r="B18" s="143" t="s">
        <v>1</v>
      </c>
      <c r="C18" s="145" t="s">
        <v>2</v>
      </c>
      <c r="D18" s="141" t="s">
        <v>3</v>
      </c>
      <c r="E18" s="147"/>
      <c r="F18" s="148" t="s">
        <v>6</v>
      </c>
      <c r="H18" s="141" t="s">
        <v>0</v>
      </c>
      <c r="I18" s="143" t="s">
        <v>1</v>
      </c>
      <c r="J18" s="145" t="s">
        <v>2</v>
      </c>
      <c r="K18" s="141" t="s">
        <v>3</v>
      </c>
      <c r="L18" s="147"/>
      <c r="M18" s="148" t="s">
        <v>6</v>
      </c>
      <c r="O18" s="141" t="s">
        <v>0</v>
      </c>
      <c r="P18" s="143" t="s">
        <v>1</v>
      </c>
      <c r="Q18" s="145" t="s">
        <v>2</v>
      </c>
      <c r="R18" s="141" t="s">
        <v>3</v>
      </c>
      <c r="S18" s="147"/>
      <c r="T18" s="148" t="s">
        <v>6</v>
      </c>
    </row>
    <row r="19" spans="1:20" ht="16.5" customHeight="1" thickBot="1" x14ac:dyDescent="0.3">
      <c r="A19" s="142"/>
      <c r="B19" s="144"/>
      <c r="C19" s="146"/>
      <c r="D19" s="96" t="s">
        <v>4</v>
      </c>
      <c r="E19" s="53" t="s">
        <v>5</v>
      </c>
      <c r="F19" s="149"/>
      <c r="H19" s="142"/>
      <c r="I19" s="144"/>
      <c r="J19" s="146"/>
      <c r="K19" s="112" t="s">
        <v>4</v>
      </c>
      <c r="L19" s="53" t="s">
        <v>5</v>
      </c>
      <c r="M19" s="149"/>
      <c r="O19" s="142"/>
      <c r="P19" s="144"/>
      <c r="Q19" s="146"/>
      <c r="R19" s="125" t="s">
        <v>4</v>
      </c>
      <c r="S19" s="53" t="s">
        <v>5</v>
      </c>
      <c r="T19" s="149"/>
    </row>
    <row r="20" spans="1:20" ht="15.75" customHeight="1" x14ac:dyDescent="0.25">
      <c r="A20" s="153" t="s">
        <v>7</v>
      </c>
      <c r="B20" s="163" t="s">
        <v>8</v>
      </c>
      <c r="C20" s="38">
        <v>1</v>
      </c>
      <c r="D20" s="39">
        <v>41</v>
      </c>
      <c r="E20" s="40">
        <v>0</v>
      </c>
      <c r="F20" s="41">
        <f>D20+E20</f>
        <v>41</v>
      </c>
      <c r="H20" s="153" t="s">
        <v>7</v>
      </c>
      <c r="I20" s="163" t="s">
        <v>8</v>
      </c>
      <c r="J20" s="38">
        <v>1</v>
      </c>
      <c r="K20" s="39">
        <v>41</v>
      </c>
      <c r="L20" s="40">
        <v>0</v>
      </c>
      <c r="M20" s="41">
        <f>K20+L20</f>
        <v>41</v>
      </c>
      <c r="O20" s="153" t="s">
        <v>7</v>
      </c>
      <c r="P20" s="163" t="s">
        <v>8</v>
      </c>
      <c r="Q20" s="38">
        <v>1</v>
      </c>
      <c r="R20" s="39">
        <v>41</v>
      </c>
      <c r="S20" s="40">
        <v>0</v>
      </c>
      <c r="T20" s="41">
        <f>R20+S20</f>
        <v>41</v>
      </c>
    </row>
    <row r="21" spans="1:20" ht="15.75" customHeight="1" x14ac:dyDescent="0.25">
      <c r="A21" s="154"/>
      <c r="B21" s="164"/>
      <c r="C21" s="5">
        <v>2</v>
      </c>
      <c r="D21" s="101">
        <v>42</v>
      </c>
      <c r="E21" s="10">
        <v>0</v>
      </c>
      <c r="F21" s="17">
        <f t="shared" ref="F21:F44" si="3">D21+E21</f>
        <v>42</v>
      </c>
      <c r="H21" s="154"/>
      <c r="I21" s="164"/>
      <c r="J21" s="5">
        <v>2</v>
      </c>
      <c r="K21" s="110">
        <v>41</v>
      </c>
      <c r="L21" s="10">
        <v>0</v>
      </c>
      <c r="M21" s="17">
        <f t="shared" ref="M21:M28" si="4">K21+L21</f>
        <v>41</v>
      </c>
      <c r="O21" s="154"/>
      <c r="P21" s="164"/>
      <c r="Q21" s="5">
        <v>2</v>
      </c>
      <c r="R21" s="123">
        <v>41</v>
      </c>
      <c r="S21" s="10">
        <v>0</v>
      </c>
      <c r="T21" s="17">
        <f t="shared" ref="T21:T44" si="5">R21+S21</f>
        <v>41</v>
      </c>
    </row>
    <row r="22" spans="1:20" ht="15.75" customHeight="1" x14ac:dyDescent="0.25">
      <c r="A22" s="154"/>
      <c r="B22" s="164"/>
      <c r="C22" s="5">
        <v>3</v>
      </c>
      <c r="D22" s="101">
        <v>41</v>
      </c>
      <c r="E22" s="10">
        <v>1</v>
      </c>
      <c r="F22" s="17">
        <f t="shared" si="3"/>
        <v>42</v>
      </c>
      <c r="H22" s="154"/>
      <c r="I22" s="164"/>
      <c r="J22" s="5">
        <v>3</v>
      </c>
      <c r="K22" s="110">
        <v>41</v>
      </c>
      <c r="L22" s="10">
        <v>1</v>
      </c>
      <c r="M22" s="17">
        <f t="shared" si="4"/>
        <v>42</v>
      </c>
      <c r="O22" s="154"/>
      <c r="P22" s="164"/>
      <c r="Q22" s="5">
        <v>3</v>
      </c>
      <c r="R22" s="123">
        <v>41</v>
      </c>
      <c r="S22" s="10">
        <v>1</v>
      </c>
      <c r="T22" s="17">
        <f t="shared" si="5"/>
        <v>42</v>
      </c>
    </row>
    <row r="23" spans="1:20" ht="15.75" customHeight="1" x14ac:dyDescent="0.25">
      <c r="A23" s="154"/>
      <c r="B23" s="164"/>
      <c r="C23" s="5">
        <v>4</v>
      </c>
      <c r="D23" s="101">
        <v>42</v>
      </c>
      <c r="E23" s="10">
        <v>0</v>
      </c>
      <c r="F23" s="17">
        <f t="shared" si="3"/>
        <v>42</v>
      </c>
      <c r="H23" s="154"/>
      <c r="I23" s="164"/>
      <c r="J23" s="5">
        <v>4</v>
      </c>
      <c r="K23" s="110">
        <v>42</v>
      </c>
      <c r="L23" s="10">
        <v>0</v>
      </c>
      <c r="M23" s="17">
        <f t="shared" si="4"/>
        <v>42</v>
      </c>
      <c r="O23" s="154"/>
      <c r="P23" s="164"/>
      <c r="Q23" s="5">
        <v>4</v>
      </c>
      <c r="R23" s="123">
        <v>42</v>
      </c>
      <c r="S23" s="10">
        <v>0</v>
      </c>
      <c r="T23" s="17">
        <f t="shared" si="5"/>
        <v>42</v>
      </c>
    </row>
    <row r="24" spans="1:20" ht="15.75" customHeight="1" x14ac:dyDescent="0.25">
      <c r="A24" s="154"/>
      <c r="B24" s="164"/>
      <c r="C24" s="5">
        <v>5</v>
      </c>
      <c r="D24" s="101">
        <v>41</v>
      </c>
      <c r="E24" s="10">
        <v>0</v>
      </c>
      <c r="F24" s="17">
        <f t="shared" si="3"/>
        <v>41</v>
      </c>
      <c r="H24" s="154"/>
      <c r="I24" s="164"/>
      <c r="J24" s="5">
        <v>5</v>
      </c>
      <c r="K24" s="110">
        <v>41</v>
      </c>
      <c r="L24" s="10">
        <v>0</v>
      </c>
      <c r="M24" s="17">
        <f t="shared" si="4"/>
        <v>41</v>
      </c>
      <c r="O24" s="154"/>
      <c r="P24" s="164"/>
      <c r="Q24" s="5">
        <v>5</v>
      </c>
      <c r="R24" s="123">
        <v>41</v>
      </c>
      <c r="S24" s="10">
        <v>0</v>
      </c>
      <c r="T24" s="17">
        <f t="shared" si="5"/>
        <v>41</v>
      </c>
    </row>
    <row r="25" spans="1:20" ht="15.75" customHeight="1" x14ac:dyDescent="0.25">
      <c r="A25" s="154"/>
      <c r="B25" s="164"/>
      <c r="C25" s="5">
        <v>6</v>
      </c>
      <c r="D25" s="101">
        <v>41</v>
      </c>
      <c r="E25" s="10">
        <v>0</v>
      </c>
      <c r="F25" s="17">
        <f t="shared" si="3"/>
        <v>41</v>
      </c>
      <c r="H25" s="154"/>
      <c r="I25" s="164"/>
      <c r="J25" s="5">
        <v>6</v>
      </c>
      <c r="K25" s="110">
        <v>41</v>
      </c>
      <c r="L25" s="10">
        <v>0</v>
      </c>
      <c r="M25" s="17">
        <f t="shared" si="4"/>
        <v>41</v>
      </c>
      <c r="O25" s="154"/>
      <c r="P25" s="164"/>
      <c r="Q25" s="5">
        <v>6</v>
      </c>
      <c r="R25" s="123">
        <v>41</v>
      </c>
      <c r="S25" s="10">
        <v>0</v>
      </c>
      <c r="T25" s="17">
        <f t="shared" si="5"/>
        <v>41</v>
      </c>
    </row>
    <row r="26" spans="1:20" ht="15.75" customHeight="1" x14ac:dyDescent="0.25">
      <c r="A26" s="154"/>
      <c r="B26" s="164"/>
      <c r="C26" s="5">
        <v>7</v>
      </c>
      <c r="D26" s="101">
        <v>42</v>
      </c>
      <c r="E26" s="10">
        <v>0</v>
      </c>
      <c r="F26" s="17">
        <f t="shared" si="3"/>
        <v>42</v>
      </c>
      <c r="H26" s="154"/>
      <c r="I26" s="164"/>
      <c r="J26" s="5">
        <v>7</v>
      </c>
      <c r="K26" s="110">
        <v>42</v>
      </c>
      <c r="L26" s="10">
        <v>0</v>
      </c>
      <c r="M26" s="17">
        <f t="shared" si="4"/>
        <v>42</v>
      </c>
      <c r="O26" s="154"/>
      <c r="P26" s="164"/>
      <c r="Q26" s="5">
        <v>7</v>
      </c>
      <c r="R26" s="123">
        <v>42</v>
      </c>
      <c r="S26" s="10">
        <v>0</v>
      </c>
      <c r="T26" s="17">
        <f t="shared" si="5"/>
        <v>42</v>
      </c>
    </row>
    <row r="27" spans="1:20" ht="15.75" customHeight="1" x14ac:dyDescent="0.25">
      <c r="A27" s="154"/>
      <c r="B27" s="164"/>
      <c r="C27" s="5">
        <v>8</v>
      </c>
      <c r="D27" s="101">
        <v>38</v>
      </c>
      <c r="E27" s="10">
        <v>2</v>
      </c>
      <c r="F27" s="17">
        <f t="shared" si="3"/>
        <v>40</v>
      </c>
      <c r="H27" s="154"/>
      <c r="I27" s="164"/>
      <c r="J27" s="5">
        <v>8</v>
      </c>
      <c r="K27" s="110">
        <v>38</v>
      </c>
      <c r="L27" s="10">
        <v>2</v>
      </c>
      <c r="M27" s="17">
        <f t="shared" si="4"/>
        <v>40</v>
      </c>
      <c r="O27" s="154"/>
      <c r="P27" s="164"/>
      <c r="Q27" s="5">
        <v>8</v>
      </c>
      <c r="R27" s="123">
        <v>36</v>
      </c>
      <c r="S27" s="10">
        <v>2</v>
      </c>
      <c r="T27" s="17">
        <f t="shared" si="5"/>
        <v>38</v>
      </c>
    </row>
    <row r="28" spans="1:20" ht="15.75" customHeight="1" x14ac:dyDescent="0.25">
      <c r="A28" s="154"/>
      <c r="B28" s="164"/>
      <c r="C28" s="5">
        <v>9</v>
      </c>
      <c r="D28" s="101">
        <v>41</v>
      </c>
      <c r="E28" s="10">
        <v>0</v>
      </c>
      <c r="F28" s="17">
        <f t="shared" si="3"/>
        <v>41</v>
      </c>
      <c r="H28" s="154"/>
      <c r="I28" s="164"/>
      <c r="J28" s="5">
        <v>9</v>
      </c>
      <c r="K28" s="110">
        <v>41</v>
      </c>
      <c r="L28" s="10">
        <v>0</v>
      </c>
      <c r="M28" s="17">
        <f t="shared" si="4"/>
        <v>41</v>
      </c>
      <c r="O28" s="154"/>
      <c r="P28" s="164"/>
      <c r="Q28" s="5">
        <v>9</v>
      </c>
      <c r="R28" s="123">
        <v>41</v>
      </c>
      <c r="S28" s="10">
        <v>0</v>
      </c>
      <c r="T28" s="17">
        <f t="shared" si="5"/>
        <v>41</v>
      </c>
    </row>
    <row r="29" spans="1:20" ht="15.75" customHeight="1" x14ac:dyDescent="0.25">
      <c r="A29" s="154"/>
      <c r="B29" s="99"/>
      <c r="C29" s="5"/>
      <c r="D29" s="73">
        <f>SUM(D20:D28)</f>
        <v>369</v>
      </c>
      <c r="E29" s="74">
        <f>SUM(E20:E28)</f>
        <v>3</v>
      </c>
      <c r="F29" s="75">
        <f>SUM(F20:F28)</f>
        <v>372</v>
      </c>
      <c r="H29" s="154"/>
      <c r="I29" s="114"/>
      <c r="J29" s="5"/>
      <c r="K29" s="73">
        <f>SUM(K20:K28)</f>
        <v>368</v>
      </c>
      <c r="L29" s="74">
        <f>SUM(L20:L28)</f>
        <v>3</v>
      </c>
      <c r="M29" s="75">
        <f>SUM(M20:M28)</f>
        <v>371</v>
      </c>
      <c r="O29" s="154"/>
      <c r="P29" s="127"/>
      <c r="Q29" s="5"/>
      <c r="R29" s="73">
        <f>SUM(R20:R28)</f>
        <v>366</v>
      </c>
      <c r="S29" s="74">
        <f>SUM(S20:S28)</f>
        <v>3</v>
      </c>
      <c r="T29" s="75">
        <f>SUM(T20:T28)</f>
        <v>369</v>
      </c>
    </row>
    <row r="30" spans="1:20" ht="15.75" customHeight="1" x14ac:dyDescent="0.25">
      <c r="A30" s="154"/>
      <c r="B30" s="165" t="s">
        <v>9</v>
      </c>
      <c r="C30" s="6">
        <v>1</v>
      </c>
      <c r="D30" s="94">
        <v>40</v>
      </c>
      <c r="E30" s="12">
        <v>1</v>
      </c>
      <c r="F30" s="17">
        <f t="shared" si="3"/>
        <v>41</v>
      </c>
      <c r="H30" s="154"/>
      <c r="I30" s="165" t="s">
        <v>9</v>
      </c>
      <c r="J30" s="6">
        <v>1</v>
      </c>
      <c r="K30" s="119">
        <v>40</v>
      </c>
      <c r="L30" s="12">
        <v>1</v>
      </c>
      <c r="M30" s="17">
        <f t="shared" ref="M30:M35" si="6">K30+L30</f>
        <v>41</v>
      </c>
      <c r="O30" s="154"/>
      <c r="P30" s="165" t="s">
        <v>9</v>
      </c>
      <c r="Q30" s="6">
        <v>1</v>
      </c>
      <c r="R30" s="132">
        <v>39</v>
      </c>
      <c r="S30" s="12">
        <v>1</v>
      </c>
      <c r="T30" s="17">
        <f t="shared" si="5"/>
        <v>40</v>
      </c>
    </row>
    <row r="31" spans="1:20" ht="15.75" customHeight="1" x14ac:dyDescent="0.25">
      <c r="A31" s="154"/>
      <c r="B31" s="165"/>
      <c r="C31" s="6">
        <v>2</v>
      </c>
      <c r="D31" s="94">
        <v>41</v>
      </c>
      <c r="E31" s="12">
        <v>1</v>
      </c>
      <c r="F31" s="17">
        <f t="shared" si="3"/>
        <v>42</v>
      </c>
      <c r="H31" s="154"/>
      <c r="I31" s="165"/>
      <c r="J31" s="6">
        <v>2</v>
      </c>
      <c r="K31" s="119">
        <v>41</v>
      </c>
      <c r="L31" s="12">
        <v>1</v>
      </c>
      <c r="M31" s="17">
        <f t="shared" si="6"/>
        <v>42</v>
      </c>
      <c r="O31" s="154"/>
      <c r="P31" s="165"/>
      <c r="Q31" s="6">
        <v>2</v>
      </c>
      <c r="R31" s="132">
        <v>41</v>
      </c>
      <c r="S31" s="12">
        <v>1</v>
      </c>
      <c r="T31" s="17">
        <f t="shared" si="5"/>
        <v>42</v>
      </c>
    </row>
    <row r="32" spans="1:20" ht="15.75" customHeight="1" x14ac:dyDescent="0.25">
      <c r="A32" s="154"/>
      <c r="B32" s="165"/>
      <c r="C32" s="6">
        <v>3</v>
      </c>
      <c r="D32" s="94">
        <v>42</v>
      </c>
      <c r="E32" s="12">
        <v>0</v>
      </c>
      <c r="F32" s="17">
        <f t="shared" si="3"/>
        <v>42</v>
      </c>
      <c r="H32" s="154"/>
      <c r="I32" s="165"/>
      <c r="J32" s="6">
        <v>3</v>
      </c>
      <c r="K32" s="119">
        <v>42</v>
      </c>
      <c r="L32" s="12">
        <v>0</v>
      </c>
      <c r="M32" s="17">
        <f t="shared" si="6"/>
        <v>42</v>
      </c>
      <c r="O32" s="154"/>
      <c r="P32" s="165"/>
      <c r="Q32" s="6">
        <v>3</v>
      </c>
      <c r="R32" s="132">
        <v>42</v>
      </c>
      <c r="S32" s="12">
        <v>0</v>
      </c>
      <c r="T32" s="17">
        <f t="shared" si="5"/>
        <v>42</v>
      </c>
    </row>
    <row r="33" spans="1:20" ht="15.75" customHeight="1" x14ac:dyDescent="0.25">
      <c r="A33" s="154"/>
      <c r="B33" s="165"/>
      <c r="C33" s="6">
        <v>4</v>
      </c>
      <c r="D33" s="94">
        <v>42</v>
      </c>
      <c r="E33" s="12">
        <v>0</v>
      </c>
      <c r="F33" s="17">
        <f t="shared" si="3"/>
        <v>42</v>
      </c>
      <c r="H33" s="154"/>
      <c r="I33" s="165"/>
      <c r="J33" s="6">
        <v>4</v>
      </c>
      <c r="K33" s="119">
        <v>42</v>
      </c>
      <c r="L33" s="12">
        <v>0</v>
      </c>
      <c r="M33" s="17">
        <f t="shared" si="6"/>
        <v>42</v>
      </c>
      <c r="O33" s="154"/>
      <c r="P33" s="165"/>
      <c r="Q33" s="6">
        <v>4</v>
      </c>
      <c r="R33" s="132">
        <v>42</v>
      </c>
      <c r="S33" s="12">
        <v>0</v>
      </c>
      <c r="T33" s="17">
        <f t="shared" si="5"/>
        <v>42</v>
      </c>
    </row>
    <row r="34" spans="1:20" ht="15.75" customHeight="1" x14ac:dyDescent="0.25">
      <c r="A34" s="154"/>
      <c r="B34" s="165"/>
      <c r="C34" s="6">
        <v>5</v>
      </c>
      <c r="D34" s="94">
        <v>42</v>
      </c>
      <c r="E34" s="12">
        <v>0</v>
      </c>
      <c r="F34" s="17">
        <f t="shared" si="3"/>
        <v>42</v>
      </c>
      <c r="H34" s="154"/>
      <c r="I34" s="165"/>
      <c r="J34" s="6">
        <v>5</v>
      </c>
      <c r="K34" s="119">
        <v>42</v>
      </c>
      <c r="L34" s="12">
        <v>0</v>
      </c>
      <c r="M34" s="17">
        <f t="shared" si="6"/>
        <v>42</v>
      </c>
      <c r="O34" s="154"/>
      <c r="P34" s="165"/>
      <c r="Q34" s="6">
        <v>5</v>
      </c>
      <c r="R34" s="132">
        <v>42</v>
      </c>
      <c r="S34" s="12">
        <v>0</v>
      </c>
      <c r="T34" s="17">
        <f t="shared" si="5"/>
        <v>42</v>
      </c>
    </row>
    <row r="35" spans="1:20" ht="15.75" customHeight="1" x14ac:dyDescent="0.25">
      <c r="A35" s="154"/>
      <c r="B35" s="165"/>
      <c r="C35" s="6">
        <v>6</v>
      </c>
      <c r="D35" s="94">
        <v>39</v>
      </c>
      <c r="E35" s="12">
        <v>3</v>
      </c>
      <c r="F35" s="17">
        <f t="shared" si="3"/>
        <v>42</v>
      </c>
      <c r="H35" s="154"/>
      <c r="I35" s="165"/>
      <c r="J35" s="6">
        <v>6</v>
      </c>
      <c r="K35" s="119">
        <v>39</v>
      </c>
      <c r="L35" s="12">
        <v>3</v>
      </c>
      <c r="M35" s="17">
        <f t="shared" si="6"/>
        <v>42</v>
      </c>
      <c r="O35" s="154"/>
      <c r="P35" s="165"/>
      <c r="Q35" s="6">
        <v>6</v>
      </c>
      <c r="R35" s="132">
        <v>39</v>
      </c>
      <c r="S35" s="12">
        <v>3</v>
      </c>
      <c r="T35" s="17">
        <f t="shared" si="5"/>
        <v>42</v>
      </c>
    </row>
    <row r="36" spans="1:20" ht="15.75" customHeight="1" x14ac:dyDescent="0.25">
      <c r="A36" s="154"/>
      <c r="B36" s="97"/>
      <c r="C36" s="6"/>
      <c r="D36" s="76">
        <f>SUM(D30:D35)</f>
        <v>246</v>
      </c>
      <c r="E36" s="77">
        <f>SUM(E30:E35)</f>
        <v>5</v>
      </c>
      <c r="F36" s="75">
        <f>SUM(F30:F35)</f>
        <v>251</v>
      </c>
      <c r="H36" s="154"/>
      <c r="I36" s="115"/>
      <c r="J36" s="6"/>
      <c r="K36" s="76">
        <f>SUM(K30:K35)</f>
        <v>246</v>
      </c>
      <c r="L36" s="77">
        <f>SUM(L30:L35)</f>
        <v>5</v>
      </c>
      <c r="M36" s="75">
        <f>SUM(M30:M35)</f>
        <v>251</v>
      </c>
      <c r="O36" s="154"/>
      <c r="P36" s="128"/>
      <c r="Q36" s="6"/>
      <c r="R36" s="76">
        <f>SUM(R30:R35)</f>
        <v>245</v>
      </c>
      <c r="S36" s="77">
        <f>SUM(S30:S35)</f>
        <v>5</v>
      </c>
      <c r="T36" s="75">
        <f>SUM(T30:T35)</f>
        <v>250</v>
      </c>
    </row>
    <row r="37" spans="1:20" ht="15.75" customHeight="1" x14ac:dyDescent="0.25">
      <c r="A37" s="154"/>
      <c r="B37" s="150" t="s">
        <v>10</v>
      </c>
      <c r="C37" s="5">
        <v>1</v>
      </c>
      <c r="D37" s="101">
        <v>26</v>
      </c>
      <c r="E37" s="10">
        <v>9</v>
      </c>
      <c r="F37" s="17">
        <f t="shared" si="3"/>
        <v>35</v>
      </c>
      <c r="H37" s="154"/>
      <c r="I37" s="150" t="s">
        <v>10</v>
      </c>
      <c r="J37" s="5">
        <v>1</v>
      </c>
      <c r="K37" s="110">
        <v>26</v>
      </c>
      <c r="L37" s="10">
        <v>9</v>
      </c>
      <c r="M37" s="17">
        <f t="shared" ref="M37:M41" si="7">K37+L37</f>
        <v>35</v>
      </c>
      <c r="O37" s="154"/>
      <c r="P37" s="150" t="s">
        <v>10</v>
      </c>
      <c r="Q37" s="5">
        <v>1</v>
      </c>
      <c r="R37" s="123">
        <v>26</v>
      </c>
      <c r="S37" s="10">
        <v>9</v>
      </c>
      <c r="T37" s="17">
        <f t="shared" si="5"/>
        <v>35</v>
      </c>
    </row>
    <row r="38" spans="1:20" ht="15.75" customHeight="1" x14ac:dyDescent="0.25">
      <c r="A38" s="154"/>
      <c r="B38" s="150"/>
      <c r="C38" s="5">
        <v>2</v>
      </c>
      <c r="D38" s="101">
        <v>24</v>
      </c>
      <c r="E38" s="10">
        <v>13</v>
      </c>
      <c r="F38" s="17">
        <f t="shared" si="3"/>
        <v>37</v>
      </c>
      <c r="H38" s="154"/>
      <c r="I38" s="150"/>
      <c r="J38" s="5">
        <v>2</v>
      </c>
      <c r="K38" s="110">
        <v>24</v>
      </c>
      <c r="L38" s="10">
        <v>13</v>
      </c>
      <c r="M38" s="17">
        <f t="shared" si="7"/>
        <v>37</v>
      </c>
      <c r="O38" s="154"/>
      <c r="P38" s="150"/>
      <c r="Q38" s="5">
        <v>2</v>
      </c>
      <c r="R38" s="123">
        <v>24</v>
      </c>
      <c r="S38" s="10">
        <v>13</v>
      </c>
      <c r="T38" s="17">
        <f t="shared" si="5"/>
        <v>37</v>
      </c>
    </row>
    <row r="39" spans="1:20" ht="15.75" customHeight="1" x14ac:dyDescent="0.25">
      <c r="A39" s="154"/>
      <c r="B39" s="150"/>
      <c r="C39" s="5">
        <v>3</v>
      </c>
      <c r="D39" s="101">
        <v>17</v>
      </c>
      <c r="E39" s="10">
        <v>21</v>
      </c>
      <c r="F39" s="17">
        <f t="shared" si="3"/>
        <v>38</v>
      </c>
      <c r="H39" s="154"/>
      <c r="I39" s="150"/>
      <c r="J39" s="5">
        <v>3</v>
      </c>
      <c r="K39" s="110">
        <v>17</v>
      </c>
      <c r="L39" s="10">
        <v>21</v>
      </c>
      <c r="M39" s="17">
        <f t="shared" si="7"/>
        <v>38</v>
      </c>
      <c r="O39" s="154"/>
      <c r="P39" s="150"/>
      <c r="Q39" s="5">
        <v>3</v>
      </c>
      <c r="R39" s="123">
        <v>17</v>
      </c>
      <c r="S39" s="10">
        <v>21</v>
      </c>
      <c r="T39" s="17">
        <f t="shared" si="5"/>
        <v>38</v>
      </c>
    </row>
    <row r="40" spans="1:20" ht="15.75" customHeight="1" x14ac:dyDescent="0.25">
      <c r="A40" s="154"/>
      <c r="B40" s="150"/>
      <c r="C40" s="5">
        <v>4</v>
      </c>
      <c r="D40" s="101">
        <v>23</v>
      </c>
      <c r="E40" s="10">
        <v>13</v>
      </c>
      <c r="F40" s="17">
        <f t="shared" si="3"/>
        <v>36</v>
      </c>
      <c r="H40" s="154"/>
      <c r="I40" s="150"/>
      <c r="J40" s="5">
        <v>4</v>
      </c>
      <c r="K40" s="110">
        <v>23</v>
      </c>
      <c r="L40" s="10">
        <v>13</v>
      </c>
      <c r="M40" s="17">
        <f t="shared" si="7"/>
        <v>36</v>
      </c>
      <c r="O40" s="154"/>
      <c r="P40" s="150"/>
      <c r="Q40" s="5">
        <v>4</v>
      </c>
      <c r="R40" s="123">
        <v>23</v>
      </c>
      <c r="S40" s="10">
        <v>12</v>
      </c>
      <c r="T40" s="17">
        <f t="shared" si="5"/>
        <v>35</v>
      </c>
    </row>
    <row r="41" spans="1:20" ht="15.75" customHeight="1" x14ac:dyDescent="0.25">
      <c r="A41" s="154"/>
      <c r="B41" s="150"/>
      <c r="C41" s="5">
        <v>5</v>
      </c>
      <c r="D41" s="101">
        <v>19</v>
      </c>
      <c r="E41" s="10">
        <v>22</v>
      </c>
      <c r="F41" s="17">
        <f t="shared" si="3"/>
        <v>41</v>
      </c>
      <c r="H41" s="154"/>
      <c r="I41" s="150"/>
      <c r="J41" s="5">
        <v>5</v>
      </c>
      <c r="K41" s="110">
        <v>19</v>
      </c>
      <c r="L41" s="10">
        <v>22</v>
      </c>
      <c r="M41" s="17">
        <f t="shared" si="7"/>
        <v>41</v>
      </c>
      <c r="O41" s="154"/>
      <c r="P41" s="150"/>
      <c r="Q41" s="5">
        <v>5</v>
      </c>
      <c r="R41" s="123">
        <v>19</v>
      </c>
      <c r="S41" s="10">
        <v>22</v>
      </c>
      <c r="T41" s="17">
        <f t="shared" si="5"/>
        <v>41</v>
      </c>
    </row>
    <row r="42" spans="1:20" ht="15.75" customHeight="1" x14ac:dyDescent="0.25">
      <c r="A42" s="154"/>
      <c r="B42" s="98"/>
      <c r="C42" s="5"/>
      <c r="D42" s="73">
        <f>SUM(D37:D41)</f>
        <v>109</v>
      </c>
      <c r="E42" s="74">
        <f>SUM(E37:E41)</f>
        <v>78</v>
      </c>
      <c r="F42" s="75">
        <f>SUM(F37:F41)</f>
        <v>187</v>
      </c>
      <c r="H42" s="154"/>
      <c r="I42" s="113"/>
      <c r="J42" s="5"/>
      <c r="K42" s="73">
        <f>SUM(K37:K41)</f>
        <v>109</v>
      </c>
      <c r="L42" s="74">
        <f>SUM(L37:L41)</f>
        <v>78</v>
      </c>
      <c r="M42" s="75">
        <f>SUM(M37:M41)</f>
        <v>187</v>
      </c>
      <c r="O42" s="154"/>
      <c r="P42" s="126"/>
      <c r="Q42" s="5"/>
      <c r="R42" s="73">
        <f>SUM(R37:R41)</f>
        <v>109</v>
      </c>
      <c r="S42" s="74">
        <f>SUM(S37:S41)</f>
        <v>77</v>
      </c>
      <c r="T42" s="75">
        <f>SUM(T37:T41)</f>
        <v>186</v>
      </c>
    </row>
    <row r="43" spans="1:20" ht="31.5" x14ac:dyDescent="0.25">
      <c r="A43" s="154"/>
      <c r="B43" s="97" t="s">
        <v>11</v>
      </c>
      <c r="C43" s="6">
        <v>1</v>
      </c>
      <c r="D43" s="94">
        <v>30</v>
      </c>
      <c r="E43" s="12">
        <v>1</v>
      </c>
      <c r="F43" s="17">
        <f t="shared" si="3"/>
        <v>31</v>
      </c>
      <c r="H43" s="154"/>
      <c r="I43" s="115" t="s">
        <v>11</v>
      </c>
      <c r="J43" s="6">
        <v>1</v>
      </c>
      <c r="K43" s="119">
        <v>30</v>
      </c>
      <c r="L43" s="12">
        <v>1</v>
      </c>
      <c r="M43" s="17">
        <f t="shared" ref="M43:M44" si="8">K43+L43</f>
        <v>31</v>
      </c>
      <c r="O43" s="154"/>
      <c r="P43" s="128" t="s">
        <v>11</v>
      </c>
      <c r="Q43" s="6">
        <v>1</v>
      </c>
      <c r="R43" s="132">
        <v>30</v>
      </c>
      <c r="S43" s="12">
        <v>1</v>
      </c>
      <c r="T43" s="17">
        <f t="shared" si="5"/>
        <v>31</v>
      </c>
    </row>
    <row r="44" spans="1:20" ht="32.25" thickBot="1" x14ac:dyDescent="0.3">
      <c r="A44" s="155"/>
      <c r="B44" s="92" t="s">
        <v>12</v>
      </c>
      <c r="C44" s="7">
        <v>1</v>
      </c>
      <c r="D44" s="95">
        <v>10</v>
      </c>
      <c r="E44" s="14">
        <v>29</v>
      </c>
      <c r="F44" s="18">
        <f t="shared" si="3"/>
        <v>39</v>
      </c>
      <c r="H44" s="155"/>
      <c r="I44" s="121" t="s">
        <v>12</v>
      </c>
      <c r="J44" s="7">
        <v>1</v>
      </c>
      <c r="K44" s="120">
        <v>10</v>
      </c>
      <c r="L44" s="14">
        <v>29</v>
      </c>
      <c r="M44" s="18">
        <f t="shared" si="8"/>
        <v>39</v>
      </c>
      <c r="O44" s="155"/>
      <c r="P44" s="134" t="s">
        <v>12</v>
      </c>
      <c r="Q44" s="7">
        <v>1</v>
      </c>
      <c r="R44" s="133">
        <v>10</v>
      </c>
      <c r="S44" s="14">
        <v>29</v>
      </c>
      <c r="T44" s="18">
        <f t="shared" si="5"/>
        <v>39</v>
      </c>
    </row>
    <row r="45" spans="1:20" ht="15.75" customHeight="1" x14ac:dyDescent="0.25">
      <c r="A45" s="161" t="s">
        <v>8</v>
      </c>
      <c r="B45" s="162"/>
      <c r="C45" s="162"/>
      <c r="D45" s="24">
        <f>+SUM(D20:D28)</f>
        <v>369</v>
      </c>
      <c r="E45" s="25">
        <f t="shared" ref="E45:F45" si="9">+SUM(E20:E28)</f>
        <v>3</v>
      </c>
      <c r="F45" s="26">
        <f t="shared" si="9"/>
        <v>372</v>
      </c>
      <c r="H45" s="161" t="s">
        <v>8</v>
      </c>
      <c r="I45" s="162"/>
      <c r="J45" s="162"/>
      <c r="K45" s="24">
        <f>+SUM(K20:K28)</f>
        <v>368</v>
      </c>
      <c r="L45" s="25">
        <f t="shared" ref="L45:M45" si="10">+SUM(L20:L28)</f>
        <v>3</v>
      </c>
      <c r="M45" s="26">
        <f t="shared" si="10"/>
        <v>371</v>
      </c>
      <c r="O45" s="161" t="s">
        <v>8</v>
      </c>
      <c r="P45" s="162"/>
      <c r="Q45" s="162"/>
      <c r="R45" s="24">
        <f>+SUM(R20:R28)</f>
        <v>366</v>
      </c>
      <c r="S45" s="25">
        <f t="shared" ref="S45:T45" si="11">+SUM(S20:S28)</f>
        <v>3</v>
      </c>
      <c r="T45" s="26">
        <f t="shared" si="11"/>
        <v>369</v>
      </c>
    </row>
    <row r="46" spans="1:20" ht="15.75" customHeight="1" x14ac:dyDescent="0.25">
      <c r="A46" s="159" t="s">
        <v>17</v>
      </c>
      <c r="B46" s="160"/>
      <c r="C46" s="160"/>
      <c r="D46" s="101">
        <f>+SUM(D30:D35)</f>
        <v>246</v>
      </c>
      <c r="E46" s="10">
        <f t="shared" ref="E46:F46" si="12">+SUM(E30:E35)</f>
        <v>5</v>
      </c>
      <c r="F46" s="17">
        <f t="shared" si="12"/>
        <v>251</v>
      </c>
      <c r="H46" s="159" t="s">
        <v>17</v>
      </c>
      <c r="I46" s="160"/>
      <c r="J46" s="160"/>
      <c r="K46" s="110">
        <f>+SUM(K30:K35)</f>
        <v>246</v>
      </c>
      <c r="L46" s="10">
        <f t="shared" ref="L46:M46" si="13">+SUM(L30:L35)</f>
        <v>5</v>
      </c>
      <c r="M46" s="17">
        <f t="shared" si="13"/>
        <v>251</v>
      </c>
      <c r="O46" s="159" t="s">
        <v>17</v>
      </c>
      <c r="P46" s="160"/>
      <c r="Q46" s="160"/>
      <c r="R46" s="123">
        <f>+SUM(R30:R35)</f>
        <v>245</v>
      </c>
      <c r="S46" s="10">
        <f t="shared" ref="S46:T46" si="14">+SUM(S30:S35)</f>
        <v>5</v>
      </c>
      <c r="T46" s="17">
        <f t="shared" si="14"/>
        <v>250</v>
      </c>
    </row>
    <row r="47" spans="1:20" ht="15.75" x14ac:dyDescent="0.25">
      <c r="A47" s="151" t="s">
        <v>18</v>
      </c>
      <c r="B47" s="152"/>
      <c r="C47" s="152"/>
      <c r="D47" s="101">
        <f>+SUM(D37:D41)</f>
        <v>109</v>
      </c>
      <c r="E47" s="10">
        <f t="shared" ref="E47:F47" si="15">+SUM(E37:E41)</f>
        <v>78</v>
      </c>
      <c r="F47" s="17">
        <f t="shared" si="15"/>
        <v>187</v>
      </c>
      <c r="H47" s="151" t="s">
        <v>18</v>
      </c>
      <c r="I47" s="152"/>
      <c r="J47" s="152"/>
      <c r="K47" s="110">
        <f>+SUM(K37:K41)</f>
        <v>109</v>
      </c>
      <c r="L47" s="10">
        <f t="shared" ref="L47:M47" si="16">+SUM(L37:L41)</f>
        <v>78</v>
      </c>
      <c r="M47" s="17">
        <f t="shared" si="16"/>
        <v>187</v>
      </c>
      <c r="O47" s="151" t="s">
        <v>18</v>
      </c>
      <c r="P47" s="152"/>
      <c r="Q47" s="152"/>
      <c r="R47" s="123">
        <f>+SUM(R37:R41)</f>
        <v>109</v>
      </c>
      <c r="S47" s="10">
        <f t="shared" ref="S47:T47" si="17">+SUM(S37:S41)</f>
        <v>77</v>
      </c>
      <c r="T47" s="17">
        <f t="shared" si="17"/>
        <v>186</v>
      </c>
    </row>
    <row r="48" spans="1:20" ht="15.75" x14ac:dyDescent="0.25">
      <c r="A48" s="197" t="s">
        <v>19</v>
      </c>
      <c r="B48" s="198"/>
      <c r="C48" s="198"/>
      <c r="D48" s="101">
        <f>+D43</f>
        <v>30</v>
      </c>
      <c r="E48" s="10">
        <f t="shared" ref="E48:F49" si="18">+E43</f>
        <v>1</v>
      </c>
      <c r="F48" s="17">
        <f t="shared" si="18"/>
        <v>31</v>
      </c>
      <c r="H48" s="197" t="s">
        <v>19</v>
      </c>
      <c r="I48" s="198"/>
      <c r="J48" s="198"/>
      <c r="K48" s="110">
        <f>+K43</f>
        <v>30</v>
      </c>
      <c r="L48" s="10">
        <f t="shared" ref="L48:M48" si="19">+L43</f>
        <v>1</v>
      </c>
      <c r="M48" s="17">
        <f t="shared" si="19"/>
        <v>31</v>
      </c>
      <c r="O48" s="197" t="s">
        <v>19</v>
      </c>
      <c r="P48" s="198"/>
      <c r="Q48" s="198"/>
      <c r="R48" s="123">
        <f>+R43</f>
        <v>30</v>
      </c>
      <c r="S48" s="10">
        <f t="shared" ref="S48:T49" si="20">+S43</f>
        <v>1</v>
      </c>
      <c r="T48" s="17">
        <f t="shared" si="20"/>
        <v>31</v>
      </c>
    </row>
    <row r="49" spans="1:20" ht="16.5" thickBot="1" x14ac:dyDescent="0.3">
      <c r="A49" s="166" t="s">
        <v>20</v>
      </c>
      <c r="B49" s="167"/>
      <c r="C49" s="167"/>
      <c r="D49" s="27">
        <f>+D44</f>
        <v>10</v>
      </c>
      <c r="E49" s="28">
        <f t="shared" si="18"/>
        <v>29</v>
      </c>
      <c r="F49" s="29">
        <f t="shared" si="18"/>
        <v>39</v>
      </c>
      <c r="H49" s="166" t="s">
        <v>20</v>
      </c>
      <c r="I49" s="167"/>
      <c r="J49" s="167"/>
      <c r="K49" s="27">
        <f>+K44</f>
        <v>10</v>
      </c>
      <c r="L49" s="28">
        <f t="shared" ref="L49:M49" si="21">+L44</f>
        <v>29</v>
      </c>
      <c r="M49" s="29">
        <f t="shared" si="21"/>
        <v>39</v>
      </c>
      <c r="O49" s="166" t="s">
        <v>20</v>
      </c>
      <c r="P49" s="167"/>
      <c r="Q49" s="167"/>
      <c r="R49" s="27">
        <f>+R44</f>
        <v>10</v>
      </c>
      <c r="S49" s="28">
        <f t="shared" si="20"/>
        <v>29</v>
      </c>
      <c r="T49" s="29">
        <f t="shared" si="20"/>
        <v>39</v>
      </c>
    </row>
    <row r="50" spans="1:20" ht="16.5" thickBot="1" x14ac:dyDescent="0.3">
      <c r="A50" s="156" t="s">
        <v>16</v>
      </c>
      <c r="B50" s="157"/>
      <c r="C50" s="158"/>
      <c r="D50" s="30">
        <f>SUM(D45:D49)</f>
        <v>764</v>
      </c>
      <c r="E50" s="31">
        <f>SUM(E45:E49)</f>
        <v>116</v>
      </c>
      <c r="F50" s="15">
        <f>SUM(F45:F49)</f>
        <v>880</v>
      </c>
      <c r="H50" s="156" t="s">
        <v>16</v>
      </c>
      <c r="I50" s="157"/>
      <c r="J50" s="158"/>
      <c r="K50" s="30">
        <f>SUM(K45:K49)</f>
        <v>763</v>
      </c>
      <c r="L50" s="31">
        <f>SUM(L45:L49)</f>
        <v>116</v>
      </c>
      <c r="M50" s="15">
        <f>SUM(M45:M49)</f>
        <v>879</v>
      </c>
      <c r="O50" s="156" t="s">
        <v>16</v>
      </c>
      <c r="P50" s="157"/>
      <c r="Q50" s="158"/>
      <c r="R50" s="30">
        <f>SUM(R45:R49)</f>
        <v>760</v>
      </c>
      <c r="S50" s="31">
        <f>SUM(S45:S49)</f>
        <v>115</v>
      </c>
      <c r="T50" s="15">
        <f>SUM(T45:T49)</f>
        <v>875</v>
      </c>
    </row>
    <row r="51" spans="1:20" ht="16.5" customHeight="1" thickBot="1" x14ac:dyDescent="0.3">
      <c r="A51" s="32"/>
      <c r="B51" s="32"/>
      <c r="C51" s="32"/>
      <c r="D51" s="33"/>
      <c r="E51" s="33"/>
      <c r="F51" s="16"/>
      <c r="H51" s="32"/>
      <c r="I51" s="32"/>
      <c r="J51" s="32"/>
      <c r="K51" s="33"/>
      <c r="L51" s="33"/>
      <c r="M51" s="16"/>
      <c r="O51" s="32"/>
      <c r="P51" s="32"/>
      <c r="Q51" s="32"/>
      <c r="R51" s="33"/>
      <c r="S51" s="33"/>
      <c r="T51" s="16"/>
    </row>
    <row r="52" spans="1:20" ht="15.75" customHeight="1" x14ac:dyDescent="0.25">
      <c r="A52" s="141" t="s">
        <v>0</v>
      </c>
      <c r="B52" s="143" t="s">
        <v>1</v>
      </c>
      <c r="C52" s="169" t="s">
        <v>2</v>
      </c>
      <c r="D52" s="193" t="s">
        <v>3</v>
      </c>
      <c r="E52" s="147"/>
      <c r="F52" s="148" t="s">
        <v>6</v>
      </c>
      <c r="H52" s="141" t="s">
        <v>0</v>
      </c>
      <c r="I52" s="143" t="s">
        <v>1</v>
      </c>
      <c r="J52" s="169" t="s">
        <v>2</v>
      </c>
      <c r="K52" s="193" t="s">
        <v>3</v>
      </c>
      <c r="L52" s="147"/>
      <c r="M52" s="148" t="s">
        <v>6</v>
      </c>
      <c r="O52" s="141" t="s">
        <v>0</v>
      </c>
      <c r="P52" s="143" t="s">
        <v>1</v>
      </c>
      <c r="Q52" s="169" t="s">
        <v>2</v>
      </c>
      <c r="R52" s="193" t="s">
        <v>3</v>
      </c>
      <c r="S52" s="147"/>
      <c r="T52" s="148" t="s">
        <v>6</v>
      </c>
    </row>
    <row r="53" spans="1:20" ht="16.5" customHeight="1" thickBot="1" x14ac:dyDescent="0.3">
      <c r="A53" s="142"/>
      <c r="B53" s="144"/>
      <c r="C53" s="170"/>
      <c r="D53" s="103" t="s">
        <v>4</v>
      </c>
      <c r="E53" s="104" t="s">
        <v>5</v>
      </c>
      <c r="F53" s="149"/>
      <c r="H53" s="142"/>
      <c r="I53" s="144"/>
      <c r="J53" s="170"/>
      <c r="K53" s="103" t="s">
        <v>4</v>
      </c>
      <c r="L53" s="104" t="s">
        <v>5</v>
      </c>
      <c r="M53" s="149"/>
      <c r="O53" s="142"/>
      <c r="P53" s="144"/>
      <c r="Q53" s="170"/>
      <c r="R53" s="103" t="s">
        <v>4</v>
      </c>
      <c r="S53" s="104" t="s">
        <v>5</v>
      </c>
      <c r="T53" s="149"/>
    </row>
    <row r="54" spans="1:20" ht="15.75" customHeight="1" x14ac:dyDescent="0.25">
      <c r="A54" s="194" t="s">
        <v>13</v>
      </c>
      <c r="B54" s="168" t="s">
        <v>14</v>
      </c>
      <c r="C54" s="49">
        <v>1</v>
      </c>
      <c r="D54" s="46">
        <v>39</v>
      </c>
      <c r="E54" s="93">
        <v>1</v>
      </c>
      <c r="F54" s="49">
        <v>40</v>
      </c>
      <c r="H54" s="194" t="s">
        <v>13</v>
      </c>
      <c r="I54" s="168" t="s">
        <v>14</v>
      </c>
      <c r="J54" s="49">
        <v>1</v>
      </c>
      <c r="K54" s="46">
        <v>39</v>
      </c>
      <c r="L54" s="116">
        <v>1</v>
      </c>
      <c r="M54" s="49">
        <v>40</v>
      </c>
      <c r="O54" s="194" t="s">
        <v>13</v>
      </c>
      <c r="P54" s="168" t="s">
        <v>14</v>
      </c>
      <c r="Q54" s="49">
        <v>1</v>
      </c>
      <c r="R54" s="46">
        <v>39</v>
      </c>
      <c r="S54" s="129">
        <v>1</v>
      </c>
      <c r="T54" s="49">
        <v>40</v>
      </c>
    </row>
    <row r="55" spans="1:20" ht="15.75" customHeight="1" x14ac:dyDescent="0.25">
      <c r="A55" s="194"/>
      <c r="B55" s="165"/>
      <c r="C55" s="12">
        <v>2</v>
      </c>
      <c r="D55" s="47">
        <v>43</v>
      </c>
      <c r="E55" s="97">
        <v>0</v>
      </c>
      <c r="F55" s="12">
        <v>43</v>
      </c>
      <c r="H55" s="194"/>
      <c r="I55" s="165"/>
      <c r="J55" s="12">
        <v>2</v>
      </c>
      <c r="K55" s="47">
        <v>43</v>
      </c>
      <c r="L55" s="115">
        <v>0</v>
      </c>
      <c r="M55" s="12">
        <v>43</v>
      </c>
      <c r="O55" s="194"/>
      <c r="P55" s="165"/>
      <c r="Q55" s="12">
        <v>2</v>
      </c>
      <c r="R55" s="47">
        <v>41</v>
      </c>
      <c r="S55" s="128">
        <v>0</v>
      </c>
      <c r="T55" s="12">
        <v>41</v>
      </c>
    </row>
    <row r="56" spans="1:20" ht="15.75" customHeight="1" x14ac:dyDescent="0.25">
      <c r="A56" s="194"/>
      <c r="B56" s="165"/>
      <c r="C56" s="12">
        <v>3</v>
      </c>
      <c r="D56" s="47">
        <v>43</v>
      </c>
      <c r="E56" s="97">
        <v>0</v>
      </c>
      <c r="F56" s="12">
        <v>43</v>
      </c>
      <c r="H56" s="194"/>
      <c r="I56" s="165"/>
      <c r="J56" s="12">
        <v>3</v>
      </c>
      <c r="K56" s="47">
        <v>43</v>
      </c>
      <c r="L56" s="115">
        <v>0</v>
      </c>
      <c r="M56" s="12">
        <v>43</v>
      </c>
      <c r="O56" s="194"/>
      <c r="P56" s="165"/>
      <c r="Q56" s="12">
        <v>3</v>
      </c>
      <c r="R56" s="47">
        <v>43</v>
      </c>
      <c r="S56" s="128">
        <v>0</v>
      </c>
      <c r="T56" s="12">
        <v>43</v>
      </c>
    </row>
    <row r="57" spans="1:20" ht="15.75" customHeight="1" x14ac:dyDescent="0.25">
      <c r="A57" s="194"/>
      <c r="B57" s="165"/>
      <c r="C57" s="12">
        <v>4</v>
      </c>
      <c r="D57" s="47">
        <v>43</v>
      </c>
      <c r="E57" s="97">
        <v>0</v>
      </c>
      <c r="F57" s="12">
        <v>43</v>
      </c>
      <c r="H57" s="194"/>
      <c r="I57" s="165"/>
      <c r="J57" s="12">
        <v>4</v>
      </c>
      <c r="K57" s="47">
        <v>43</v>
      </c>
      <c r="L57" s="115">
        <v>0</v>
      </c>
      <c r="M57" s="12">
        <v>43</v>
      </c>
      <c r="O57" s="194"/>
      <c r="P57" s="165"/>
      <c r="Q57" s="12">
        <v>4</v>
      </c>
      <c r="R57" s="47">
        <v>43</v>
      </c>
      <c r="S57" s="128">
        <v>0</v>
      </c>
      <c r="T57" s="12">
        <v>43</v>
      </c>
    </row>
    <row r="58" spans="1:20" ht="15.75" customHeight="1" x14ac:dyDescent="0.25">
      <c r="A58" s="194"/>
      <c r="B58" s="165"/>
      <c r="C58" s="12">
        <v>5</v>
      </c>
      <c r="D58" s="47">
        <v>41</v>
      </c>
      <c r="E58" s="97">
        <v>0</v>
      </c>
      <c r="F58" s="12">
        <v>41</v>
      </c>
      <c r="H58" s="194"/>
      <c r="I58" s="165"/>
      <c r="J58" s="12">
        <v>5</v>
      </c>
      <c r="K58" s="47">
        <v>41</v>
      </c>
      <c r="L58" s="115">
        <v>0</v>
      </c>
      <c r="M58" s="12">
        <v>40</v>
      </c>
      <c r="O58" s="194"/>
      <c r="P58" s="165"/>
      <c r="Q58" s="12">
        <v>5</v>
      </c>
      <c r="R58" s="47">
        <v>40</v>
      </c>
      <c r="S58" s="128">
        <v>0</v>
      </c>
      <c r="T58" s="12">
        <v>40</v>
      </c>
    </row>
    <row r="59" spans="1:20" ht="15.75" customHeight="1" x14ac:dyDescent="0.25">
      <c r="A59" s="194"/>
      <c r="B59" s="165"/>
      <c r="C59" s="12">
        <v>6</v>
      </c>
      <c r="D59" s="47">
        <v>44</v>
      </c>
      <c r="E59" s="97">
        <v>1</v>
      </c>
      <c r="F59" s="12">
        <v>45</v>
      </c>
      <c r="H59" s="194"/>
      <c r="I59" s="165"/>
      <c r="J59" s="12">
        <v>6</v>
      </c>
      <c r="K59" s="47">
        <v>44</v>
      </c>
      <c r="L59" s="115">
        <v>1</v>
      </c>
      <c r="M59" s="12">
        <v>45</v>
      </c>
      <c r="O59" s="194"/>
      <c r="P59" s="165"/>
      <c r="Q59" s="12">
        <v>6</v>
      </c>
      <c r="R59" s="47">
        <v>44</v>
      </c>
      <c r="S59" s="128">
        <v>1</v>
      </c>
      <c r="T59" s="12">
        <v>45</v>
      </c>
    </row>
    <row r="60" spans="1:20" ht="15.75" customHeight="1" x14ac:dyDescent="0.25">
      <c r="A60" s="194"/>
      <c r="B60" s="165"/>
      <c r="C60" s="12">
        <v>7</v>
      </c>
      <c r="D60" s="47">
        <v>43</v>
      </c>
      <c r="E60" s="97">
        <v>1</v>
      </c>
      <c r="F60" s="12">
        <v>44</v>
      </c>
      <c r="H60" s="194"/>
      <c r="I60" s="165"/>
      <c r="J60" s="12">
        <v>7</v>
      </c>
      <c r="K60" s="47">
        <v>43</v>
      </c>
      <c r="L60" s="115">
        <v>1</v>
      </c>
      <c r="M60" s="12">
        <v>44</v>
      </c>
      <c r="O60" s="194"/>
      <c r="P60" s="165"/>
      <c r="Q60" s="12">
        <v>7</v>
      </c>
      <c r="R60" s="47">
        <v>43</v>
      </c>
      <c r="S60" s="128">
        <v>1</v>
      </c>
      <c r="T60" s="12">
        <v>44</v>
      </c>
    </row>
    <row r="61" spans="1:20" ht="15.75" customHeight="1" x14ac:dyDescent="0.25">
      <c r="A61" s="194"/>
      <c r="B61" s="165"/>
      <c r="C61" s="12">
        <v>8</v>
      </c>
      <c r="D61" s="47">
        <v>36</v>
      </c>
      <c r="E61" s="97">
        <v>0</v>
      </c>
      <c r="F61" s="12">
        <v>36</v>
      </c>
      <c r="H61" s="194"/>
      <c r="I61" s="165"/>
      <c r="J61" s="12">
        <v>8</v>
      </c>
      <c r="K61" s="47">
        <v>36</v>
      </c>
      <c r="L61" s="115">
        <v>0</v>
      </c>
      <c r="M61" s="12">
        <v>36</v>
      </c>
      <c r="O61" s="194"/>
      <c r="P61" s="165"/>
      <c r="Q61" s="12">
        <v>8</v>
      </c>
      <c r="R61" s="47">
        <v>36</v>
      </c>
      <c r="S61" s="128">
        <v>0</v>
      </c>
      <c r="T61" s="12">
        <v>36</v>
      </c>
    </row>
    <row r="62" spans="1:20" ht="15.75" customHeight="1" x14ac:dyDescent="0.25">
      <c r="A62" s="194"/>
      <c r="B62" s="165"/>
      <c r="C62" s="12">
        <v>9</v>
      </c>
      <c r="D62" s="47">
        <v>36</v>
      </c>
      <c r="E62" s="97">
        <v>0</v>
      </c>
      <c r="F62" s="12">
        <v>36</v>
      </c>
      <c r="H62" s="194"/>
      <c r="I62" s="165"/>
      <c r="J62" s="12">
        <v>9</v>
      </c>
      <c r="K62" s="47">
        <v>36</v>
      </c>
      <c r="L62" s="115">
        <v>0</v>
      </c>
      <c r="M62" s="12">
        <v>36</v>
      </c>
      <c r="O62" s="194"/>
      <c r="P62" s="165"/>
      <c r="Q62" s="12">
        <v>9</v>
      </c>
      <c r="R62" s="47">
        <v>35</v>
      </c>
      <c r="S62" s="128">
        <v>0</v>
      </c>
      <c r="T62" s="12">
        <v>35</v>
      </c>
    </row>
    <row r="63" spans="1:20" ht="15.75" customHeight="1" x14ac:dyDescent="0.25">
      <c r="A63" s="194"/>
      <c r="B63" s="97"/>
      <c r="C63" s="12"/>
      <c r="D63" s="106">
        <f>SUM(D54:D62)</f>
        <v>368</v>
      </c>
      <c r="E63" s="105">
        <f>SUM(E54:E62)</f>
        <v>3</v>
      </c>
      <c r="F63" s="107">
        <f>SUM(F54:F62)</f>
        <v>371</v>
      </c>
      <c r="H63" s="194"/>
      <c r="I63" s="115"/>
      <c r="J63" s="12"/>
      <c r="K63" s="106">
        <f>SUM(K54:K62)</f>
        <v>368</v>
      </c>
      <c r="L63" s="105">
        <f>SUM(L54:L62)</f>
        <v>3</v>
      </c>
      <c r="M63" s="107">
        <f>SUM(M54:M62)</f>
        <v>370</v>
      </c>
      <c r="O63" s="194"/>
      <c r="P63" s="128"/>
      <c r="Q63" s="12"/>
      <c r="R63" s="106">
        <f>SUM(R54:R62)</f>
        <v>364</v>
      </c>
      <c r="S63" s="105">
        <f>SUM(S54:S62)</f>
        <v>3</v>
      </c>
      <c r="T63" s="107">
        <f>SUM(T54:T62)</f>
        <v>367</v>
      </c>
    </row>
    <row r="64" spans="1:20" ht="15.75" customHeight="1" x14ac:dyDescent="0.25">
      <c r="A64" s="194"/>
      <c r="B64" s="165" t="s">
        <v>9</v>
      </c>
      <c r="C64" s="12">
        <v>1</v>
      </c>
      <c r="D64" s="47">
        <v>39</v>
      </c>
      <c r="E64" s="97">
        <v>1</v>
      </c>
      <c r="F64" s="12">
        <v>40</v>
      </c>
      <c r="H64" s="194"/>
      <c r="I64" s="165" t="s">
        <v>9</v>
      </c>
      <c r="J64" s="12">
        <v>1</v>
      </c>
      <c r="K64" s="47">
        <v>39</v>
      </c>
      <c r="L64" s="115">
        <v>1</v>
      </c>
      <c r="M64" s="12">
        <v>40</v>
      </c>
      <c r="O64" s="194"/>
      <c r="P64" s="165" t="s">
        <v>9</v>
      </c>
      <c r="Q64" s="12">
        <v>1</v>
      </c>
      <c r="R64" s="47">
        <v>39</v>
      </c>
      <c r="S64" s="128">
        <v>1</v>
      </c>
      <c r="T64" s="12">
        <v>40</v>
      </c>
    </row>
    <row r="65" spans="1:20" ht="15.75" customHeight="1" x14ac:dyDescent="0.25">
      <c r="A65" s="194"/>
      <c r="B65" s="165"/>
      <c r="C65" s="12">
        <v>2</v>
      </c>
      <c r="D65" s="47">
        <v>43</v>
      </c>
      <c r="E65" s="97">
        <v>0</v>
      </c>
      <c r="F65" s="12">
        <v>43</v>
      </c>
      <c r="H65" s="194"/>
      <c r="I65" s="165"/>
      <c r="J65" s="12">
        <v>2</v>
      </c>
      <c r="K65" s="47">
        <v>43</v>
      </c>
      <c r="L65" s="115">
        <v>0</v>
      </c>
      <c r="M65" s="12">
        <v>43</v>
      </c>
      <c r="O65" s="194"/>
      <c r="P65" s="165"/>
      <c r="Q65" s="12">
        <v>2</v>
      </c>
      <c r="R65" s="47">
        <v>42</v>
      </c>
      <c r="S65" s="128">
        <v>0</v>
      </c>
      <c r="T65" s="12">
        <v>42</v>
      </c>
    </row>
    <row r="66" spans="1:20" ht="15.75" customHeight="1" x14ac:dyDescent="0.25">
      <c r="A66" s="194"/>
      <c r="B66" s="165"/>
      <c r="C66" s="12">
        <v>3</v>
      </c>
      <c r="D66" s="47">
        <v>43</v>
      </c>
      <c r="E66" s="97">
        <v>0</v>
      </c>
      <c r="F66" s="12">
        <v>43</v>
      </c>
      <c r="H66" s="194"/>
      <c r="I66" s="165"/>
      <c r="J66" s="12">
        <v>3</v>
      </c>
      <c r="K66" s="47">
        <v>43</v>
      </c>
      <c r="L66" s="115">
        <v>0</v>
      </c>
      <c r="M66" s="12">
        <v>43</v>
      </c>
      <c r="O66" s="194"/>
      <c r="P66" s="165"/>
      <c r="Q66" s="12">
        <v>3</v>
      </c>
      <c r="R66" s="47">
        <v>43</v>
      </c>
      <c r="S66" s="128">
        <v>0</v>
      </c>
      <c r="T66" s="12">
        <v>43</v>
      </c>
    </row>
    <row r="67" spans="1:20" ht="15.75" customHeight="1" x14ac:dyDescent="0.25">
      <c r="A67" s="194"/>
      <c r="B67" s="165"/>
      <c r="C67" s="12">
        <v>4</v>
      </c>
      <c r="D67" s="47">
        <v>41</v>
      </c>
      <c r="E67" s="97">
        <v>0</v>
      </c>
      <c r="F67" s="12">
        <v>41</v>
      </c>
      <c r="H67" s="194"/>
      <c r="I67" s="165"/>
      <c r="J67" s="12">
        <v>4</v>
      </c>
      <c r="K67" s="47">
        <v>41</v>
      </c>
      <c r="L67" s="115">
        <v>0</v>
      </c>
      <c r="M67" s="12">
        <v>41</v>
      </c>
      <c r="O67" s="194"/>
      <c r="P67" s="165"/>
      <c r="Q67" s="12">
        <v>4</v>
      </c>
      <c r="R67" s="47">
        <v>41</v>
      </c>
      <c r="S67" s="128">
        <v>0</v>
      </c>
      <c r="T67" s="12">
        <v>41</v>
      </c>
    </row>
    <row r="68" spans="1:20" ht="15.75" customHeight="1" x14ac:dyDescent="0.25">
      <c r="A68" s="194"/>
      <c r="B68" s="165"/>
      <c r="C68" s="12">
        <v>5</v>
      </c>
      <c r="D68" s="47">
        <v>42</v>
      </c>
      <c r="E68" s="97">
        <v>0</v>
      </c>
      <c r="F68" s="12">
        <v>42</v>
      </c>
      <c r="H68" s="194"/>
      <c r="I68" s="165"/>
      <c r="J68" s="12">
        <v>5</v>
      </c>
      <c r="K68" s="47">
        <v>42</v>
      </c>
      <c r="L68" s="115">
        <v>0</v>
      </c>
      <c r="M68" s="12">
        <v>42</v>
      </c>
      <c r="O68" s="194"/>
      <c r="P68" s="165"/>
      <c r="Q68" s="12">
        <v>5</v>
      </c>
      <c r="R68" s="47">
        <v>42</v>
      </c>
      <c r="S68" s="128">
        <v>0</v>
      </c>
      <c r="T68" s="12">
        <v>42</v>
      </c>
    </row>
    <row r="69" spans="1:20" ht="15.75" customHeight="1" x14ac:dyDescent="0.25">
      <c r="A69" s="194"/>
      <c r="B69" s="92"/>
      <c r="C69" s="12"/>
      <c r="D69" s="106">
        <f>SUM(D64:D68)</f>
        <v>208</v>
      </c>
      <c r="E69" s="105">
        <f>SUM(E64:E68)</f>
        <v>1</v>
      </c>
      <c r="F69" s="107">
        <f>SUM(F64:F68)</f>
        <v>209</v>
      </c>
      <c r="H69" s="194"/>
      <c r="I69" s="121"/>
      <c r="J69" s="12"/>
      <c r="K69" s="106">
        <f>SUM(K64:K68)</f>
        <v>208</v>
      </c>
      <c r="L69" s="105">
        <f>SUM(L64:L68)</f>
        <v>1</v>
      </c>
      <c r="M69" s="107">
        <f>SUM(M64:M68)</f>
        <v>209</v>
      </c>
      <c r="O69" s="194"/>
      <c r="P69" s="134"/>
      <c r="Q69" s="12"/>
      <c r="R69" s="106">
        <f>SUM(R64:R68)</f>
        <v>207</v>
      </c>
      <c r="S69" s="105">
        <f>SUM(S64:S68)</f>
        <v>1</v>
      </c>
      <c r="T69" s="107">
        <f>SUM(T64:T68)</f>
        <v>208</v>
      </c>
    </row>
    <row r="70" spans="1:20" ht="15.75" customHeight="1" x14ac:dyDescent="0.25">
      <c r="A70" s="194"/>
      <c r="B70" s="195" t="s">
        <v>10</v>
      </c>
      <c r="C70" s="12">
        <v>1</v>
      </c>
      <c r="D70" s="47">
        <v>23</v>
      </c>
      <c r="E70" s="97">
        <v>11</v>
      </c>
      <c r="F70" s="12">
        <v>34</v>
      </c>
      <c r="H70" s="194"/>
      <c r="I70" s="195" t="s">
        <v>10</v>
      </c>
      <c r="J70" s="12">
        <v>1</v>
      </c>
      <c r="K70" s="47">
        <v>22</v>
      </c>
      <c r="L70" s="115">
        <v>11</v>
      </c>
      <c r="M70" s="12">
        <v>33</v>
      </c>
      <c r="O70" s="194"/>
      <c r="P70" s="195" t="s">
        <v>10</v>
      </c>
      <c r="Q70" s="12">
        <v>1</v>
      </c>
      <c r="R70" s="47">
        <v>22</v>
      </c>
      <c r="S70" s="128">
        <v>11</v>
      </c>
      <c r="T70" s="12">
        <v>33</v>
      </c>
    </row>
    <row r="71" spans="1:20" ht="15.75" customHeight="1" x14ac:dyDescent="0.25">
      <c r="A71" s="194"/>
      <c r="B71" s="196"/>
      <c r="C71" s="12">
        <v>2</v>
      </c>
      <c r="D71" s="47">
        <v>22</v>
      </c>
      <c r="E71" s="97">
        <v>19</v>
      </c>
      <c r="F71" s="12">
        <v>41</v>
      </c>
      <c r="H71" s="194"/>
      <c r="I71" s="196"/>
      <c r="J71" s="12">
        <v>2</v>
      </c>
      <c r="K71" s="47">
        <v>22</v>
      </c>
      <c r="L71" s="115">
        <v>19</v>
      </c>
      <c r="M71" s="12">
        <v>41</v>
      </c>
      <c r="O71" s="194"/>
      <c r="P71" s="196"/>
      <c r="Q71" s="12">
        <v>2</v>
      </c>
      <c r="R71" s="47">
        <v>21</v>
      </c>
      <c r="S71" s="128">
        <v>18</v>
      </c>
      <c r="T71" s="12">
        <v>39</v>
      </c>
    </row>
    <row r="72" spans="1:20" ht="15.75" customHeight="1" x14ac:dyDescent="0.25">
      <c r="A72" s="194"/>
      <c r="B72" s="196"/>
      <c r="C72" s="12">
        <v>3</v>
      </c>
      <c r="D72" s="47">
        <v>23</v>
      </c>
      <c r="E72" s="97">
        <v>17</v>
      </c>
      <c r="F72" s="12">
        <v>40</v>
      </c>
      <c r="H72" s="194"/>
      <c r="I72" s="196"/>
      <c r="J72" s="12">
        <v>3</v>
      </c>
      <c r="K72" s="47">
        <v>23</v>
      </c>
      <c r="L72" s="115">
        <v>17</v>
      </c>
      <c r="M72" s="12">
        <v>40</v>
      </c>
      <c r="O72" s="194"/>
      <c r="P72" s="196"/>
      <c r="Q72" s="12">
        <v>3</v>
      </c>
      <c r="R72" s="47">
        <v>24</v>
      </c>
      <c r="S72" s="128">
        <v>18</v>
      </c>
      <c r="T72" s="12">
        <v>42</v>
      </c>
    </row>
    <row r="73" spans="1:20" ht="15.75" customHeight="1" x14ac:dyDescent="0.25">
      <c r="A73" s="194"/>
      <c r="B73" s="196"/>
      <c r="C73" s="12">
        <v>4</v>
      </c>
      <c r="D73" s="47">
        <v>36</v>
      </c>
      <c r="E73" s="97">
        <v>5</v>
      </c>
      <c r="F73" s="12">
        <v>41</v>
      </c>
      <c r="H73" s="194"/>
      <c r="I73" s="196"/>
      <c r="J73" s="12">
        <v>4</v>
      </c>
      <c r="K73" s="47">
        <v>36</v>
      </c>
      <c r="L73" s="115">
        <v>5</v>
      </c>
      <c r="M73" s="12">
        <v>41</v>
      </c>
      <c r="O73" s="194"/>
      <c r="P73" s="196"/>
      <c r="Q73" s="12">
        <v>4</v>
      </c>
      <c r="R73" s="47">
        <v>35</v>
      </c>
      <c r="S73" s="128">
        <v>5</v>
      </c>
      <c r="T73" s="12">
        <v>40</v>
      </c>
    </row>
    <row r="74" spans="1:20" ht="15.75" customHeight="1" x14ac:dyDescent="0.25">
      <c r="A74" s="194"/>
      <c r="B74" s="168"/>
      <c r="C74" s="12">
        <v>5</v>
      </c>
      <c r="D74" s="47">
        <v>20</v>
      </c>
      <c r="E74" s="97">
        <v>23</v>
      </c>
      <c r="F74" s="12">
        <v>43</v>
      </c>
      <c r="H74" s="194"/>
      <c r="I74" s="168"/>
      <c r="J74" s="12">
        <v>5</v>
      </c>
      <c r="K74" s="47">
        <v>20</v>
      </c>
      <c r="L74" s="115">
        <v>23</v>
      </c>
      <c r="M74" s="12">
        <v>43</v>
      </c>
      <c r="O74" s="194"/>
      <c r="P74" s="168"/>
      <c r="Q74" s="12">
        <v>5</v>
      </c>
      <c r="R74" s="47">
        <v>20</v>
      </c>
      <c r="S74" s="128">
        <v>23</v>
      </c>
      <c r="T74" s="12">
        <v>43</v>
      </c>
    </row>
    <row r="75" spans="1:20" ht="15.75" customHeight="1" x14ac:dyDescent="0.25">
      <c r="A75" s="194"/>
      <c r="B75" s="93"/>
      <c r="C75" s="12"/>
      <c r="D75" s="106">
        <f>SUM(D70:D74)</f>
        <v>124</v>
      </c>
      <c r="E75" s="105">
        <f>SUM(E70:E74)</f>
        <v>75</v>
      </c>
      <c r="F75" s="107">
        <f>SUM(F70:F74)</f>
        <v>199</v>
      </c>
      <c r="H75" s="194"/>
      <c r="I75" s="116"/>
      <c r="J75" s="12"/>
      <c r="K75" s="106">
        <f>SUM(K70:K74)</f>
        <v>123</v>
      </c>
      <c r="L75" s="105">
        <f>SUM(L70:L74)</f>
        <v>75</v>
      </c>
      <c r="M75" s="107">
        <f>SUM(M70:M74)</f>
        <v>198</v>
      </c>
      <c r="O75" s="194"/>
      <c r="P75" s="129"/>
      <c r="Q75" s="12"/>
      <c r="R75" s="106">
        <f>SUM(R70:R74)</f>
        <v>122</v>
      </c>
      <c r="S75" s="105">
        <f>SUM(S70:S74)</f>
        <v>75</v>
      </c>
      <c r="T75" s="107">
        <f>SUM(T70:T74)</f>
        <v>197</v>
      </c>
    </row>
    <row r="76" spans="1:20" ht="31.5" x14ac:dyDescent="0.25">
      <c r="A76" s="194"/>
      <c r="B76" s="97" t="s">
        <v>11</v>
      </c>
      <c r="C76" s="12">
        <v>1</v>
      </c>
      <c r="D76" s="47">
        <v>38</v>
      </c>
      <c r="E76" s="97">
        <v>0</v>
      </c>
      <c r="F76" s="107">
        <v>38</v>
      </c>
      <c r="H76" s="194"/>
      <c r="I76" s="115" t="s">
        <v>11</v>
      </c>
      <c r="J76" s="12">
        <v>1</v>
      </c>
      <c r="K76" s="47">
        <v>38</v>
      </c>
      <c r="L76" s="115">
        <v>0</v>
      </c>
      <c r="M76" s="107">
        <v>38</v>
      </c>
      <c r="O76" s="194"/>
      <c r="P76" s="128" t="s">
        <v>11</v>
      </c>
      <c r="Q76" s="12">
        <v>1</v>
      </c>
      <c r="R76" s="47">
        <v>38</v>
      </c>
      <c r="S76" s="128">
        <v>0</v>
      </c>
      <c r="T76" s="107">
        <v>38</v>
      </c>
    </row>
    <row r="77" spans="1:20" ht="32.25" thickBot="1" x14ac:dyDescent="0.3">
      <c r="A77" s="194"/>
      <c r="B77" s="92" t="s">
        <v>12</v>
      </c>
      <c r="C77" s="14">
        <v>1</v>
      </c>
      <c r="D77" s="48">
        <v>8</v>
      </c>
      <c r="E77" s="92">
        <v>29</v>
      </c>
      <c r="F77" s="108">
        <v>37</v>
      </c>
      <c r="H77" s="194"/>
      <c r="I77" s="121" t="s">
        <v>12</v>
      </c>
      <c r="J77" s="14">
        <v>1</v>
      </c>
      <c r="K77" s="48">
        <v>8</v>
      </c>
      <c r="L77" s="121">
        <v>29</v>
      </c>
      <c r="M77" s="108">
        <v>37</v>
      </c>
      <c r="O77" s="194"/>
      <c r="P77" s="134" t="s">
        <v>12</v>
      </c>
      <c r="Q77" s="14">
        <v>1</v>
      </c>
      <c r="R77" s="48">
        <v>8</v>
      </c>
      <c r="S77" s="134">
        <v>29</v>
      </c>
      <c r="T77" s="108">
        <v>37</v>
      </c>
    </row>
    <row r="78" spans="1:20" ht="15.75" customHeight="1" x14ac:dyDescent="0.25">
      <c r="A78" s="180" t="s">
        <v>8</v>
      </c>
      <c r="B78" s="181"/>
      <c r="C78" s="182"/>
      <c r="D78" s="58">
        <f>SUM(D54:D62)</f>
        <v>368</v>
      </c>
      <c r="E78" s="59">
        <f t="shared" ref="E78:F78" si="22">SUM(E54:E62)</f>
        <v>3</v>
      </c>
      <c r="F78" s="25">
        <f t="shared" si="22"/>
        <v>371</v>
      </c>
      <c r="H78" s="180" t="s">
        <v>8</v>
      </c>
      <c r="I78" s="181"/>
      <c r="J78" s="182"/>
      <c r="K78" s="58">
        <f>SUM(K54:K62)</f>
        <v>368</v>
      </c>
      <c r="L78" s="59">
        <f t="shared" ref="L78:M78" si="23">SUM(L54:L62)</f>
        <v>3</v>
      </c>
      <c r="M78" s="25">
        <f t="shared" si="23"/>
        <v>370</v>
      </c>
      <c r="O78" s="180" t="s">
        <v>8</v>
      </c>
      <c r="P78" s="181"/>
      <c r="Q78" s="182"/>
      <c r="R78" s="58">
        <f>SUM(R54:R62)</f>
        <v>364</v>
      </c>
      <c r="S78" s="59">
        <f t="shared" ref="S78:T78" si="24">SUM(S54:S62)</f>
        <v>3</v>
      </c>
      <c r="T78" s="25">
        <f t="shared" si="24"/>
        <v>367</v>
      </c>
    </row>
    <row r="79" spans="1:20" ht="15.75" customHeight="1" x14ac:dyDescent="0.25">
      <c r="A79" s="183" t="s">
        <v>17</v>
      </c>
      <c r="B79" s="184"/>
      <c r="C79" s="185"/>
      <c r="D79" s="8">
        <f>+SUM(D64:D68)</f>
        <v>208</v>
      </c>
      <c r="E79" s="102">
        <f t="shared" ref="E79:F79" si="25">+SUM(E64:E68)</f>
        <v>1</v>
      </c>
      <c r="F79" s="10">
        <f t="shared" si="25"/>
        <v>209</v>
      </c>
      <c r="H79" s="183" t="s">
        <v>17</v>
      </c>
      <c r="I79" s="184"/>
      <c r="J79" s="185"/>
      <c r="K79" s="8">
        <f>+SUM(K64:K68)</f>
        <v>208</v>
      </c>
      <c r="L79" s="111">
        <f t="shared" ref="L79:M79" si="26">+SUM(L64:L68)</f>
        <v>1</v>
      </c>
      <c r="M79" s="10">
        <f t="shared" si="26"/>
        <v>209</v>
      </c>
      <c r="O79" s="183" t="s">
        <v>17</v>
      </c>
      <c r="P79" s="184"/>
      <c r="Q79" s="185"/>
      <c r="R79" s="8">
        <f>+SUM(R64:R68)</f>
        <v>207</v>
      </c>
      <c r="S79" s="124">
        <f t="shared" ref="S79:T79" si="27">+SUM(S64:S68)</f>
        <v>1</v>
      </c>
      <c r="T79" s="10">
        <f t="shared" si="27"/>
        <v>208</v>
      </c>
    </row>
    <row r="80" spans="1:20" ht="15.75" x14ac:dyDescent="0.25">
      <c r="A80" s="186" t="s">
        <v>18</v>
      </c>
      <c r="B80" s="187"/>
      <c r="C80" s="188"/>
      <c r="D80" s="8">
        <f>+SUM(D70:D74)</f>
        <v>124</v>
      </c>
      <c r="E80" s="102">
        <f t="shared" ref="E80:F80" si="28">+SUM(E70:E74)</f>
        <v>75</v>
      </c>
      <c r="F80" s="10">
        <f t="shared" si="28"/>
        <v>199</v>
      </c>
      <c r="H80" s="186" t="s">
        <v>18</v>
      </c>
      <c r="I80" s="187"/>
      <c r="J80" s="188"/>
      <c r="K80" s="8">
        <f>+SUM(K70:K74)</f>
        <v>123</v>
      </c>
      <c r="L80" s="111">
        <f t="shared" ref="L80:M80" si="29">+SUM(L70:L74)</f>
        <v>75</v>
      </c>
      <c r="M80" s="10">
        <f t="shared" si="29"/>
        <v>198</v>
      </c>
      <c r="O80" s="186" t="s">
        <v>18</v>
      </c>
      <c r="P80" s="187"/>
      <c r="Q80" s="188"/>
      <c r="R80" s="8">
        <f>+SUM(R70:R74)</f>
        <v>122</v>
      </c>
      <c r="S80" s="124">
        <f t="shared" ref="S80:T80" si="30">+SUM(S70:S74)</f>
        <v>75</v>
      </c>
      <c r="T80" s="10">
        <f t="shared" si="30"/>
        <v>197</v>
      </c>
    </row>
    <row r="81" spans="1:20" ht="15.75" x14ac:dyDescent="0.25">
      <c r="A81" s="189" t="s">
        <v>19</v>
      </c>
      <c r="B81" s="190"/>
      <c r="C81" s="191"/>
      <c r="D81" s="8">
        <f>+D76</f>
        <v>38</v>
      </c>
      <c r="E81" s="102">
        <f>E76</f>
        <v>0</v>
      </c>
      <c r="F81" s="10">
        <f>F76</f>
        <v>38</v>
      </c>
      <c r="H81" s="189" t="s">
        <v>19</v>
      </c>
      <c r="I81" s="190"/>
      <c r="J81" s="191"/>
      <c r="K81" s="8">
        <f>+K76</f>
        <v>38</v>
      </c>
      <c r="L81" s="111">
        <f>L76</f>
        <v>0</v>
      </c>
      <c r="M81" s="10">
        <f>M76</f>
        <v>38</v>
      </c>
      <c r="O81" s="189" t="s">
        <v>19</v>
      </c>
      <c r="P81" s="190"/>
      <c r="Q81" s="191"/>
      <c r="R81" s="8">
        <f>+R76</f>
        <v>38</v>
      </c>
      <c r="S81" s="124">
        <f>S76</f>
        <v>0</v>
      </c>
      <c r="T81" s="10">
        <f>T76</f>
        <v>38</v>
      </c>
    </row>
    <row r="82" spans="1:20" ht="16.5" thickBot="1" x14ac:dyDescent="0.3">
      <c r="A82" s="171" t="s">
        <v>20</v>
      </c>
      <c r="B82" s="172"/>
      <c r="C82" s="173"/>
      <c r="D82" s="61">
        <f>+D77</f>
        <v>8</v>
      </c>
      <c r="E82" s="34">
        <f>E77</f>
        <v>29</v>
      </c>
      <c r="F82" s="28">
        <f>F77</f>
        <v>37</v>
      </c>
      <c r="H82" s="171" t="s">
        <v>20</v>
      </c>
      <c r="I82" s="172"/>
      <c r="J82" s="173"/>
      <c r="K82" s="61">
        <f>+K77</f>
        <v>8</v>
      </c>
      <c r="L82" s="34">
        <f>L77</f>
        <v>29</v>
      </c>
      <c r="M82" s="28">
        <f>M77</f>
        <v>37</v>
      </c>
      <c r="O82" s="171" t="s">
        <v>20</v>
      </c>
      <c r="P82" s="172"/>
      <c r="Q82" s="173"/>
      <c r="R82" s="61">
        <f>+R77</f>
        <v>8</v>
      </c>
      <c r="S82" s="34">
        <f>S77</f>
        <v>29</v>
      </c>
      <c r="T82" s="28">
        <f>T77</f>
        <v>37</v>
      </c>
    </row>
    <row r="83" spans="1:20" ht="16.5" thickBot="1" x14ac:dyDescent="0.3">
      <c r="A83" s="174" t="s">
        <v>16</v>
      </c>
      <c r="B83" s="175"/>
      <c r="C83" s="176"/>
      <c r="D83" s="55">
        <f>SUM(D78:D82)</f>
        <v>746</v>
      </c>
      <c r="E83" s="90">
        <f>SUM(E78:E82)</f>
        <v>108</v>
      </c>
      <c r="F83" s="91">
        <f>SUM(F78:F82)</f>
        <v>854</v>
      </c>
      <c r="H83" s="174" t="s">
        <v>16</v>
      </c>
      <c r="I83" s="175"/>
      <c r="J83" s="176"/>
      <c r="K83" s="55">
        <f>SUM(K78:K82)</f>
        <v>745</v>
      </c>
      <c r="L83" s="117">
        <f>SUM(L78:L82)</f>
        <v>108</v>
      </c>
      <c r="M83" s="118">
        <f>SUM(M78:M82)</f>
        <v>852</v>
      </c>
      <c r="O83" s="174" t="s">
        <v>16</v>
      </c>
      <c r="P83" s="175"/>
      <c r="Q83" s="176"/>
      <c r="R83" s="55">
        <f>SUM(R78:R82)</f>
        <v>739</v>
      </c>
      <c r="S83" s="130">
        <f>SUM(S78:S82)</f>
        <v>108</v>
      </c>
      <c r="T83" s="131">
        <f>SUM(T78:T82)</f>
        <v>847</v>
      </c>
    </row>
    <row r="84" spans="1:20" ht="16.5" customHeight="1" thickBot="1" x14ac:dyDescent="0.3">
      <c r="A84" s="20"/>
      <c r="B84" s="20"/>
      <c r="C84" s="20"/>
      <c r="D84" s="20"/>
      <c r="E84" s="20"/>
      <c r="F84" s="20"/>
      <c r="H84" s="20"/>
      <c r="I84" s="20"/>
      <c r="J84" s="20"/>
      <c r="K84" s="20"/>
      <c r="L84" s="20"/>
      <c r="M84" s="20"/>
      <c r="O84" s="20"/>
      <c r="P84" s="20"/>
      <c r="Q84" s="20"/>
      <c r="R84" s="20"/>
      <c r="S84" s="20"/>
      <c r="T84" s="20"/>
    </row>
    <row r="85" spans="1:20" ht="15.75" customHeight="1" x14ac:dyDescent="0.25">
      <c r="A85" s="141" t="s">
        <v>0</v>
      </c>
      <c r="B85" s="143" t="s">
        <v>1</v>
      </c>
      <c r="C85" s="169" t="s">
        <v>2</v>
      </c>
      <c r="D85" s="193" t="s">
        <v>3</v>
      </c>
      <c r="E85" s="147"/>
      <c r="F85" s="148" t="s">
        <v>6</v>
      </c>
      <c r="H85" s="141" t="s">
        <v>0</v>
      </c>
      <c r="I85" s="143" t="s">
        <v>1</v>
      </c>
      <c r="J85" s="169" t="s">
        <v>2</v>
      </c>
      <c r="K85" s="193" t="s">
        <v>3</v>
      </c>
      <c r="L85" s="147"/>
      <c r="M85" s="148" t="s">
        <v>6</v>
      </c>
      <c r="O85" s="141" t="s">
        <v>0</v>
      </c>
      <c r="P85" s="143" t="s">
        <v>1</v>
      </c>
      <c r="Q85" s="169" t="s">
        <v>2</v>
      </c>
      <c r="R85" s="193" t="s">
        <v>3</v>
      </c>
      <c r="S85" s="147"/>
      <c r="T85" s="148" t="s">
        <v>6</v>
      </c>
    </row>
    <row r="86" spans="1:20" ht="16.5" customHeight="1" thickBot="1" x14ac:dyDescent="0.3">
      <c r="A86" s="142"/>
      <c r="B86" s="144"/>
      <c r="C86" s="170"/>
      <c r="D86" s="52" t="s">
        <v>4</v>
      </c>
      <c r="E86" s="53" t="s">
        <v>5</v>
      </c>
      <c r="F86" s="149"/>
      <c r="H86" s="142"/>
      <c r="I86" s="144"/>
      <c r="J86" s="170"/>
      <c r="K86" s="52" t="s">
        <v>4</v>
      </c>
      <c r="L86" s="53" t="s">
        <v>5</v>
      </c>
      <c r="M86" s="149"/>
      <c r="O86" s="142"/>
      <c r="P86" s="144"/>
      <c r="Q86" s="170"/>
      <c r="R86" s="52" t="s">
        <v>4</v>
      </c>
      <c r="S86" s="53" t="s">
        <v>5</v>
      </c>
      <c r="T86" s="149"/>
    </row>
    <row r="87" spans="1:20" ht="15.75" customHeight="1" x14ac:dyDescent="0.25">
      <c r="A87" s="177" t="s">
        <v>15</v>
      </c>
      <c r="B87" s="168" t="s">
        <v>14</v>
      </c>
      <c r="C87" s="49">
        <v>1</v>
      </c>
      <c r="D87" s="46">
        <v>38</v>
      </c>
      <c r="E87" s="93">
        <v>0</v>
      </c>
      <c r="F87" s="49">
        <f t="shared" ref="F87:F95" si="31">+D87+E87</f>
        <v>38</v>
      </c>
      <c r="H87" s="177" t="s">
        <v>15</v>
      </c>
      <c r="I87" s="168" t="s">
        <v>14</v>
      </c>
      <c r="J87" s="49">
        <v>1</v>
      </c>
      <c r="K87" s="46">
        <v>38</v>
      </c>
      <c r="L87" s="116">
        <v>0</v>
      </c>
      <c r="M87" s="49">
        <f t="shared" ref="M87:M95" si="32">+K87+L87</f>
        <v>38</v>
      </c>
      <c r="O87" s="177" t="s">
        <v>15</v>
      </c>
      <c r="P87" s="168" t="s">
        <v>14</v>
      </c>
      <c r="Q87" s="49">
        <v>1</v>
      </c>
      <c r="R87" s="46">
        <v>38</v>
      </c>
      <c r="S87" s="129">
        <v>0</v>
      </c>
      <c r="T87" s="49">
        <f t="shared" ref="T87:T95" si="33">+R87+S87</f>
        <v>38</v>
      </c>
    </row>
    <row r="88" spans="1:20" ht="15.75" x14ac:dyDescent="0.25">
      <c r="A88" s="178"/>
      <c r="B88" s="165"/>
      <c r="C88" s="12">
        <v>2</v>
      </c>
      <c r="D88" s="47">
        <v>41</v>
      </c>
      <c r="E88" s="97">
        <v>0</v>
      </c>
      <c r="F88" s="12">
        <f t="shared" si="31"/>
        <v>41</v>
      </c>
      <c r="H88" s="178"/>
      <c r="I88" s="165"/>
      <c r="J88" s="12">
        <v>2</v>
      </c>
      <c r="K88" s="47">
        <v>41</v>
      </c>
      <c r="L88" s="115">
        <v>0</v>
      </c>
      <c r="M88" s="12">
        <f t="shared" si="32"/>
        <v>41</v>
      </c>
      <c r="O88" s="178"/>
      <c r="P88" s="165"/>
      <c r="Q88" s="12">
        <v>2</v>
      </c>
      <c r="R88" s="47">
        <v>41</v>
      </c>
      <c r="S88" s="128">
        <v>0</v>
      </c>
      <c r="T88" s="12">
        <f t="shared" si="33"/>
        <v>41</v>
      </c>
    </row>
    <row r="89" spans="1:20" ht="15.75" customHeight="1" x14ac:dyDescent="0.25">
      <c r="A89" s="178"/>
      <c r="B89" s="165"/>
      <c r="C89" s="12">
        <v>3</v>
      </c>
      <c r="D89" s="47">
        <v>41</v>
      </c>
      <c r="E89" s="97">
        <v>0</v>
      </c>
      <c r="F89" s="12">
        <f t="shared" si="31"/>
        <v>41</v>
      </c>
      <c r="H89" s="178"/>
      <c r="I89" s="165"/>
      <c r="J89" s="12">
        <v>3</v>
      </c>
      <c r="K89" s="47">
        <v>41</v>
      </c>
      <c r="L89" s="115">
        <v>0</v>
      </c>
      <c r="M89" s="12">
        <f t="shared" si="32"/>
        <v>41</v>
      </c>
      <c r="O89" s="178"/>
      <c r="P89" s="165"/>
      <c r="Q89" s="12">
        <v>3</v>
      </c>
      <c r="R89" s="47">
        <v>41</v>
      </c>
      <c r="S89" s="128">
        <v>0</v>
      </c>
      <c r="T89" s="12">
        <f t="shared" si="33"/>
        <v>41</v>
      </c>
    </row>
    <row r="90" spans="1:20" ht="15.75" x14ac:dyDescent="0.25">
      <c r="A90" s="178"/>
      <c r="B90" s="165"/>
      <c r="C90" s="12">
        <v>4</v>
      </c>
      <c r="D90" s="47">
        <v>40</v>
      </c>
      <c r="E90" s="97">
        <v>1</v>
      </c>
      <c r="F90" s="12">
        <f t="shared" si="31"/>
        <v>41</v>
      </c>
      <c r="H90" s="178"/>
      <c r="I90" s="165"/>
      <c r="J90" s="12">
        <v>4</v>
      </c>
      <c r="K90" s="47">
        <v>40</v>
      </c>
      <c r="L90" s="115">
        <v>1</v>
      </c>
      <c r="M90" s="12">
        <f t="shared" si="32"/>
        <v>41</v>
      </c>
      <c r="O90" s="178"/>
      <c r="P90" s="165"/>
      <c r="Q90" s="12">
        <v>4</v>
      </c>
      <c r="R90" s="47">
        <v>40</v>
      </c>
      <c r="S90" s="128">
        <v>1</v>
      </c>
      <c r="T90" s="12">
        <f t="shared" si="33"/>
        <v>41</v>
      </c>
    </row>
    <row r="91" spans="1:20" ht="15.75" customHeight="1" x14ac:dyDescent="0.25">
      <c r="A91" s="178"/>
      <c r="B91" s="165"/>
      <c r="C91" s="12">
        <v>5</v>
      </c>
      <c r="D91" s="47">
        <v>40</v>
      </c>
      <c r="E91" s="97">
        <v>0</v>
      </c>
      <c r="F91" s="12">
        <f t="shared" si="31"/>
        <v>40</v>
      </c>
      <c r="H91" s="178"/>
      <c r="I91" s="165"/>
      <c r="J91" s="12">
        <v>5</v>
      </c>
      <c r="K91" s="47">
        <v>40</v>
      </c>
      <c r="L91" s="115">
        <v>0</v>
      </c>
      <c r="M91" s="12">
        <f t="shared" si="32"/>
        <v>40</v>
      </c>
      <c r="O91" s="178"/>
      <c r="P91" s="165"/>
      <c r="Q91" s="12">
        <v>5</v>
      </c>
      <c r="R91" s="47">
        <v>40</v>
      </c>
      <c r="S91" s="128">
        <v>0</v>
      </c>
      <c r="T91" s="12">
        <f t="shared" si="33"/>
        <v>40</v>
      </c>
    </row>
    <row r="92" spans="1:20" ht="15.75" x14ac:dyDescent="0.25">
      <c r="A92" s="178"/>
      <c r="B92" s="165"/>
      <c r="C92" s="12">
        <v>6</v>
      </c>
      <c r="D92" s="47">
        <v>41</v>
      </c>
      <c r="E92" s="97">
        <v>0</v>
      </c>
      <c r="F92" s="12">
        <f t="shared" si="31"/>
        <v>41</v>
      </c>
      <c r="H92" s="178"/>
      <c r="I92" s="165"/>
      <c r="J92" s="12">
        <v>6</v>
      </c>
      <c r="K92" s="47">
        <v>41</v>
      </c>
      <c r="L92" s="115">
        <v>0</v>
      </c>
      <c r="M92" s="12">
        <f t="shared" si="32"/>
        <v>41</v>
      </c>
      <c r="O92" s="178"/>
      <c r="P92" s="165"/>
      <c r="Q92" s="12">
        <v>6</v>
      </c>
      <c r="R92" s="47">
        <v>41</v>
      </c>
      <c r="S92" s="128">
        <v>0</v>
      </c>
      <c r="T92" s="12">
        <f t="shared" si="33"/>
        <v>41</v>
      </c>
    </row>
    <row r="93" spans="1:20" ht="15.75" x14ac:dyDescent="0.25">
      <c r="A93" s="178"/>
      <c r="B93" s="165"/>
      <c r="C93" s="12">
        <v>7</v>
      </c>
      <c r="D93" s="47">
        <v>41</v>
      </c>
      <c r="E93" s="97">
        <v>0</v>
      </c>
      <c r="F93" s="12">
        <f t="shared" si="31"/>
        <v>41</v>
      </c>
      <c r="H93" s="178"/>
      <c r="I93" s="165"/>
      <c r="J93" s="12">
        <v>7</v>
      </c>
      <c r="K93" s="47">
        <v>41</v>
      </c>
      <c r="L93" s="115">
        <v>0</v>
      </c>
      <c r="M93" s="12">
        <f t="shared" si="32"/>
        <v>41</v>
      </c>
      <c r="O93" s="178"/>
      <c r="P93" s="165"/>
      <c r="Q93" s="12">
        <v>7</v>
      </c>
      <c r="R93" s="47">
        <v>41</v>
      </c>
      <c r="S93" s="128">
        <v>0</v>
      </c>
      <c r="T93" s="12">
        <f t="shared" si="33"/>
        <v>41</v>
      </c>
    </row>
    <row r="94" spans="1:20" ht="15.75" x14ac:dyDescent="0.25">
      <c r="A94" s="178"/>
      <c r="B94" s="165"/>
      <c r="C94" s="12">
        <v>8</v>
      </c>
      <c r="D94" s="47">
        <v>39</v>
      </c>
      <c r="E94" s="97">
        <v>0</v>
      </c>
      <c r="F94" s="12">
        <f t="shared" si="31"/>
        <v>39</v>
      </c>
      <c r="H94" s="178"/>
      <c r="I94" s="165"/>
      <c r="J94" s="12">
        <v>8</v>
      </c>
      <c r="K94" s="47">
        <v>39</v>
      </c>
      <c r="L94" s="115">
        <v>0</v>
      </c>
      <c r="M94" s="12">
        <f t="shared" si="32"/>
        <v>39</v>
      </c>
      <c r="O94" s="178"/>
      <c r="P94" s="165"/>
      <c r="Q94" s="12">
        <v>8</v>
      </c>
      <c r="R94" s="47">
        <v>39</v>
      </c>
      <c r="S94" s="128">
        <v>0</v>
      </c>
      <c r="T94" s="12">
        <f t="shared" si="33"/>
        <v>39</v>
      </c>
    </row>
    <row r="95" spans="1:20" ht="15.75" x14ac:dyDescent="0.25">
      <c r="A95" s="178"/>
      <c r="B95" s="165"/>
      <c r="C95" s="12">
        <v>9</v>
      </c>
      <c r="D95" s="47">
        <v>35</v>
      </c>
      <c r="E95" s="97">
        <v>2</v>
      </c>
      <c r="F95" s="12">
        <f t="shared" si="31"/>
        <v>37</v>
      </c>
      <c r="H95" s="178"/>
      <c r="I95" s="165"/>
      <c r="J95" s="12">
        <v>9</v>
      </c>
      <c r="K95" s="47">
        <v>35</v>
      </c>
      <c r="L95" s="115">
        <v>2</v>
      </c>
      <c r="M95" s="12">
        <f t="shared" si="32"/>
        <v>37</v>
      </c>
      <c r="O95" s="178"/>
      <c r="P95" s="165"/>
      <c r="Q95" s="12">
        <v>9</v>
      </c>
      <c r="R95" s="47">
        <v>35</v>
      </c>
      <c r="S95" s="128">
        <v>1</v>
      </c>
      <c r="T95" s="12">
        <f t="shared" si="33"/>
        <v>36</v>
      </c>
    </row>
    <row r="96" spans="1:20" ht="15.75" customHeight="1" x14ac:dyDescent="0.25">
      <c r="A96" s="178"/>
      <c r="B96" s="97"/>
      <c r="C96" s="12"/>
      <c r="D96" s="78">
        <f>SUM(D87:D95)</f>
        <v>356</v>
      </c>
      <c r="E96" s="79">
        <f>SUM(E87:E95)</f>
        <v>3</v>
      </c>
      <c r="F96" s="80">
        <f>SUM(F87:F95)</f>
        <v>359</v>
      </c>
      <c r="H96" s="178"/>
      <c r="I96" s="115"/>
      <c r="J96" s="12"/>
      <c r="K96" s="78">
        <f>SUM(K87:K95)</f>
        <v>356</v>
      </c>
      <c r="L96" s="79">
        <f>SUM(L87:L95)</f>
        <v>3</v>
      </c>
      <c r="M96" s="80">
        <f>SUM(M87:M95)</f>
        <v>359</v>
      </c>
      <c r="O96" s="178"/>
      <c r="P96" s="128"/>
      <c r="Q96" s="12"/>
      <c r="R96" s="78">
        <f>SUM(R87:R95)</f>
        <v>356</v>
      </c>
      <c r="S96" s="79">
        <f>SUM(S87:S95)</f>
        <v>2</v>
      </c>
      <c r="T96" s="80">
        <f>SUM(T87:T95)</f>
        <v>358</v>
      </c>
    </row>
    <row r="97" spans="1:20" ht="15.75" customHeight="1" x14ac:dyDescent="0.25">
      <c r="A97" s="178"/>
      <c r="B97" s="165" t="s">
        <v>9</v>
      </c>
      <c r="C97" s="12">
        <v>1</v>
      </c>
      <c r="D97" s="47">
        <v>39</v>
      </c>
      <c r="E97" s="97">
        <v>1</v>
      </c>
      <c r="F97" s="12">
        <f t="shared" ref="F97:F114" si="34">+D97+E97</f>
        <v>40</v>
      </c>
      <c r="H97" s="178"/>
      <c r="I97" s="165" t="s">
        <v>9</v>
      </c>
      <c r="J97" s="12">
        <v>1</v>
      </c>
      <c r="K97" s="47">
        <v>39</v>
      </c>
      <c r="L97" s="115">
        <v>1</v>
      </c>
      <c r="M97" s="12">
        <f t="shared" ref="M97:M101" si="35">+K97+L97</f>
        <v>40</v>
      </c>
      <c r="O97" s="178"/>
      <c r="P97" s="165" t="s">
        <v>9</v>
      </c>
      <c r="Q97" s="12">
        <v>1</v>
      </c>
      <c r="R97" s="47">
        <v>39</v>
      </c>
      <c r="S97" s="128">
        <v>1</v>
      </c>
      <c r="T97" s="12">
        <f t="shared" ref="T97:T114" si="36">+R97+S97</f>
        <v>40</v>
      </c>
    </row>
    <row r="98" spans="1:20" ht="15.75" x14ac:dyDescent="0.25">
      <c r="A98" s="178"/>
      <c r="B98" s="165"/>
      <c r="C98" s="12">
        <v>2</v>
      </c>
      <c r="D98" s="47">
        <v>40</v>
      </c>
      <c r="E98" s="97">
        <v>1</v>
      </c>
      <c r="F98" s="12">
        <f t="shared" si="34"/>
        <v>41</v>
      </c>
      <c r="H98" s="178"/>
      <c r="I98" s="165"/>
      <c r="J98" s="12">
        <v>2</v>
      </c>
      <c r="K98" s="47">
        <v>40</v>
      </c>
      <c r="L98" s="115">
        <v>1</v>
      </c>
      <c r="M98" s="12">
        <f t="shared" si="35"/>
        <v>41</v>
      </c>
      <c r="O98" s="178"/>
      <c r="P98" s="165"/>
      <c r="Q98" s="12">
        <v>2</v>
      </c>
      <c r="R98" s="47">
        <v>40</v>
      </c>
      <c r="S98" s="128">
        <v>1</v>
      </c>
      <c r="T98" s="12">
        <f t="shared" si="36"/>
        <v>41</v>
      </c>
    </row>
    <row r="99" spans="1:20" ht="15.75" x14ac:dyDescent="0.25">
      <c r="A99" s="178"/>
      <c r="B99" s="165"/>
      <c r="C99" s="12">
        <v>3</v>
      </c>
      <c r="D99" s="47">
        <v>41</v>
      </c>
      <c r="E99" s="97">
        <v>0</v>
      </c>
      <c r="F99" s="12">
        <f t="shared" si="34"/>
        <v>41</v>
      </c>
      <c r="H99" s="178"/>
      <c r="I99" s="165"/>
      <c r="J99" s="12">
        <v>3</v>
      </c>
      <c r="K99" s="47">
        <v>41</v>
      </c>
      <c r="L99" s="115">
        <v>0</v>
      </c>
      <c r="M99" s="12">
        <f t="shared" si="35"/>
        <v>41</v>
      </c>
      <c r="O99" s="178"/>
      <c r="P99" s="165"/>
      <c r="Q99" s="12">
        <v>3</v>
      </c>
      <c r="R99" s="47">
        <v>41</v>
      </c>
      <c r="S99" s="128">
        <v>0</v>
      </c>
      <c r="T99" s="12">
        <f t="shared" si="36"/>
        <v>41</v>
      </c>
    </row>
    <row r="100" spans="1:20" ht="15.75" x14ac:dyDescent="0.25">
      <c r="A100" s="178"/>
      <c r="B100" s="165"/>
      <c r="C100" s="12">
        <v>4</v>
      </c>
      <c r="D100" s="47">
        <v>41</v>
      </c>
      <c r="E100" s="97">
        <v>0</v>
      </c>
      <c r="F100" s="12">
        <f t="shared" si="34"/>
        <v>41</v>
      </c>
      <c r="H100" s="178"/>
      <c r="I100" s="165"/>
      <c r="J100" s="12">
        <v>4</v>
      </c>
      <c r="K100" s="47">
        <v>41</v>
      </c>
      <c r="L100" s="115">
        <v>0</v>
      </c>
      <c r="M100" s="12">
        <f t="shared" si="35"/>
        <v>41</v>
      </c>
      <c r="O100" s="178"/>
      <c r="P100" s="165"/>
      <c r="Q100" s="12">
        <v>4</v>
      </c>
      <c r="R100" s="47">
        <v>41</v>
      </c>
      <c r="S100" s="128">
        <v>0</v>
      </c>
      <c r="T100" s="12">
        <f t="shared" si="36"/>
        <v>41</v>
      </c>
    </row>
    <row r="101" spans="1:20" ht="15.75" customHeight="1" x14ac:dyDescent="0.25">
      <c r="A101" s="178"/>
      <c r="B101" s="165"/>
      <c r="C101" s="12">
        <v>5</v>
      </c>
      <c r="D101" s="47">
        <v>38</v>
      </c>
      <c r="E101" s="97">
        <v>3</v>
      </c>
      <c r="F101" s="12">
        <f t="shared" si="34"/>
        <v>41</v>
      </c>
      <c r="H101" s="178"/>
      <c r="I101" s="165"/>
      <c r="J101" s="12">
        <v>5</v>
      </c>
      <c r="K101" s="47">
        <v>38</v>
      </c>
      <c r="L101" s="115">
        <v>3</v>
      </c>
      <c r="M101" s="12">
        <f t="shared" si="35"/>
        <v>41</v>
      </c>
      <c r="O101" s="178"/>
      <c r="P101" s="165"/>
      <c r="Q101" s="12">
        <v>5</v>
      </c>
      <c r="R101" s="47">
        <v>38</v>
      </c>
      <c r="S101" s="128">
        <v>3</v>
      </c>
      <c r="T101" s="12">
        <f t="shared" si="36"/>
        <v>41</v>
      </c>
    </row>
    <row r="102" spans="1:20" ht="15.75" customHeight="1" x14ac:dyDescent="0.25">
      <c r="A102" s="178"/>
      <c r="B102" s="97"/>
      <c r="C102" s="12"/>
      <c r="D102" s="78">
        <f>SUM(D97:D101)</f>
        <v>199</v>
      </c>
      <c r="E102" s="79">
        <f>SUM(E97:E101)</f>
        <v>5</v>
      </c>
      <c r="F102" s="80">
        <f>SUM(F97:F101)</f>
        <v>204</v>
      </c>
      <c r="H102" s="178"/>
      <c r="I102" s="115"/>
      <c r="J102" s="12"/>
      <c r="K102" s="78">
        <f>SUM(K97:K101)</f>
        <v>199</v>
      </c>
      <c r="L102" s="79">
        <f>SUM(L97:L101)</f>
        <v>5</v>
      </c>
      <c r="M102" s="80">
        <f>SUM(M97:M101)</f>
        <v>204</v>
      </c>
      <c r="O102" s="178"/>
      <c r="P102" s="128"/>
      <c r="Q102" s="12"/>
      <c r="R102" s="78">
        <f>SUM(R97:R101)</f>
        <v>199</v>
      </c>
      <c r="S102" s="79">
        <f>SUM(S97:S101)</f>
        <v>5</v>
      </c>
      <c r="T102" s="80">
        <f>SUM(T97:T101)</f>
        <v>204</v>
      </c>
    </row>
    <row r="103" spans="1:20" ht="15.75" customHeight="1" x14ac:dyDescent="0.25">
      <c r="A103" s="178"/>
      <c r="B103" s="165" t="s">
        <v>10</v>
      </c>
      <c r="C103" s="12">
        <v>1</v>
      </c>
      <c r="D103" s="47">
        <v>20</v>
      </c>
      <c r="E103" s="97">
        <v>9</v>
      </c>
      <c r="F103" s="12">
        <f t="shared" si="34"/>
        <v>29</v>
      </c>
      <c r="H103" s="178"/>
      <c r="I103" s="165" t="s">
        <v>10</v>
      </c>
      <c r="J103" s="12">
        <v>1</v>
      </c>
      <c r="K103" s="47">
        <v>20</v>
      </c>
      <c r="L103" s="115">
        <v>9</v>
      </c>
      <c r="M103" s="12">
        <f t="shared" ref="M103:M107" si="37">+K103+L103</f>
        <v>29</v>
      </c>
      <c r="O103" s="178"/>
      <c r="P103" s="165" t="s">
        <v>10</v>
      </c>
      <c r="Q103" s="12">
        <v>1</v>
      </c>
      <c r="R103" s="47">
        <v>20</v>
      </c>
      <c r="S103" s="128">
        <v>9</v>
      </c>
      <c r="T103" s="12">
        <f t="shared" si="36"/>
        <v>29</v>
      </c>
    </row>
    <row r="104" spans="1:20" ht="15.75" x14ac:dyDescent="0.25">
      <c r="A104" s="178"/>
      <c r="B104" s="165"/>
      <c r="C104" s="12">
        <v>2</v>
      </c>
      <c r="D104" s="47">
        <v>20</v>
      </c>
      <c r="E104" s="97">
        <v>16</v>
      </c>
      <c r="F104" s="12">
        <f t="shared" si="34"/>
        <v>36</v>
      </c>
      <c r="H104" s="178"/>
      <c r="I104" s="165"/>
      <c r="J104" s="12">
        <v>2</v>
      </c>
      <c r="K104" s="47">
        <v>20</v>
      </c>
      <c r="L104" s="115">
        <v>16</v>
      </c>
      <c r="M104" s="12">
        <f t="shared" si="37"/>
        <v>36</v>
      </c>
      <c r="O104" s="178"/>
      <c r="P104" s="165"/>
      <c r="Q104" s="12">
        <v>2</v>
      </c>
      <c r="R104" s="47">
        <v>20</v>
      </c>
      <c r="S104" s="128">
        <v>16</v>
      </c>
      <c r="T104" s="12">
        <f t="shared" si="36"/>
        <v>36</v>
      </c>
    </row>
    <row r="105" spans="1:20" ht="15.75" x14ac:dyDescent="0.25">
      <c r="A105" s="178"/>
      <c r="B105" s="165"/>
      <c r="C105" s="12">
        <v>3</v>
      </c>
      <c r="D105" s="47">
        <v>27</v>
      </c>
      <c r="E105" s="97">
        <v>9</v>
      </c>
      <c r="F105" s="12">
        <f t="shared" si="34"/>
        <v>36</v>
      </c>
      <c r="H105" s="178"/>
      <c r="I105" s="165"/>
      <c r="J105" s="12">
        <v>3</v>
      </c>
      <c r="K105" s="47">
        <v>27</v>
      </c>
      <c r="L105" s="115">
        <v>9</v>
      </c>
      <c r="M105" s="12">
        <f t="shared" si="37"/>
        <v>36</v>
      </c>
      <c r="O105" s="178"/>
      <c r="P105" s="165"/>
      <c r="Q105" s="12">
        <v>3</v>
      </c>
      <c r="R105" s="47">
        <v>27</v>
      </c>
      <c r="S105" s="128">
        <v>9</v>
      </c>
      <c r="T105" s="12">
        <f t="shared" si="36"/>
        <v>36</v>
      </c>
    </row>
    <row r="106" spans="1:20" ht="15.75" x14ac:dyDescent="0.25">
      <c r="A106" s="178"/>
      <c r="B106" s="165"/>
      <c r="C106" s="12">
        <v>4</v>
      </c>
      <c r="D106" s="47">
        <v>28</v>
      </c>
      <c r="E106" s="97">
        <v>10</v>
      </c>
      <c r="F106" s="12">
        <f t="shared" si="34"/>
        <v>38</v>
      </c>
      <c r="H106" s="178"/>
      <c r="I106" s="165"/>
      <c r="J106" s="12">
        <v>4</v>
      </c>
      <c r="K106" s="47">
        <v>28</v>
      </c>
      <c r="L106" s="115">
        <v>10</v>
      </c>
      <c r="M106" s="12">
        <f t="shared" si="37"/>
        <v>38</v>
      </c>
      <c r="O106" s="178"/>
      <c r="P106" s="165"/>
      <c r="Q106" s="12">
        <v>4</v>
      </c>
      <c r="R106" s="47">
        <v>28</v>
      </c>
      <c r="S106" s="128">
        <v>10</v>
      </c>
      <c r="T106" s="12">
        <f t="shared" si="36"/>
        <v>38</v>
      </c>
    </row>
    <row r="107" spans="1:20" ht="15.75" customHeight="1" x14ac:dyDescent="0.25">
      <c r="A107" s="178"/>
      <c r="B107" s="165"/>
      <c r="C107" s="84">
        <v>5</v>
      </c>
      <c r="D107" s="50">
        <v>24</v>
      </c>
      <c r="E107" s="99">
        <v>13</v>
      </c>
      <c r="F107" s="12">
        <f t="shared" si="34"/>
        <v>37</v>
      </c>
      <c r="H107" s="178"/>
      <c r="I107" s="165"/>
      <c r="J107" s="84">
        <v>5</v>
      </c>
      <c r="K107" s="50">
        <v>24</v>
      </c>
      <c r="L107" s="114">
        <v>13</v>
      </c>
      <c r="M107" s="12">
        <f t="shared" si="37"/>
        <v>37</v>
      </c>
      <c r="O107" s="178"/>
      <c r="P107" s="165"/>
      <c r="Q107" s="84">
        <v>5</v>
      </c>
      <c r="R107" s="50">
        <v>24</v>
      </c>
      <c r="S107" s="127">
        <v>13</v>
      </c>
      <c r="T107" s="12">
        <f t="shared" si="36"/>
        <v>37</v>
      </c>
    </row>
    <row r="108" spans="1:20" ht="15.75" x14ac:dyDescent="0.25">
      <c r="A108" s="179"/>
      <c r="B108" s="92"/>
      <c r="C108" s="51"/>
      <c r="D108" s="81">
        <f>SUM(D103:D107)</f>
        <v>119</v>
      </c>
      <c r="E108" s="82">
        <f>SUM(E103:E107)</f>
        <v>57</v>
      </c>
      <c r="F108" s="83">
        <f>SUM(F103:F107)</f>
        <v>176</v>
      </c>
      <c r="H108" s="179"/>
      <c r="I108" s="121"/>
      <c r="J108" s="51"/>
      <c r="K108" s="81">
        <f>SUM(K103:K107)</f>
        <v>119</v>
      </c>
      <c r="L108" s="82">
        <f>SUM(L103:L107)</f>
        <v>57</v>
      </c>
      <c r="M108" s="83">
        <f>SUM(M103:M107)</f>
        <v>176</v>
      </c>
      <c r="O108" s="179"/>
      <c r="P108" s="134"/>
      <c r="Q108" s="51"/>
      <c r="R108" s="81">
        <f>SUM(R103:R107)</f>
        <v>119</v>
      </c>
      <c r="S108" s="82">
        <f>SUM(S103:S107)</f>
        <v>57</v>
      </c>
      <c r="T108" s="83">
        <f>SUM(T103:T107)</f>
        <v>176</v>
      </c>
    </row>
    <row r="109" spans="1:20" ht="32.25" thickBot="1" x14ac:dyDescent="0.3">
      <c r="A109" s="179"/>
      <c r="B109" s="92" t="s">
        <v>11</v>
      </c>
      <c r="C109" s="14">
        <v>1</v>
      </c>
      <c r="D109" s="48">
        <v>28</v>
      </c>
      <c r="E109" s="92">
        <v>0</v>
      </c>
      <c r="F109" s="14">
        <f t="shared" si="34"/>
        <v>28</v>
      </c>
      <c r="H109" s="179"/>
      <c r="I109" s="121" t="s">
        <v>11</v>
      </c>
      <c r="J109" s="14">
        <v>1</v>
      </c>
      <c r="K109" s="48">
        <v>28</v>
      </c>
      <c r="L109" s="121">
        <v>0</v>
      </c>
      <c r="M109" s="14">
        <f t="shared" ref="M109:M114" si="38">+K109+L109</f>
        <v>28</v>
      </c>
      <c r="O109" s="179"/>
      <c r="P109" s="134" t="s">
        <v>11</v>
      </c>
      <c r="Q109" s="14">
        <v>1</v>
      </c>
      <c r="R109" s="48">
        <v>28</v>
      </c>
      <c r="S109" s="134">
        <v>0</v>
      </c>
      <c r="T109" s="14">
        <f t="shared" si="36"/>
        <v>28</v>
      </c>
    </row>
    <row r="110" spans="1:20" ht="15.75" x14ac:dyDescent="0.25">
      <c r="A110" s="180" t="s">
        <v>8</v>
      </c>
      <c r="B110" s="181"/>
      <c r="C110" s="182"/>
      <c r="D110" s="58">
        <f>+SUM(D87:D95)</f>
        <v>356</v>
      </c>
      <c r="E110" s="59">
        <f>+SUM(E87:E95)</f>
        <v>3</v>
      </c>
      <c r="F110" s="60">
        <f t="shared" si="34"/>
        <v>359</v>
      </c>
      <c r="H110" s="180" t="s">
        <v>8</v>
      </c>
      <c r="I110" s="181"/>
      <c r="J110" s="182"/>
      <c r="K110" s="58">
        <f>+SUM(K87:K95)</f>
        <v>356</v>
      </c>
      <c r="L110" s="59">
        <f>+SUM(L87:L95)</f>
        <v>3</v>
      </c>
      <c r="M110" s="60">
        <f t="shared" si="38"/>
        <v>359</v>
      </c>
      <c r="O110" s="180" t="s">
        <v>8</v>
      </c>
      <c r="P110" s="181"/>
      <c r="Q110" s="182"/>
      <c r="R110" s="58">
        <f>+SUM(R87:R95)</f>
        <v>356</v>
      </c>
      <c r="S110" s="59">
        <f>+SUM(S87:S95)</f>
        <v>2</v>
      </c>
      <c r="T110" s="60">
        <f t="shared" si="36"/>
        <v>358</v>
      </c>
    </row>
    <row r="111" spans="1:20" ht="15.75" x14ac:dyDescent="0.25">
      <c r="A111" s="183" t="s">
        <v>17</v>
      </c>
      <c r="B111" s="184"/>
      <c r="C111" s="185"/>
      <c r="D111" s="8">
        <f>+SUM(D97:D101)</f>
        <v>199</v>
      </c>
      <c r="E111" s="102">
        <f>+SUM(E97:E101)</f>
        <v>5</v>
      </c>
      <c r="F111" s="12">
        <f t="shared" si="34"/>
        <v>204</v>
      </c>
      <c r="H111" s="183" t="s">
        <v>17</v>
      </c>
      <c r="I111" s="184"/>
      <c r="J111" s="185"/>
      <c r="K111" s="8">
        <f>+SUM(K97:K101)</f>
        <v>199</v>
      </c>
      <c r="L111" s="111">
        <f>+SUM(L97:L101)</f>
        <v>5</v>
      </c>
      <c r="M111" s="12">
        <f t="shared" si="38"/>
        <v>204</v>
      </c>
      <c r="O111" s="183" t="s">
        <v>17</v>
      </c>
      <c r="P111" s="184"/>
      <c r="Q111" s="185"/>
      <c r="R111" s="8">
        <f>+SUM(R97:R101)</f>
        <v>199</v>
      </c>
      <c r="S111" s="124">
        <f>+SUM(S97:S101)</f>
        <v>5</v>
      </c>
      <c r="T111" s="12">
        <f t="shared" si="36"/>
        <v>204</v>
      </c>
    </row>
    <row r="112" spans="1:20" ht="15.75" x14ac:dyDescent="0.25">
      <c r="A112" s="186" t="s">
        <v>18</v>
      </c>
      <c r="B112" s="187"/>
      <c r="C112" s="188"/>
      <c r="D112" s="8">
        <f>+SUM(D103:D107)</f>
        <v>119</v>
      </c>
      <c r="E112" s="102">
        <f>+SUM(E103:E107)</f>
        <v>57</v>
      </c>
      <c r="F112" s="12">
        <f t="shared" si="34"/>
        <v>176</v>
      </c>
      <c r="H112" s="186" t="s">
        <v>18</v>
      </c>
      <c r="I112" s="187"/>
      <c r="J112" s="188"/>
      <c r="K112" s="8">
        <f>+SUM(K103:K107)</f>
        <v>119</v>
      </c>
      <c r="L112" s="111">
        <f>+SUM(L103:L107)</f>
        <v>57</v>
      </c>
      <c r="M112" s="12">
        <f t="shared" si="38"/>
        <v>176</v>
      </c>
      <c r="O112" s="186" t="s">
        <v>18</v>
      </c>
      <c r="P112" s="187"/>
      <c r="Q112" s="188"/>
      <c r="R112" s="8">
        <f>+SUM(R103:R107)</f>
        <v>119</v>
      </c>
      <c r="S112" s="124">
        <f>+SUM(S103:S107)</f>
        <v>57</v>
      </c>
      <c r="T112" s="12">
        <f t="shared" si="36"/>
        <v>176</v>
      </c>
    </row>
    <row r="113" spans="1:20" ht="15.75" x14ac:dyDescent="0.25">
      <c r="A113" s="189" t="s">
        <v>19</v>
      </c>
      <c r="B113" s="190"/>
      <c r="C113" s="191"/>
      <c r="D113" s="8">
        <f>+SUM(D109)</f>
        <v>28</v>
      </c>
      <c r="E113" s="102">
        <f t="shared" ref="E113" si="39">+SUM(E109)</f>
        <v>0</v>
      </c>
      <c r="F113" s="12">
        <f t="shared" si="34"/>
        <v>28</v>
      </c>
      <c r="H113" s="189" t="s">
        <v>19</v>
      </c>
      <c r="I113" s="190"/>
      <c r="J113" s="191"/>
      <c r="K113" s="8">
        <f>+SUM(K109)</f>
        <v>28</v>
      </c>
      <c r="L113" s="111">
        <f t="shared" ref="L113" si="40">+SUM(L109)</f>
        <v>0</v>
      </c>
      <c r="M113" s="12">
        <f t="shared" si="38"/>
        <v>28</v>
      </c>
      <c r="O113" s="189" t="s">
        <v>19</v>
      </c>
      <c r="P113" s="190"/>
      <c r="Q113" s="191"/>
      <c r="R113" s="8">
        <f>+SUM(R109)</f>
        <v>28</v>
      </c>
      <c r="S113" s="124">
        <f t="shared" ref="S113" si="41">+SUM(S109)</f>
        <v>0</v>
      </c>
      <c r="T113" s="12">
        <f t="shared" si="36"/>
        <v>28</v>
      </c>
    </row>
    <row r="114" spans="1:20" ht="16.5" thickBot="1" x14ac:dyDescent="0.3">
      <c r="A114" s="171" t="s">
        <v>20</v>
      </c>
      <c r="B114" s="172"/>
      <c r="C114" s="173"/>
      <c r="D114" s="61">
        <v>0</v>
      </c>
      <c r="E114" s="34">
        <v>0</v>
      </c>
      <c r="F114" s="37">
        <f t="shared" si="34"/>
        <v>0</v>
      </c>
      <c r="H114" s="171" t="s">
        <v>20</v>
      </c>
      <c r="I114" s="172"/>
      <c r="J114" s="173"/>
      <c r="K114" s="61">
        <v>0</v>
      </c>
      <c r="L114" s="34">
        <v>0</v>
      </c>
      <c r="M114" s="37">
        <f t="shared" si="38"/>
        <v>0</v>
      </c>
      <c r="O114" s="171" t="s">
        <v>20</v>
      </c>
      <c r="P114" s="172"/>
      <c r="Q114" s="173"/>
      <c r="R114" s="61">
        <v>0</v>
      </c>
      <c r="S114" s="34">
        <v>0</v>
      </c>
      <c r="T114" s="37">
        <f t="shared" si="36"/>
        <v>0</v>
      </c>
    </row>
    <row r="115" spans="1:20" ht="16.5" thickBot="1" x14ac:dyDescent="0.3">
      <c r="A115" s="174" t="s">
        <v>16</v>
      </c>
      <c r="B115" s="175"/>
      <c r="C115" s="176"/>
      <c r="D115" s="55">
        <f>SUM(D110:D114)</f>
        <v>702</v>
      </c>
      <c r="E115" s="90">
        <f>SUM(E110:E114)</f>
        <v>65</v>
      </c>
      <c r="F115" s="91">
        <f>SUM(F110:F114)</f>
        <v>767</v>
      </c>
      <c r="H115" s="174" t="s">
        <v>16</v>
      </c>
      <c r="I115" s="175"/>
      <c r="J115" s="176"/>
      <c r="K115" s="55">
        <f>SUM(K110:K114)</f>
        <v>702</v>
      </c>
      <c r="L115" s="117">
        <f>SUM(L110:L114)</f>
        <v>65</v>
      </c>
      <c r="M115" s="118">
        <f>SUM(M110:M114)</f>
        <v>767</v>
      </c>
      <c r="O115" s="174" t="s">
        <v>16</v>
      </c>
      <c r="P115" s="175"/>
      <c r="Q115" s="176"/>
      <c r="R115" s="55">
        <f>SUM(R110:R114)</f>
        <v>702</v>
      </c>
      <c r="S115" s="130">
        <f>SUM(S110:S114)</f>
        <v>64</v>
      </c>
      <c r="T115" s="131">
        <f>SUM(T110:T114)</f>
        <v>766</v>
      </c>
    </row>
    <row r="116" spans="1:20" ht="16.5" thickBot="1" x14ac:dyDescent="0.3">
      <c r="A116" s="20"/>
      <c r="B116" s="20"/>
      <c r="C116" s="20"/>
      <c r="D116" s="20"/>
      <c r="E116" s="20"/>
      <c r="F116" s="20"/>
      <c r="H116" s="20"/>
      <c r="I116" s="20"/>
      <c r="J116" s="20"/>
      <c r="K116" s="20"/>
      <c r="L116" s="20"/>
      <c r="M116" s="20"/>
      <c r="O116" s="20"/>
      <c r="P116" s="20"/>
      <c r="Q116" s="20"/>
      <c r="R116" s="20"/>
      <c r="S116" s="20"/>
      <c r="T116" s="20"/>
    </row>
    <row r="117" spans="1:20" x14ac:dyDescent="0.25">
      <c r="A117" s="139" t="s">
        <v>0</v>
      </c>
      <c r="B117" s="140"/>
      <c r="C117" s="140"/>
      <c r="D117" s="85" t="s">
        <v>35</v>
      </c>
      <c r="E117" s="86" t="s">
        <v>34</v>
      </c>
      <c r="F117" s="87" t="s">
        <v>6</v>
      </c>
      <c r="H117" s="139" t="s">
        <v>0</v>
      </c>
      <c r="I117" s="140"/>
      <c r="J117" s="140"/>
      <c r="K117" s="85" t="s">
        <v>35</v>
      </c>
      <c r="L117" s="86" t="s">
        <v>34</v>
      </c>
      <c r="M117" s="87" t="s">
        <v>6</v>
      </c>
      <c r="O117" s="139" t="s">
        <v>0</v>
      </c>
      <c r="P117" s="140"/>
      <c r="Q117" s="140"/>
      <c r="R117" s="85" t="s">
        <v>35</v>
      </c>
      <c r="S117" s="86" t="s">
        <v>34</v>
      </c>
      <c r="T117" s="87" t="s">
        <v>6</v>
      </c>
    </row>
    <row r="118" spans="1:20" ht="15.75" x14ac:dyDescent="0.25">
      <c r="A118" s="137" t="s">
        <v>33</v>
      </c>
      <c r="B118" s="138"/>
      <c r="C118" s="138"/>
      <c r="D118" s="102">
        <f>+D50</f>
        <v>764</v>
      </c>
      <c r="E118" s="102">
        <f t="shared" ref="E118:F118" si="42">+E50</f>
        <v>116</v>
      </c>
      <c r="F118" s="10">
        <f t="shared" si="42"/>
        <v>880</v>
      </c>
      <c r="H118" s="137" t="s">
        <v>33</v>
      </c>
      <c r="I118" s="138"/>
      <c r="J118" s="138"/>
      <c r="K118" s="111">
        <f>+K50</f>
        <v>763</v>
      </c>
      <c r="L118" s="111">
        <f t="shared" ref="L118:M118" si="43">+L50</f>
        <v>116</v>
      </c>
      <c r="M118" s="10">
        <f t="shared" si="43"/>
        <v>879</v>
      </c>
      <c r="O118" s="137" t="s">
        <v>33</v>
      </c>
      <c r="P118" s="138"/>
      <c r="Q118" s="138"/>
      <c r="R118" s="124">
        <f>+R50</f>
        <v>760</v>
      </c>
      <c r="S118" s="124">
        <f t="shared" ref="S118:T118" si="44">+S50</f>
        <v>115</v>
      </c>
      <c r="T118" s="10">
        <f t="shared" si="44"/>
        <v>875</v>
      </c>
    </row>
    <row r="119" spans="1:20" ht="15.75" x14ac:dyDescent="0.25">
      <c r="A119" s="137" t="s">
        <v>13</v>
      </c>
      <c r="B119" s="138"/>
      <c r="C119" s="138"/>
      <c r="D119" s="102">
        <f>+D83</f>
        <v>746</v>
      </c>
      <c r="E119" s="102">
        <f t="shared" ref="E119:F119" si="45">+E83</f>
        <v>108</v>
      </c>
      <c r="F119" s="10">
        <f t="shared" si="45"/>
        <v>854</v>
      </c>
      <c r="H119" s="137" t="s">
        <v>13</v>
      </c>
      <c r="I119" s="138"/>
      <c r="J119" s="138"/>
      <c r="K119" s="111">
        <f>+K83</f>
        <v>745</v>
      </c>
      <c r="L119" s="111">
        <f t="shared" ref="L119:M119" si="46">+L83</f>
        <v>108</v>
      </c>
      <c r="M119" s="10">
        <f t="shared" si="46"/>
        <v>852</v>
      </c>
      <c r="O119" s="137" t="s">
        <v>13</v>
      </c>
      <c r="P119" s="138"/>
      <c r="Q119" s="138"/>
      <c r="R119" s="124">
        <f>+R83</f>
        <v>739</v>
      </c>
      <c r="S119" s="124">
        <f>+S83</f>
        <v>108</v>
      </c>
      <c r="T119" s="10">
        <f t="shared" ref="T119" si="47">+T83</f>
        <v>847</v>
      </c>
    </row>
    <row r="120" spans="1:20" ht="15.75" x14ac:dyDescent="0.25">
      <c r="A120" s="137" t="s">
        <v>15</v>
      </c>
      <c r="B120" s="138"/>
      <c r="C120" s="138"/>
      <c r="D120" s="102">
        <f>+D115</f>
        <v>702</v>
      </c>
      <c r="E120" s="102">
        <f t="shared" ref="E120:F120" si="48">+E115</f>
        <v>65</v>
      </c>
      <c r="F120" s="10">
        <f t="shared" si="48"/>
        <v>767</v>
      </c>
      <c r="H120" s="137" t="s">
        <v>15</v>
      </c>
      <c r="I120" s="138"/>
      <c r="J120" s="138"/>
      <c r="K120" s="111">
        <f>+K115</f>
        <v>702</v>
      </c>
      <c r="L120" s="111">
        <f t="shared" ref="L120:M120" si="49">+L115</f>
        <v>65</v>
      </c>
      <c r="M120" s="10">
        <f t="shared" si="49"/>
        <v>767</v>
      </c>
      <c r="O120" s="137" t="s">
        <v>15</v>
      </c>
      <c r="P120" s="138"/>
      <c r="Q120" s="138"/>
      <c r="R120" s="124">
        <f>+R115</f>
        <v>702</v>
      </c>
      <c r="S120" s="124">
        <f t="shared" ref="S120:T120" si="50">+S115</f>
        <v>64</v>
      </c>
      <c r="T120" s="10">
        <f t="shared" si="50"/>
        <v>766</v>
      </c>
    </row>
    <row r="121" spans="1:20" ht="16.5" thickBot="1" x14ac:dyDescent="0.3">
      <c r="A121" s="135" t="s">
        <v>32</v>
      </c>
      <c r="B121" s="136"/>
      <c r="C121" s="136"/>
      <c r="D121" s="100">
        <f>D115+D83+D50</f>
        <v>2212</v>
      </c>
      <c r="E121" s="100">
        <f t="shared" ref="E121:F121" si="51">E115+E83+E50</f>
        <v>289</v>
      </c>
      <c r="F121" s="89">
        <f t="shared" si="51"/>
        <v>2501</v>
      </c>
      <c r="H121" s="135" t="s">
        <v>32</v>
      </c>
      <c r="I121" s="136"/>
      <c r="J121" s="136"/>
      <c r="K121" s="109">
        <f>K115+K83+K50</f>
        <v>2210</v>
      </c>
      <c r="L121" s="109">
        <f t="shared" ref="L121:M121" si="52">L115+L83+L50</f>
        <v>289</v>
      </c>
      <c r="M121" s="89">
        <f t="shared" si="52"/>
        <v>2498</v>
      </c>
      <c r="O121" s="135" t="s">
        <v>32</v>
      </c>
      <c r="P121" s="136"/>
      <c r="Q121" s="136"/>
      <c r="R121" s="122">
        <f>R115+R83+R50</f>
        <v>2201</v>
      </c>
      <c r="S121" s="122">
        <f t="shared" ref="S121:T121" si="53">S115+S83+S50</f>
        <v>287</v>
      </c>
      <c r="T121" s="89">
        <f t="shared" si="53"/>
        <v>2488</v>
      </c>
    </row>
  </sheetData>
  <mergeCells count="177">
    <mergeCell ref="A78:C78"/>
    <mergeCell ref="A79:C79"/>
    <mergeCell ref="A80:C80"/>
    <mergeCell ref="A81:C81"/>
    <mergeCell ref="A82:C82"/>
    <mergeCell ref="A83:C83"/>
    <mergeCell ref="D52:E52"/>
    <mergeCell ref="F85:F86"/>
    <mergeCell ref="A87:A109"/>
    <mergeCell ref="B87:B95"/>
    <mergeCell ref="B97:B101"/>
    <mergeCell ref="B103:B107"/>
    <mergeCell ref="A85:A86"/>
    <mergeCell ref="B85:B86"/>
    <mergeCell ref="C85:C86"/>
    <mergeCell ref="D85:E85"/>
    <mergeCell ref="A121:C121"/>
    <mergeCell ref="A110:C110"/>
    <mergeCell ref="A111:C111"/>
    <mergeCell ref="A112:C112"/>
    <mergeCell ref="A113:C113"/>
    <mergeCell ref="A114:C114"/>
    <mergeCell ref="A115:C115"/>
    <mergeCell ref="A117:C117"/>
    <mergeCell ref="A118:C118"/>
    <mergeCell ref="A119:C119"/>
    <mergeCell ref="A120:C120"/>
    <mergeCell ref="A47:C47"/>
    <mergeCell ref="A48:C48"/>
    <mergeCell ref="A49:C49"/>
    <mergeCell ref="A50:C50"/>
    <mergeCell ref="A52:A53"/>
    <mergeCell ref="B52:B53"/>
    <mergeCell ref="C52:C53"/>
    <mergeCell ref="F52:F53"/>
    <mergeCell ref="A54:A77"/>
    <mergeCell ref="B54:B62"/>
    <mergeCell ref="B64:B68"/>
    <mergeCell ref="B70:B74"/>
    <mergeCell ref="A46:C46"/>
    <mergeCell ref="A14:B14"/>
    <mergeCell ref="A18:A19"/>
    <mergeCell ref="B18:B19"/>
    <mergeCell ref="C18:C19"/>
    <mergeCell ref="A20:A44"/>
    <mergeCell ref="B20:B28"/>
    <mergeCell ref="B30:B35"/>
    <mergeCell ref="B37:B41"/>
    <mergeCell ref="A45:C45"/>
    <mergeCell ref="I2:L2"/>
    <mergeCell ref="H3:M3"/>
    <mergeCell ref="H4:M4"/>
    <mergeCell ref="H5:M5"/>
    <mergeCell ref="H7:H8"/>
    <mergeCell ref="I7:I8"/>
    <mergeCell ref="J7:L7"/>
    <mergeCell ref="M7:M8"/>
    <mergeCell ref="D18:E18"/>
    <mergeCell ref="F18:F19"/>
    <mergeCell ref="A3:F3"/>
    <mergeCell ref="A4:F4"/>
    <mergeCell ref="A5:F5"/>
    <mergeCell ref="A7:A8"/>
    <mergeCell ref="B7:B8"/>
    <mergeCell ref="C7:E7"/>
    <mergeCell ref="F7:F8"/>
    <mergeCell ref="B2:E2"/>
    <mergeCell ref="M18:M19"/>
    <mergeCell ref="H20:H44"/>
    <mergeCell ref="I20:I28"/>
    <mergeCell ref="I30:I35"/>
    <mergeCell ref="I37:I41"/>
    <mergeCell ref="H14:I14"/>
    <mergeCell ref="H18:H19"/>
    <mergeCell ref="I18:I19"/>
    <mergeCell ref="J18:J19"/>
    <mergeCell ref="K18:L18"/>
    <mergeCell ref="H50:J50"/>
    <mergeCell ref="H52:H53"/>
    <mergeCell ref="I52:I53"/>
    <mergeCell ref="J52:J53"/>
    <mergeCell ref="K52:L52"/>
    <mergeCell ref="H45:J45"/>
    <mergeCell ref="H46:J46"/>
    <mergeCell ref="H47:J47"/>
    <mergeCell ref="H48:J48"/>
    <mergeCell ref="H49:J49"/>
    <mergeCell ref="H79:J79"/>
    <mergeCell ref="H80:J80"/>
    <mergeCell ref="H81:J81"/>
    <mergeCell ref="H82:J82"/>
    <mergeCell ref="M52:M53"/>
    <mergeCell ref="H54:H77"/>
    <mergeCell ref="I54:I62"/>
    <mergeCell ref="I64:I68"/>
    <mergeCell ref="I70:I74"/>
    <mergeCell ref="O3:T3"/>
    <mergeCell ref="O4:T4"/>
    <mergeCell ref="H121:J121"/>
    <mergeCell ref="H115:J115"/>
    <mergeCell ref="H117:J117"/>
    <mergeCell ref="H118:J118"/>
    <mergeCell ref="H119:J119"/>
    <mergeCell ref="H120:J120"/>
    <mergeCell ref="H110:J110"/>
    <mergeCell ref="H111:J111"/>
    <mergeCell ref="H112:J112"/>
    <mergeCell ref="H113:J113"/>
    <mergeCell ref="H114:J114"/>
    <mergeCell ref="M85:M86"/>
    <mergeCell ref="H87:H109"/>
    <mergeCell ref="I87:I95"/>
    <mergeCell ref="I97:I101"/>
    <mergeCell ref="I103:I107"/>
    <mergeCell ref="H83:J83"/>
    <mergeCell ref="H85:H86"/>
    <mergeCell ref="I85:I86"/>
    <mergeCell ref="J85:J86"/>
    <mergeCell ref="K85:L85"/>
    <mergeCell ref="H78:J78"/>
    <mergeCell ref="O52:O53"/>
    <mergeCell ref="P52:P53"/>
    <mergeCell ref="Q52:Q53"/>
    <mergeCell ref="R52:S52"/>
    <mergeCell ref="T52:T53"/>
    <mergeCell ref="O45:Q45"/>
    <mergeCell ref="O46:Q46"/>
    <mergeCell ref="O47:Q47"/>
    <mergeCell ref="O48:Q48"/>
    <mergeCell ref="P37:P41"/>
    <mergeCell ref="O50:Q50"/>
    <mergeCell ref="O110:Q110"/>
    <mergeCell ref="O111:Q111"/>
    <mergeCell ref="O85:O86"/>
    <mergeCell ref="P85:P86"/>
    <mergeCell ref="Q85:Q86"/>
    <mergeCell ref="R85:S85"/>
    <mergeCell ref="T85:T86"/>
    <mergeCell ref="O87:O109"/>
    <mergeCell ref="P87:P95"/>
    <mergeCell ref="P97:P101"/>
    <mergeCell ref="P103:P107"/>
    <mergeCell ref="O78:Q78"/>
    <mergeCell ref="O79:Q79"/>
    <mergeCell ref="O80:Q80"/>
    <mergeCell ref="O81:Q81"/>
    <mergeCell ref="O82:Q82"/>
    <mergeCell ref="O54:O77"/>
    <mergeCell ref="P54:P62"/>
    <mergeCell ref="P64:P68"/>
    <mergeCell ref="P70:P74"/>
    <mergeCell ref="O83:Q83"/>
    <mergeCell ref="O49:Q49"/>
    <mergeCell ref="O115:Q115"/>
    <mergeCell ref="O121:Q121"/>
    <mergeCell ref="Q2:R2"/>
    <mergeCell ref="O112:Q112"/>
    <mergeCell ref="O113:Q113"/>
    <mergeCell ref="O114:Q114"/>
    <mergeCell ref="O117:Q117"/>
    <mergeCell ref="O118:Q118"/>
    <mergeCell ref="O119:Q119"/>
    <mergeCell ref="O120:Q120"/>
    <mergeCell ref="O5:T5"/>
    <mergeCell ref="O7:O8"/>
    <mergeCell ref="P7:P8"/>
    <mergeCell ref="Q7:S7"/>
    <mergeCell ref="T7:T8"/>
    <mergeCell ref="O14:P14"/>
    <mergeCell ref="O18:O19"/>
    <mergeCell ref="P18:P19"/>
    <mergeCell ref="Q18:Q19"/>
    <mergeCell ref="R18:S18"/>
    <mergeCell ref="T18:T19"/>
    <mergeCell ref="O20:O44"/>
    <mergeCell ref="P20:P28"/>
    <mergeCell ref="P30:P3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HARIAN</vt:lpstr>
      <vt:lpstr>BULANAN</vt:lpstr>
      <vt:lpstr>HARIAN!Print_Area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Supriyanto</dc:creator>
  <cp:lastModifiedBy>RPL SMK KRIAN 1</cp:lastModifiedBy>
  <cp:lastPrinted>2024-02-02T01:59:03Z</cp:lastPrinted>
  <dcterms:created xsi:type="dcterms:W3CDTF">2023-08-01T05:41:08Z</dcterms:created>
  <dcterms:modified xsi:type="dcterms:W3CDTF">2024-02-13T01:35:43Z</dcterms:modified>
</cp:coreProperties>
</file>